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F94572C-81F4-4ACE-8C17-87B726822411}"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<sst xmlns="http://schemas.openxmlformats.org/spreadsheetml/2006/main" count="11244" uniqueCount="2031">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</sst>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44410</v>
      </c>
      <c r="C8" s="65">
        <f>VLOOKUP($A8,'Return Data'!$B$7:$R$2843,4,0)</f>
        <v>1105.71</v>
      </c>
      <c r="D8" s="65">
        <f>VLOOKUP($A8,'Return Data'!$B$7:$R$2843,10,0)</f>
        <v>10.881500000000001</v>
      </c>
      <c r="E8" s="66">
        <f t="shared" ref="E8:E40" si="0">RANK(D8,D$8:D$40,0)</f>
        <v>16</v>
      </c>
      <c r="F8" s="65">
        <f>VLOOKUP($A8,'Return Data'!$B$7:$R$2843,11,0)</f>
        <v>14.856299999999999</v>
      </c>
      <c r="G8" s="66">
        <f t="shared" ref="G8:G40" si="1">RANK(F8,F$8:F$40,0)</f>
        <v>13</v>
      </c>
      <c r="H8" s="65">
        <f>VLOOKUP($A8,'Return Data'!$B$7:$R$2843,12,0)</f>
        <v>38.173999999999999</v>
      </c>
      <c r="I8" s="66">
        <f t="shared" ref="I8:I40" si="2">RANK(H8,H$8:H$40,0)</f>
        <v>12</v>
      </c>
      <c r="J8" s="65">
        <f>VLOOKUP($A8,'Return Data'!$B$7:$R$2843,13,0)</f>
        <v>48.152999999999999</v>
      </c>
      <c r="K8" s="66">
        <f t="shared" ref="K8:K40" si="3">RANK(J8,J$8:J$40,0)</f>
        <v>8</v>
      </c>
      <c r="L8" s="65">
        <f>VLOOKUP($A8,'Return Data'!$B$7:$R$2843,17,0)</f>
        <v>19.8279</v>
      </c>
      <c r="M8" s="66">
        <f t="shared" ref="M8:M17" si="4">RANK(L8,L$8:L$40,0)</f>
        <v>22</v>
      </c>
      <c r="N8" s="65">
        <f>VLOOKUP($A8,'Return Data'!$B$7:$R$2843,14,0)</f>
        <v>11.125299999999999</v>
      </c>
      <c r="O8" s="66">
        <f>RANK(N8,N$8:N$40,0)</f>
        <v>23</v>
      </c>
      <c r="P8" s="65">
        <f>VLOOKUP($A8,'Return Data'!$B$7:$R$2843,15,0)</f>
        <v>11.232699999999999</v>
      </c>
      <c r="Q8" s="66">
        <f>RANK(P8,P$8:P$40,0)</f>
        <v>18</v>
      </c>
      <c r="R8" s="65">
        <f>VLOOKUP($A8,'Return Data'!$B$7:$R$2843,16,0)</f>
        <v>14.372199999999999</v>
      </c>
      <c r="S8" s="67">
        <f t="shared" ref="S8:S40" si="5">RANK(R8,R$8:R$40,0)</f>
        <v>18</v>
      </c>
    </row>
    <row r="9" spans="1:20" x14ac:dyDescent="0.3">
      <c r="A9" s="63" t="s">
        <v>480</v>
      </c>
      <c r="B9" s="64">
        <f>VLOOKUP($A9,'Return Data'!$B$7:$R$2843,3,0)</f>
        <v>44410</v>
      </c>
      <c r="C9" s="65">
        <f>VLOOKUP($A9,'Return Data'!$B$7:$R$2843,4,0)</f>
        <v>15.25</v>
      </c>
      <c r="D9" s="65">
        <f>VLOOKUP($A9,'Return Data'!$B$7:$R$2843,10,0)</f>
        <v>11.8855</v>
      </c>
      <c r="E9" s="66">
        <f t="shared" si="0"/>
        <v>9</v>
      </c>
      <c r="F9" s="65">
        <f>VLOOKUP($A9,'Return Data'!$B$7:$R$2843,11,0)</f>
        <v>12.3803</v>
      </c>
      <c r="G9" s="66">
        <f t="shared" si="1"/>
        <v>24</v>
      </c>
      <c r="H9" s="65">
        <f>VLOOKUP($A9,'Return Data'!$B$7:$R$2843,12,0)</f>
        <v>31.2392</v>
      </c>
      <c r="I9" s="66">
        <f t="shared" si="2"/>
        <v>24</v>
      </c>
      <c r="J9" s="65">
        <f>VLOOKUP($A9,'Return Data'!$B$7:$R$2843,13,0)</f>
        <v>39.015500000000003</v>
      </c>
      <c r="K9" s="66">
        <f t="shared" si="3"/>
        <v>24</v>
      </c>
      <c r="L9" s="65">
        <f>VLOOKUP($A9,'Return Data'!$B$7:$R$2843,17,0)</f>
        <v>21.942499999999999</v>
      </c>
      <c r="M9" s="66">
        <f t="shared" si="4"/>
        <v>13</v>
      </c>
      <c r="N9" s="65"/>
      <c r="O9" s="66"/>
      <c r="P9" s="65"/>
      <c r="Q9" s="66"/>
      <c r="R9" s="65">
        <f>VLOOKUP($A9,'Return Data'!$B$7:$R$2843,16,0)</f>
        <v>15.193099999999999</v>
      </c>
      <c r="S9" s="67">
        <f t="shared" si="5"/>
        <v>13</v>
      </c>
    </row>
    <row r="10" spans="1:20" x14ac:dyDescent="0.3">
      <c r="A10" s="63" t="s">
        <v>483</v>
      </c>
      <c r="B10" s="64">
        <f>VLOOKUP($A10,'Return Data'!$B$7:$R$2843,3,0)</f>
        <v>44410</v>
      </c>
      <c r="C10" s="65">
        <f>VLOOKUP($A10,'Return Data'!$B$7:$R$2843,4,0)</f>
        <v>84.11</v>
      </c>
      <c r="D10" s="65">
        <f>VLOOKUP($A10,'Return Data'!$B$7:$R$2843,10,0)</f>
        <v>11.6554</v>
      </c>
      <c r="E10" s="66">
        <f t="shared" si="0"/>
        <v>11</v>
      </c>
      <c r="F10" s="65">
        <f>VLOOKUP($A10,'Return Data'!$B$7:$R$2843,11,0)</f>
        <v>14.342000000000001</v>
      </c>
      <c r="G10" s="66">
        <f t="shared" si="1"/>
        <v>15</v>
      </c>
      <c r="H10" s="65">
        <f>VLOOKUP($A10,'Return Data'!$B$7:$R$2843,12,0)</f>
        <v>36.875500000000002</v>
      </c>
      <c r="I10" s="66">
        <f t="shared" si="2"/>
        <v>17</v>
      </c>
      <c r="J10" s="65">
        <f>VLOOKUP($A10,'Return Data'!$B$7:$R$2843,13,0)</f>
        <v>44.6432</v>
      </c>
      <c r="K10" s="66">
        <f t="shared" si="3"/>
        <v>15</v>
      </c>
      <c r="L10" s="65">
        <f>VLOOKUP($A10,'Return Data'!$B$7:$R$2843,17,0)</f>
        <v>21.8811</v>
      </c>
      <c r="M10" s="66">
        <f t="shared" si="4"/>
        <v>14</v>
      </c>
      <c r="N10" s="65">
        <f>VLOOKUP($A10,'Return Data'!$B$7:$R$2843,14,0)</f>
        <v>11.6035</v>
      </c>
      <c r="O10" s="66">
        <f t="shared" ref="O10:O17" si="6">RANK(N10,N$8:N$40,0)</f>
        <v>21</v>
      </c>
      <c r="P10" s="65">
        <f>VLOOKUP($A10,'Return Data'!$B$7:$R$2843,15,0)</f>
        <v>11.996</v>
      </c>
      <c r="Q10" s="66">
        <f>RANK(P10,P$8:P$40,0)</f>
        <v>14</v>
      </c>
      <c r="R10" s="65">
        <f>VLOOKUP($A10,'Return Data'!$B$7:$R$2843,16,0)</f>
        <v>12.661300000000001</v>
      </c>
      <c r="S10" s="67">
        <f t="shared" si="5"/>
        <v>27</v>
      </c>
    </row>
    <row r="11" spans="1:20" x14ac:dyDescent="0.3">
      <c r="A11" s="63" t="s">
        <v>1776</v>
      </c>
      <c r="B11" s="64">
        <f>VLOOKUP($A11,'Return Data'!$B$7:$R$2843,3,0)</f>
        <v>44410</v>
      </c>
      <c r="C11" s="65">
        <f>VLOOKUP($A11,'Return Data'!$B$7:$R$2843,4,0)</f>
        <v>19.1053</v>
      </c>
      <c r="D11" s="65">
        <f>VLOOKUP($A11,'Return Data'!$B$7:$R$2843,10,0)</f>
        <v>11.6812</v>
      </c>
      <c r="E11" s="66">
        <f t="shared" si="0"/>
        <v>10</v>
      </c>
      <c r="F11" s="65">
        <f>VLOOKUP($A11,'Return Data'!$B$7:$R$2843,11,0)</f>
        <v>14.739699999999999</v>
      </c>
      <c r="G11" s="66">
        <f t="shared" si="1"/>
        <v>14</v>
      </c>
      <c r="H11" s="65">
        <f>VLOOKUP($A11,'Return Data'!$B$7:$R$2843,12,0)</f>
        <v>38.334899999999998</v>
      </c>
      <c r="I11" s="66">
        <f t="shared" si="2"/>
        <v>11</v>
      </c>
      <c r="J11" s="65">
        <f>VLOOKUP($A11,'Return Data'!$B$7:$R$2843,13,0)</f>
        <v>41.505000000000003</v>
      </c>
      <c r="K11" s="66">
        <f t="shared" si="3"/>
        <v>20</v>
      </c>
      <c r="L11" s="65">
        <f>VLOOKUP($A11,'Return Data'!$B$7:$R$2843,17,0)</f>
        <v>25.509399999999999</v>
      </c>
      <c r="M11" s="66">
        <f t="shared" si="4"/>
        <v>5</v>
      </c>
      <c r="N11" s="65">
        <f>VLOOKUP($A11,'Return Data'!$B$7:$R$2843,14,0)</f>
        <v>18.566700000000001</v>
      </c>
      <c r="O11" s="66">
        <f t="shared" si="6"/>
        <v>2</v>
      </c>
      <c r="P11" s="65"/>
      <c r="Q11" s="66"/>
      <c r="R11" s="65">
        <f>VLOOKUP($A11,'Return Data'!$B$7:$R$2843,16,0)</f>
        <v>16.153500000000001</v>
      </c>
      <c r="S11" s="67">
        <f t="shared" si="5"/>
        <v>7</v>
      </c>
    </row>
    <row r="12" spans="1:20" x14ac:dyDescent="0.3">
      <c r="A12" s="63" t="s">
        <v>484</v>
      </c>
      <c r="B12" s="64">
        <f>VLOOKUP($A12,'Return Data'!$B$7:$R$2843,3,0)</f>
        <v>44410</v>
      </c>
      <c r="C12" s="65">
        <f>VLOOKUP($A12,'Return Data'!$B$7:$R$2843,4,0)</f>
        <v>23.19</v>
      </c>
      <c r="D12" s="65">
        <f>VLOOKUP($A12,'Return Data'!$B$7:$R$2843,10,0)</f>
        <v>23.416699999999999</v>
      </c>
      <c r="E12" s="66">
        <f t="shared" si="0"/>
        <v>1</v>
      </c>
      <c r="F12" s="65">
        <f>VLOOKUP($A12,'Return Data'!$B$7:$R$2843,11,0)</f>
        <v>40.630699999999997</v>
      </c>
      <c r="G12" s="66">
        <f t="shared" si="1"/>
        <v>1</v>
      </c>
      <c r="H12" s="65">
        <f>VLOOKUP($A12,'Return Data'!$B$7:$R$2843,12,0)</f>
        <v>61.715499999999999</v>
      </c>
      <c r="I12" s="66">
        <f t="shared" si="2"/>
        <v>2</v>
      </c>
      <c r="J12" s="65">
        <f>VLOOKUP($A12,'Return Data'!$B$7:$R$2843,13,0)</f>
        <v>84.780900000000003</v>
      </c>
      <c r="K12" s="66">
        <f t="shared" si="3"/>
        <v>1</v>
      </c>
      <c r="L12" s="65">
        <f>VLOOKUP($A12,'Return Data'!$B$7:$R$2843,17,0)</f>
        <v>43.886099999999999</v>
      </c>
      <c r="M12" s="66">
        <f t="shared" si="4"/>
        <v>1</v>
      </c>
      <c r="N12" s="65">
        <f>VLOOKUP($A12,'Return Data'!$B$7:$R$2843,14,0)</f>
        <v>17.305599999999998</v>
      </c>
      <c r="O12" s="66">
        <f t="shared" si="6"/>
        <v>3</v>
      </c>
      <c r="P12" s="65"/>
      <c r="Q12" s="66"/>
      <c r="R12" s="65">
        <f>VLOOKUP($A12,'Return Data'!$B$7:$R$2843,16,0)</f>
        <v>18.1691</v>
      </c>
      <c r="S12" s="67">
        <f t="shared" si="5"/>
        <v>3</v>
      </c>
    </row>
    <row r="13" spans="1:20" x14ac:dyDescent="0.3">
      <c r="A13" s="63" t="s">
        <v>486</v>
      </c>
      <c r="B13" s="64">
        <f>VLOOKUP($A13,'Return Data'!$B$7:$R$2843,3,0)</f>
        <v>44410</v>
      </c>
      <c r="C13" s="65">
        <f>VLOOKUP($A13,'Return Data'!$B$7:$R$2843,4,0)</f>
        <v>251.76</v>
      </c>
      <c r="D13" s="65">
        <f>VLOOKUP($A13,'Return Data'!$B$7:$R$2843,10,0)</f>
        <v>10.712400000000001</v>
      </c>
      <c r="E13" s="66">
        <f t="shared" si="0"/>
        <v>19</v>
      </c>
      <c r="F13" s="65">
        <f>VLOOKUP($A13,'Return Data'!$B$7:$R$2843,11,0)</f>
        <v>12.438000000000001</v>
      </c>
      <c r="G13" s="66">
        <f t="shared" si="1"/>
        <v>22</v>
      </c>
      <c r="H13" s="65">
        <f>VLOOKUP($A13,'Return Data'!$B$7:$R$2843,12,0)</f>
        <v>32.282499999999999</v>
      </c>
      <c r="I13" s="66">
        <f t="shared" si="2"/>
        <v>23</v>
      </c>
      <c r="J13" s="65">
        <f>VLOOKUP($A13,'Return Data'!$B$7:$R$2843,13,0)</f>
        <v>39.603000000000002</v>
      </c>
      <c r="K13" s="66">
        <f t="shared" si="3"/>
        <v>22</v>
      </c>
      <c r="L13" s="65">
        <f>VLOOKUP($A13,'Return Data'!$B$7:$R$2843,17,0)</f>
        <v>24.529</v>
      </c>
      <c r="M13" s="66">
        <f t="shared" si="4"/>
        <v>7</v>
      </c>
      <c r="N13" s="65">
        <f>VLOOKUP($A13,'Return Data'!$B$7:$R$2843,14,0)</f>
        <v>16.3462</v>
      </c>
      <c r="O13" s="66">
        <f t="shared" si="6"/>
        <v>5</v>
      </c>
      <c r="P13" s="65">
        <f>VLOOKUP($A13,'Return Data'!$B$7:$R$2843,15,0)</f>
        <v>15.587899999999999</v>
      </c>
      <c r="Q13" s="66">
        <f>RANK(P13,P$8:P$40,0)</f>
        <v>3</v>
      </c>
      <c r="R13" s="65">
        <f>VLOOKUP($A13,'Return Data'!$B$7:$R$2843,16,0)</f>
        <v>15.752000000000001</v>
      </c>
      <c r="S13" s="67">
        <f t="shared" si="5"/>
        <v>10</v>
      </c>
    </row>
    <row r="14" spans="1:20" x14ac:dyDescent="0.3">
      <c r="A14" s="63" t="s">
        <v>488</v>
      </c>
      <c r="B14" s="64">
        <f>VLOOKUP($A14,'Return Data'!$B$7:$R$2843,3,0)</f>
        <v>44410</v>
      </c>
      <c r="C14" s="65">
        <f>VLOOKUP($A14,'Return Data'!$B$7:$R$2843,4,0)</f>
        <v>246.15100000000001</v>
      </c>
      <c r="D14" s="65">
        <f>VLOOKUP($A14,'Return Data'!$B$7:$R$2843,10,0)</f>
        <v>12.219900000000001</v>
      </c>
      <c r="E14" s="66">
        <f t="shared" si="0"/>
        <v>8</v>
      </c>
      <c r="F14" s="65">
        <f>VLOOKUP($A14,'Return Data'!$B$7:$R$2843,11,0)</f>
        <v>15.5541</v>
      </c>
      <c r="G14" s="66">
        <f t="shared" si="1"/>
        <v>9</v>
      </c>
      <c r="H14" s="65">
        <f>VLOOKUP($A14,'Return Data'!$B$7:$R$2843,12,0)</f>
        <v>37.596800000000002</v>
      </c>
      <c r="I14" s="66">
        <f t="shared" si="2"/>
        <v>14</v>
      </c>
      <c r="J14" s="65">
        <f>VLOOKUP($A14,'Return Data'!$B$7:$R$2843,13,0)</f>
        <v>46.154800000000002</v>
      </c>
      <c r="K14" s="66">
        <f t="shared" si="3"/>
        <v>13</v>
      </c>
      <c r="L14" s="65">
        <f>VLOOKUP($A14,'Return Data'!$B$7:$R$2843,17,0)</f>
        <v>25.339700000000001</v>
      </c>
      <c r="M14" s="66">
        <f t="shared" si="4"/>
        <v>6</v>
      </c>
      <c r="N14" s="65">
        <f>VLOOKUP($A14,'Return Data'!$B$7:$R$2843,14,0)</f>
        <v>16.320699999999999</v>
      </c>
      <c r="O14" s="66">
        <f t="shared" si="6"/>
        <v>6</v>
      </c>
      <c r="P14" s="65">
        <f>VLOOKUP($A14,'Return Data'!$B$7:$R$2843,15,0)</f>
        <v>14.741400000000001</v>
      </c>
      <c r="Q14" s="66">
        <f>RANK(P14,P$8:P$40,0)</f>
        <v>6</v>
      </c>
      <c r="R14" s="65">
        <f>VLOOKUP($A14,'Return Data'!$B$7:$R$2843,16,0)</f>
        <v>15.332800000000001</v>
      </c>
      <c r="S14" s="67">
        <f t="shared" si="5"/>
        <v>11</v>
      </c>
    </row>
    <row r="15" spans="1:20" x14ac:dyDescent="0.3">
      <c r="A15" s="63" t="s">
        <v>490</v>
      </c>
      <c r="B15" s="64">
        <f>VLOOKUP($A15,'Return Data'!$B$7:$R$2843,3,0)</f>
        <v>44410</v>
      </c>
      <c r="C15" s="65">
        <f>VLOOKUP($A15,'Return Data'!$B$7:$R$2843,4,0)</f>
        <v>38.299999999999997</v>
      </c>
      <c r="D15" s="65">
        <f>VLOOKUP($A15,'Return Data'!$B$7:$R$2843,10,0)</f>
        <v>11.337199999999999</v>
      </c>
      <c r="E15" s="66">
        <f t="shared" si="0"/>
        <v>13</v>
      </c>
      <c r="F15" s="65">
        <f>VLOOKUP($A15,'Return Data'!$B$7:$R$2843,11,0)</f>
        <v>13.9542</v>
      </c>
      <c r="G15" s="66">
        <f t="shared" si="1"/>
        <v>16</v>
      </c>
      <c r="H15" s="65">
        <f>VLOOKUP($A15,'Return Data'!$B$7:$R$2843,12,0)</f>
        <v>37.869</v>
      </c>
      <c r="I15" s="66">
        <f t="shared" si="2"/>
        <v>13</v>
      </c>
      <c r="J15" s="65">
        <f>VLOOKUP($A15,'Return Data'!$B$7:$R$2843,13,0)</f>
        <v>44.4193</v>
      </c>
      <c r="K15" s="66">
        <f t="shared" si="3"/>
        <v>16</v>
      </c>
      <c r="L15" s="65">
        <f>VLOOKUP($A15,'Return Data'!$B$7:$R$2843,17,0)</f>
        <v>22.162099999999999</v>
      </c>
      <c r="M15" s="66">
        <f t="shared" si="4"/>
        <v>11</v>
      </c>
      <c r="N15" s="65">
        <f>VLOOKUP($A15,'Return Data'!$B$7:$R$2843,14,0)</f>
        <v>14.1357</v>
      </c>
      <c r="O15" s="66">
        <f t="shared" si="6"/>
        <v>10</v>
      </c>
      <c r="P15" s="65">
        <f>VLOOKUP($A15,'Return Data'!$B$7:$R$2843,15,0)</f>
        <v>12.795400000000001</v>
      </c>
      <c r="Q15" s="66">
        <f>RANK(P15,P$8:P$40,0)</f>
        <v>11</v>
      </c>
      <c r="R15" s="65">
        <f>VLOOKUP($A15,'Return Data'!$B$7:$R$2843,16,0)</f>
        <v>13.565899999999999</v>
      </c>
      <c r="S15" s="67">
        <f t="shared" si="5"/>
        <v>20</v>
      </c>
    </row>
    <row r="16" spans="1:20" x14ac:dyDescent="0.3">
      <c r="A16" s="63" t="s">
        <v>493</v>
      </c>
      <c r="B16" s="64">
        <f>VLOOKUP($A16,'Return Data'!$B$7:$R$2843,3,0)</f>
        <v>44410</v>
      </c>
      <c r="C16" s="65">
        <f>VLOOKUP($A16,'Return Data'!$B$7:$R$2843,4,0)</f>
        <v>184.26599999999999</v>
      </c>
      <c r="D16" s="65">
        <f>VLOOKUP($A16,'Return Data'!$B$7:$R$2843,10,0)</f>
        <v>10.086499999999999</v>
      </c>
      <c r="E16" s="66">
        <f t="shared" si="0"/>
        <v>22</v>
      </c>
      <c r="F16" s="65">
        <f>VLOOKUP($A16,'Return Data'!$B$7:$R$2843,11,0)</f>
        <v>13.139799999999999</v>
      </c>
      <c r="G16" s="66">
        <f t="shared" si="1"/>
        <v>19</v>
      </c>
      <c r="H16" s="65">
        <f>VLOOKUP($A16,'Return Data'!$B$7:$R$2843,12,0)</f>
        <v>37.440199999999997</v>
      </c>
      <c r="I16" s="66">
        <f t="shared" si="2"/>
        <v>16</v>
      </c>
      <c r="J16" s="65">
        <f>VLOOKUP($A16,'Return Data'!$B$7:$R$2843,13,0)</f>
        <v>46.809199999999997</v>
      </c>
      <c r="K16" s="66">
        <f t="shared" si="3"/>
        <v>12</v>
      </c>
      <c r="L16" s="65">
        <f>VLOOKUP($A16,'Return Data'!$B$7:$R$2843,17,0)</f>
        <v>21.811</v>
      </c>
      <c r="M16" s="66">
        <f t="shared" si="4"/>
        <v>15</v>
      </c>
      <c r="N16" s="65">
        <f>VLOOKUP($A16,'Return Data'!$B$7:$R$2843,14,0)</f>
        <v>14.036899999999999</v>
      </c>
      <c r="O16" s="66">
        <f t="shared" si="6"/>
        <v>11</v>
      </c>
      <c r="P16" s="65">
        <f>VLOOKUP($A16,'Return Data'!$B$7:$R$2843,15,0)</f>
        <v>12.4527</v>
      </c>
      <c r="Q16" s="66">
        <f>RANK(P16,P$8:P$40,0)</f>
        <v>12</v>
      </c>
      <c r="R16" s="65">
        <f>VLOOKUP($A16,'Return Data'!$B$7:$R$2843,16,0)</f>
        <v>15.0783</v>
      </c>
      <c r="S16" s="67">
        <f t="shared" si="5"/>
        <v>14</v>
      </c>
    </row>
    <row r="17" spans="1:19" x14ac:dyDescent="0.3">
      <c r="A17" s="63" t="s">
        <v>495</v>
      </c>
      <c r="B17" s="64">
        <f>VLOOKUP($A17,'Return Data'!$B$7:$R$2843,3,0)</f>
        <v>44410</v>
      </c>
      <c r="C17" s="65">
        <f>VLOOKUP($A17,'Return Data'!$B$7:$R$2843,4,0)</f>
        <v>79.090999999999994</v>
      </c>
      <c r="D17" s="65">
        <f>VLOOKUP($A17,'Return Data'!$B$7:$R$2843,10,0)</f>
        <v>10.9613</v>
      </c>
      <c r="E17" s="66">
        <f t="shared" si="0"/>
        <v>15</v>
      </c>
      <c r="F17" s="65">
        <f>VLOOKUP($A17,'Return Data'!$B$7:$R$2843,11,0)</f>
        <v>13.153600000000001</v>
      </c>
      <c r="G17" s="66">
        <f t="shared" si="1"/>
        <v>18</v>
      </c>
      <c r="H17" s="65">
        <f>VLOOKUP($A17,'Return Data'!$B$7:$R$2843,12,0)</f>
        <v>39.559199999999997</v>
      </c>
      <c r="I17" s="66">
        <f t="shared" si="2"/>
        <v>9</v>
      </c>
      <c r="J17" s="65">
        <f>VLOOKUP($A17,'Return Data'!$B$7:$R$2843,13,0)</f>
        <v>47.299500000000002</v>
      </c>
      <c r="K17" s="66">
        <f t="shared" si="3"/>
        <v>9</v>
      </c>
      <c r="L17" s="65">
        <f>VLOOKUP($A17,'Return Data'!$B$7:$R$2843,17,0)</f>
        <v>20.6114</v>
      </c>
      <c r="M17" s="66">
        <f t="shared" si="4"/>
        <v>19</v>
      </c>
      <c r="N17" s="65">
        <f>VLOOKUP($A17,'Return Data'!$B$7:$R$2843,14,0)</f>
        <v>13.6592</v>
      </c>
      <c r="O17" s="66">
        <f t="shared" si="6"/>
        <v>13</v>
      </c>
      <c r="P17" s="65">
        <f>VLOOKUP($A17,'Return Data'!$B$7:$R$2843,15,0)</f>
        <v>13.702299999999999</v>
      </c>
      <c r="Q17" s="66">
        <f>RANK(P17,P$8:P$40,0)</f>
        <v>10</v>
      </c>
      <c r="R17" s="65">
        <f>VLOOKUP($A17,'Return Data'!$B$7:$R$2843,16,0)</f>
        <v>16.030899999999999</v>
      </c>
      <c r="S17" s="67">
        <f t="shared" si="5"/>
        <v>9</v>
      </c>
    </row>
    <row r="18" spans="1:19" x14ac:dyDescent="0.3">
      <c r="A18" s="63" t="s">
        <v>496</v>
      </c>
      <c r="B18" s="64">
        <f>VLOOKUP($A18,'Return Data'!$B$7:$R$2843,3,0)</f>
        <v>44410</v>
      </c>
      <c r="C18" s="65">
        <f>VLOOKUP($A18,'Return Data'!$B$7:$R$2843,4,0)</f>
        <v>15.596</v>
      </c>
      <c r="D18" s="65">
        <f>VLOOKUP($A18,'Return Data'!$B$7:$R$2843,10,0)</f>
        <v>9.9773999999999994</v>
      </c>
      <c r="E18" s="66">
        <f t="shared" si="0"/>
        <v>24</v>
      </c>
      <c r="F18" s="65">
        <f>VLOOKUP($A18,'Return Data'!$B$7:$R$2843,11,0)</f>
        <v>10.020799999999999</v>
      </c>
      <c r="G18" s="66">
        <f t="shared" si="1"/>
        <v>28</v>
      </c>
      <c r="H18" s="65">
        <f>VLOOKUP($A18,'Return Data'!$B$7:$R$2843,12,0)</f>
        <v>29.934200000000001</v>
      </c>
      <c r="I18" s="66">
        <f t="shared" si="2"/>
        <v>26</v>
      </c>
      <c r="J18" s="65">
        <f>VLOOKUP($A18,'Return Data'!$B$7:$R$2843,13,0)</f>
        <v>37.041400000000003</v>
      </c>
      <c r="K18" s="66">
        <f t="shared" si="3"/>
        <v>26</v>
      </c>
      <c r="L18" s="65"/>
      <c r="M18" s="66"/>
      <c r="N18" s="65"/>
      <c r="O18" s="66"/>
      <c r="P18" s="65"/>
      <c r="Q18" s="66"/>
      <c r="R18" s="65">
        <f>VLOOKUP($A18,'Return Data'!$B$7:$R$2843,16,0)</f>
        <v>17.329899999999999</v>
      </c>
      <c r="S18" s="67">
        <f t="shared" si="5"/>
        <v>4</v>
      </c>
    </row>
    <row r="19" spans="1:19" x14ac:dyDescent="0.3">
      <c r="A19" s="63" t="s">
        <v>499</v>
      </c>
      <c r="B19" s="64">
        <f>VLOOKUP($A19,'Return Data'!$B$7:$R$2843,3,0)</f>
        <v>44410</v>
      </c>
      <c r="C19" s="65">
        <f>VLOOKUP($A19,'Return Data'!$B$7:$R$2843,4,0)</f>
        <v>211.56</v>
      </c>
      <c r="D19" s="65">
        <f>VLOOKUP($A19,'Return Data'!$B$7:$R$2843,10,0)</f>
        <v>13.030900000000001</v>
      </c>
      <c r="E19" s="66">
        <f t="shared" si="0"/>
        <v>5</v>
      </c>
      <c r="F19" s="65">
        <f>VLOOKUP($A19,'Return Data'!$B$7:$R$2843,11,0)</f>
        <v>20.0749</v>
      </c>
      <c r="G19" s="66">
        <f t="shared" si="1"/>
        <v>3</v>
      </c>
      <c r="H19" s="65">
        <f>VLOOKUP($A19,'Return Data'!$B$7:$R$2843,12,0)</f>
        <v>54.288200000000003</v>
      </c>
      <c r="I19" s="66">
        <f t="shared" si="2"/>
        <v>3</v>
      </c>
      <c r="J19" s="65">
        <f>VLOOKUP($A19,'Return Data'!$B$7:$R$2843,13,0)</f>
        <v>55.091299999999997</v>
      </c>
      <c r="K19" s="66">
        <f t="shared" si="3"/>
        <v>3</v>
      </c>
      <c r="L19" s="65">
        <f>VLOOKUP($A19,'Return Data'!$B$7:$R$2843,17,0)</f>
        <v>23.436499999999999</v>
      </c>
      <c r="M19" s="66">
        <f>RANK(L19,L$8:L$40,0)</f>
        <v>9</v>
      </c>
      <c r="N19" s="65">
        <f>VLOOKUP($A19,'Return Data'!$B$7:$R$2843,14,0)</f>
        <v>15.8386</v>
      </c>
      <c r="O19" s="66">
        <f>RANK(N19,N$8:N$40,0)</f>
        <v>8</v>
      </c>
      <c r="P19" s="65">
        <f>VLOOKUP($A19,'Return Data'!$B$7:$R$2843,15,0)</f>
        <v>15.1652</v>
      </c>
      <c r="Q19" s="66">
        <f>RANK(P19,P$8:P$40,0)</f>
        <v>4</v>
      </c>
      <c r="R19" s="65">
        <f>VLOOKUP($A19,'Return Data'!$B$7:$R$2843,16,0)</f>
        <v>16.695499999999999</v>
      </c>
      <c r="S19" s="67">
        <f t="shared" si="5"/>
        <v>5</v>
      </c>
    </row>
    <row r="20" spans="1:19" x14ac:dyDescent="0.3">
      <c r="A20" s="63" t="s">
        <v>501</v>
      </c>
      <c r="B20" s="64">
        <f>VLOOKUP($A20,'Return Data'!$B$7:$R$2843,3,0)</f>
        <v>44410</v>
      </c>
      <c r="C20" s="65">
        <f>VLOOKUP($A20,'Return Data'!$B$7:$R$2843,4,0)</f>
        <v>15.9015</v>
      </c>
      <c r="D20" s="65">
        <f>VLOOKUP($A20,'Return Data'!$B$7:$R$2843,10,0)</f>
        <v>7.7243000000000004</v>
      </c>
      <c r="E20" s="66">
        <f t="shared" si="0"/>
        <v>31</v>
      </c>
      <c r="F20" s="65">
        <f>VLOOKUP($A20,'Return Data'!$B$7:$R$2843,11,0)</f>
        <v>9.4925999999999995</v>
      </c>
      <c r="G20" s="66">
        <f t="shared" si="1"/>
        <v>29</v>
      </c>
      <c r="H20" s="65">
        <f>VLOOKUP($A20,'Return Data'!$B$7:$R$2843,12,0)</f>
        <v>25.251100000000001</v>
      </c>
      <c r="I20" s="66">
        <f t="shared" si="2"/>
        <v>32</v>
      </c>
      <c r="J20" s="65">
        <f>VLOOKUP($A20,'Return Data'!$B$7:$R$2843,13,0)</f>
        <v>31.119399999999999</v>
      </c>
      <c r="K20" s="66">
        <f t="shared" si="3"/>
        <v>32</v>
      </c>
      <c r="L20" s="65">
        <f>VLOOKUP($A20,'Return Data'!$B$7:$R$2843,17,0)</f>
        <v>18.367799999999999</v>
      </c>
      <c r="M20" s="66">
        <f>RANK(L20,L$8:L$40,0)</f>
        <v>24</v>
      </c>
      <c r="N20" s="65">
        <f>VLOOKUP($A20,'Return Data'!$B$7:$R$2843,14,0)</f>
        <v>8.1577000000000002</v>
      </c>
      <c r="O20" s="66">
        <f>RANK(N20,N$8:N$40,0)</f>
        <v>25</v>
      </c>
      <c r="P20" s="65"/>
      <c r="Q20" s="66"/>
      <c r="R20" s="65">
        <f>VLOOKUP($A20,'Return Data'!$B$7:$R$2843,16,0)</f>
        <v>10.2003</v>
      </c>
      <c r="S20" s="67">
        <f t="shared" si="5"/>
        <v>33</v>
      </c>
    </row>
    <row r="21" spans="1:19" x14ac:dyDescent="0.3">
      <c r="A21" s="63" t="s">
        <v>502</v>
      </c>
      <c r="B21" s="64">
        <f>VLOOKUP($A21,'Return Data'!$B$7:$R$2843,3,0)</f>
        <v>44410</v>
      </c>
      <c r="C21" s="65">
        <f>VLOOKUP($A21,'Return Data'!$B$7:$R$2843,4,0)</f>
        <v>17.399999999999999</v>
      </c>
      <c r="D21" s="65">
        <f>VLOOKUP($A21,'Return Data'!$B$7:$R$2843,10,0)</f>
        <v>13.2075</v>
      </c>
      <c r="E21" s="66">
        <f t="shared" si="0"/>
        <v>4</v>
      </c>
      <c r="F21" s="65">
        <f>VLOOKUP($A21,'Return Data'!$B$7:$R$2843,11,0)</f>
        <v>17.014099999999999</v>
      </c>
      <c r="G21" s="66">
        <f t="shared" si="1"/>
        <v>6</v>
      </c>
      <c r="H21" s="65">
        <f>VLOOKUP($A21,'Return Data'!$B$7:$R$2843,12,0)</f>
        <v>39.983899999999998</v>
      </c>
      <c r="I21" s="66">
        <f t="shared" si="2"/>
        <v>8</v>
      </c>
      <c r="J21" s="65">
        <f>VLOOKUP($A21,'Return Data'!$B$7:$R$2843,13,0)</f>
        <v>51.041699999999999</v>
      </c>
      <c r="K21" s="66">
        <f t="shared" si="3"/>
        <v>5</v>
      </c>
      <c r="L21" s="65">
        <f>VLOOKUP($A21,'Return Data'!$B$7:$R$2843,17,0)</f>
        <v>23.779800000000002</v>
      </c>
      <c r="M21" s="66">
        <f>RANK(L21,L$8:L$40,0)</f>
        <v>8</v>
      </c>
      <c r="N21" s="65">
        <f>VLOOKUP($A21,'Return Data'!$B$7:$R$2843,14,0)</f>
        <v>12.7051</v>
      </c>
      <c r="O21" s="66">
        <f>RANK(N21,N$8:N$40,0)</f>
        <v>16</v>
      </c>
      <c r="P21" s="65"/>
      <c r="Q21" s="66"/>
      <c r="R21" s="65">
        <f>VLOOKUP($A21,'Return Data'!$B$7:$R$2843,16,0)</f>
        <v>12.8202</v>
      </c>
      <c r="S21" s="67">
        <f t="shared" si="5"/>
        <v>25</v>
      </c>
    </row>
    <row r="22" spans="1:19" x14ac:dyDescent="0.3">
      <c r="A22" s="63" t="s">
        <v>504</v>
      </c>
      <c r="B22" s="64">
        <f>VLOOKUP($A22,'Return Data'!$B$7:$R$2843,3,0)</f>
        <v>44410</v>
      </c>
      <c r="C22" s="65">
        <f>VLOOKUP($A22,'Return Data'!$B$7:$R$2843,4,0)</f>
        <v>14.396000000000001</v>
      </c>
      <c r="D22" s="65">
        <f>VLOOKUP($A22,'Return Data'!$B$7:$R$2843,10,0)</f>
        <v>6.6875999999999998</v>
      </c>
      <c r="E22" s="66">
        <f t="shared" si="0"/>
        <v>33</v>
      </c>
      <c r="F22" s="65">
        <f>VLOOKUP($A22,'Return Data'!$B$7:$R$2843,11,0)</f>
        <v>8.5007999999999999</v>
      </c>
      <c r="G22" s="66">
        <f t="shared" si="1"/>
        <v>31</v>
      </c>
      <c r="H22" s="65">
        <f>VLOOKUP($A22,'Return Data'!$B$7:$R$2843,12,0)</f>
        <v>27.3948</v>
      </c>
      <c r="I22" s="66">
        <f t="shared" si="2"/>
        <v>29</v>
      </c>
      <c r="J22" s="65">
        <f>VLOOKUP($A22,'Return Data'!$B$7:$R$2843,13,0)</f>
        <v>36.692100000000003</v>
      </c>
      <c r="K22" s="66">
        <f t="shared" si="3"/>
        <v>27</v>
      </c>
      <c r="L22" s="65"/>
      <c r="M22" s="66"/>
      <c r="N22" s="65"/>
      <c r="O22" s="66"/>
      <c r="P22" s="65"/>
      <c r="Q22" s="66"/>
      <c r="R22" s="65">
        <f>VLOOKUP($A22,'Return Data'!$B$7:$R$2843,16,0)</f>
        <v>14.8094</v>
      </c>
      <c r="S22" s="67">
        <f t="shared" si="5"/>
        <v>17</v>
      </c>
    </row>
    <row r="23" spans="1:19" x14ac:dyDescent="0.3">
      <c r="A23" s="63" t="s">
        <v>506</v>
      </c>
      <c r="B23" s="64">
        <f>VLOOKUP($A23,'Return Data'!$B$7:$R$2843,3,0)</f>
        <v>44410</v>
      </c>
      <c r="C23" s="65">
        <f>VLOOKUP($A23,'Return Data'!$B$7:$R$2843,4,0)</f>
        <v>14.6153</v>
      </c>
      <c r="D23" s="65">
        <f>VLOOKUP($A23,'Return Data'!$B$7:$R$2843,10,0)</f>
        <v>10.740399999999999</v>
      </c>
      <c r="E23" s="66">
        <f t="shared" si="0"/>
        <v>18</v>
      </c>
      <c r="F23" s="65">
        <f>VLOOKUP($A23,'Return Data'!$B$7:$R$2843,11,0)</f>
        <v>11.813800000000001</v>
      </c>
      <c r="G23" s="66">
        <f t="shared" si="1"/>
        <v>26</v>
      </c>
      <c r="H23" s="65">
        <f>VLOOKUP($A23,'Return Data'!$B$7:$R$2843,12,0)</f>
        <v>29.6752</v>
      </c>
      <c r="I23" s="66">
        <f t="shared" si="2"/>
        <v>27</v>
      </c>
      <c r="J23" s="65">
        <f>VLOOKUP($A23,'Return Data'!$B$7:$R$2843,13,0)</f>
        <v>36.305</v>
      </c>
      <c r="K23" s="66">
        <f t="shared" si="3"/>
        <v>28</v>
      </c>
      <c r="L23" s="65">
        <f>VLOOKUP($A23,'Return Data'!$B$7:$R$2843,17,0)</f>
        <v>19.349399999999999</v>
      </c>
      <c r="M23" s="66">
        <f>RANK(L23,L$8:L$40,0)</f>
        <v>23</v>
      </c>
      <c r="N23" s="65"/>
      <c r="O23" s="66"/>
      <c r="P23" s="65"/>
      <c r="Q23" s="66"/>
      <c r="R23" s="65">
        <f>VLOOKUP($A23,'Return Data'!$B$7:$R$2843,16,0)</f>
        <v>13.0528</v>
      </c>
      <c r="S23" s="67">
        <f t="shared" si="5"/>
        <v>22</v>
      </c>
    </row>
    <row r="24" spans="1:19" x14ac:dyDescent="0.3">
      <c r="A24" s="63" t="s">
        <v>509</v>
      </c>
      <c r="B24" s="64">
        <f>VLOOKUP($A24,'Return Data'!$B$7:$R$2843,3,0)</f>
        <v>44410</v>
      </c>
      <c r="C24" s="65">
        <f>VLOOKUP($A24,'Return Data'!$B$7:$R$2843,4,0)</f>
        <v>70.751000000000005</v>
      </c>
      <c r="D24" s="65">
        <f>VLOOKUP($A24,'Return Data'!$B$7:$R$2843,10,0)</f>
        <v>10.432499999999999</v>
      </c>
      <c r="E24" s="66">
        <f t="shared" si="0"/>
        <v>20</v>
      </c>
      <c r="F24" s="65">
        <f>VLOOKUP($A24,'Return Data'!$B$7:$R$2843,11,0)</f>
        <v>15.343500000000001</v>
      </c>
      <c r="G24" s="66">
        <f t="shared" si="1"/>
        <v>10</v>
      </c>
      <c r="H24" s="65">
        <f>VLOOKUP($A24,'Return Data'!$B$7:$R$2843,12,0)</f>
        <v>40.246499999999997</v>
      </c>
      <c r="I24" s="66">
        <f t="shared" si="2"/>
        <v>7</v>
      </c>
      <c r="J24" s="65">
        <f>VLOOKUP($A24,'Return Data'!$B$7:$R$2843,13,0)</f>
        <v>46.9268</v>
      </c>
      <c r="K24" s="66">
        <f t="shared" si="3"/>
        <v>11</v>
      </c>
      <c r="L24" s="65">
        <f>VLOOKUP($A24,'Return Data'!$B$7:$R$2843,17,0)</f>
        <v>30.121099999999998</v>
      </c>
      <c r="M24" s="66">
        <f>RANK(L24,L$8:L$40,0)</f>
        <v>3</v>
      </c>
      <c r="N24" s="65">
        <f>VLOOKUP($A24,'Return Data'!$B$7:$R$2843,14,0)</f>
        <v>13.559900000000001</v>
      </c>
      <c r="O24" s="66">
        <f>RANK(N24,N$8:N$40,0)</f>
        <v>14</v>
      </c>
      <c r="P24" s="65">
        <f>VLOOKUP($A24,'Return Data'!$B$7:$R$2843,15,0)</f>
        <v>11.489699999999999</v>
      </c>
      <c r="Q24" s="66">
        <f>RANK(P24,P$8:P$40,0)</f>
        <v>17</v>
      </c>
      <c r="R24" s="65">
        <f>VLOOKUP($A24,'Return Data'!$B$7:$R$2843,16,0)</f>
        <v>12.874499999999999</v>
      </c>
      <c r="S24" s="67">
        <f t="shared" si="5"/>
        <v>24</v>
      </c>
    </row>
    <row r="25" spans="1:19" x14ac:dyDescent="0.3">
      <c r="A25" s="63" t="s">
        <v>1834</v>
      </c>
      <c r="B25" s="64">
        <f>VLOOKUP($A25,'Return Data'!$B$7:$R$2843,3,0)</f>
        <v>44410</v>
      </c>
      <c r="C25" s="65">
        <f>VLOOKUP($A25,'Return Data'!$B$7:$R$2843,4,0)</f>
        <v>41.439</v>
      </c>
      <c r="D25" s="65">
        <f>VLOOKUP($A25,'Return Data'!$B$7:$R$2843,10,0)</f>
        <v>9.7751000000000001</v>
      </c>
      <c r="E25" s="66">
        <f t="shared" si="0"/>
        <v>25</v>
      </c>
      <c r="F25" s="65">
        <f>VLOOKUP($A25,'Return Data'!$B$7:$R$2843,11,0)</f>
        <v>16.2776</v>
      </c>
      <c r="G25" s="66">
        <f t="shared" si="1"/>
        <v>8</v>
      </c>
      <c r="H25" s="65">
        <f>VLOOKUP($A25,'Return Data'!$B$7:$R$2843,12,0)</f>
        <v>39.295400000000001</v>
      </c>
      <c r="I25" s="66">
        <f t="shared" si="2"/>
        <v>10</v>
      </c>
      <c r="J25" s="65">
        <f>VLOOKUP($A25,'Return Data'!$B$7:$R$2843,13,0)</f>
        <v>52.220500000000001</v>
      </c>
      <c r="K25" s="66">
        <f t="shared" si="3"/>
        <v>4</v>
      </c>
      <c r="L25" s="65">
        <f>VLOOKUP($A25,'Return Data'!$B$7:$R$2843,17,0)</f>
        <v>26.0534</v>
      </c>
      <c r="M25" s="66">
        <f>RANK(L25,L$8:L$40,0)</f>
        <v>4</v>
      </c>
      <c r="N25" s="65">
        <f>VLOOKUP($A25,'Return Data'!$B$7:$R$2843,14,0)</f>
        <v>16.582899999999999</v>
      </c>
      <c r="O25" s="66">
        <f>RANK(N25,N$8:N$40,0)</f>
        <v>4</v>
      </c>
      <c r="P25" s="65">
        <f>VLOOKUP($A25,'Return Data'!$B$7:$R$2843,15,0)</f>
        <v>14.347799999999999</v>
      </c>
      <c r="Q25" s="66">
        <f>RANK(P25,P$8:P$40,0)</f>
        <v>7</v>
      </c>
      <c r="R25" s="65">
        <f>VLOOKUP($A25,'Return Data'!$B$7:$R$2843,16,0)</f>
        <v>13.209</v>
      </c>
      <c r="S25" s="67">
        <f t="shared" si="5"/>
        <v>21</v>
      </c>
    </row>
    <row r="26" spans="1:19" x14ac:dyDescent="0.3">
      <c r="A26" s="63" t="s">
        <v>510</v>
      </c>
      <c r="B26" s="64">
        <f>VLOOKUP($A26,'Return Data'!$B$7:$R$2843,3,0)</f>
        <v>44410</v>
      </c>
      <c r="C26" s="65">
        <f>VLOOKUP($A26,'Return Data'!$B$7:$R$2843,4,0)</f>
        <v>38.920999999999999</v>
      </c>
      <c r="D26" s="65">
        <f>VLOOKUP($A26,'Return Data'!$B$7:$R$2843,10,0)</f>
        <v>10.020899999999999</v>
      </c>
      <c r="E26" s="66">
        <f t="shared" si="0"/>
        <v>23</v>
      </c>
      <c r="F26" s="65">
        <f>VLOOKUP($A26,'Return Data'!$B$7:$R$2843,11,0)</f>
        <v>12.384499999999999</v>
      </c>
      <c r="G26" s="66">
        <f t="shared" si="1"/>
        <v>23</v>
      </c>
      <c r="H26" s="65">
        <f>VLOOKUP($A26,'Return Data'!$B$7:$R$2843,12,0)</f>
        <v>30.7697</v>
      </c>
      <c r="I26" s="66">
        <f t="shared" si="2"/>
        <v>25</v>
      </c>
      <c r="J26" s="65">
        <f>VLOOKUP($A26,'Return Data'!$B$7:$R$2843,13,0)</f>
        <v>39.1875</v>
      </c>
      <c r="K26" s="66">
        <f t="shared" si="3"/>
        <v>23</v>
      </c>
      <c r="L26" s="65">
        <f>VLOOKUP($A26,'Return Data'!$B$7:$R$2843,17,0)</f>
        <v>20.2424</v>
      </c>
      <c r="M26" s="66">
        <f>RANK(L26,L$8:L$40,0)</f>
        <v>20</v>
      </c>
      <c r="N26" s="65">
        <f>VLOOKUP($A26,'Return Data'!$B$7:$R$2843,14,0)</f>
        <v>11.468500000000001</v>
      </c>
      <c r="O26" s="66">
        <f>RANK(N26,N$8:N$40,0)</f>
        <v>22</v>
      </c>
      <c r="P26" s="65">
        <f>VLOOKUP($A26,'Return Data'!$B$7:$R$2843,15,0)</f>
        <v>12.017200000000001</v>
      </c>
      <c r="Q26" s="66">
        <f>RANK(P26,P$8:P$40,0)</f>
        <v>13</v>
      </c>
      <c r="R26" s="65">
        <f>VLOOKUP($A26,'Return Data'!$B$7:$R$2843,16,0)</f>
        <v>15.208399999999999</v>
      </c>
      <c r="S26" s="67">
        <f t="shared" si="5"/>
        <v>12</v>
      </c>
    </row>
    <row r="27" spans="1:19" x14ac:dyDescent="0.3">
      <c r="A27" s="63" t="s">
        <v>513</v>
      </c>
      <c r="B27" s="64">
        <f>VLOOKUP($A27,'Return Data'!$B$7:$R$2843,3,0)</f>
        <v>44410</v>
      </c>
      <c r="C27" s="65">
        <f>VLOOKUP($A27,'Return Data'!$B$7:$R$2843,4,0)</f>
        <v>143.2792</v>
      </c>
      <c r="D27" s="65">
        <f>VLOOKUP($A27,'Return Data'!$B$7:$R$2843,10,0)</f>
        <v>9.6122999999999994</v>
      </c>
      <c r="E27" s="66">
        <f t="shared" si="0"/>
        <v>26</v>
      </c>
      <c r="F27" s="65">
        <f>VLOOKUP($A27,'Return Data'!$B$7:$R$2843,11,0)</f>
        <v>8.8644999999999996</v>
      </c>
      <c r="G27" s="66">
        <f t="shared" si="1"/>
        <v>30</v>
      </c>
      <c r="H27" s="65">
        <f>VLOOKUP($A27,'Return Data'!$B$7:$R$2843,12,0)</f>
        <v>24.774799999999999</v>
      </c>
      <c r="I27" s="66">
        <f t="shared" si="2"/>
        <v>33</v>
      </c>
      <c r="J27" s="65">
        <f>VLOOKUP($A27,'Return Data'!$B$7:$R$2843,13,0)</f>
        <v>31.704699999999999</v>
      </c>
      <c r="K27" s="66">
        <f t="shared" si="3"/>
        <v>31</v>
      </c>
      <c r="L27" s="65">
        <f>VLOOKUP($A27,'Return Data'!$B$7:$R$2843,17,0)</f>
        <v>15.7118</v>
      </c>
      <c r="M27" s="66">
        <f>RANK(L27,L$8:L$40,0)</f>
        <v>28</v>
      </c>
      <c r="N27" s="65">
        <f>VLOOKUP($A27,'Return Data'!$B$7:$R$2843,14,0)</f>
        <v>12.4085</v>
      </c>
      <c r="O27" s="66">
        <f>RANK(N27,N$8:N$40,0)</f>
        <v>17</v>
      </c>
      <c r="P27" s="65">
        <f>VLOOKUP($A27,'Return Data'!$B$7:$R$2843,15,0)</f>
        <v>10.464700000000001</v>
      </c>
      <c r="Q27" s="66">
        <f>RANK(P27,P$8:P$40,0)</f>
        <v>21</v>
      </c>
      <c r="R27" s="65">
        <f>VLOOKUP($A27,'Return Data'!$B$7:$R$2843,16,0)</f>
        <v>10.690899999999999</v>
      </c>
      <c r="S27" s="67">
        <f t="shared" si="5"/>
        <v>32</v>
      </c>
    </row>
    <row r="28" spans="1:19" x14ac:dyDescent="0.3">
      <c r="A28" s="63" t="s">
        <v>514</v>
      </c>
      <c r="B28" s="64">
        <f>VLOOKUP($A28,'Return Data'!$B$7:$R$2843,3,0)</f>
        <v>44410</v>
      </c>
      <c r="C28" s="65">
        <f>VLOOKUP($A28,'Return Data'!$B$7:$R$2843,4,0)</f>
        <v>16.369399999999999</v>
      </c>
      <c r="D28" s="65">
        <f>VLOOKUP($A28,'Return Data'!$B$7:$R$2843,10,0)</f>
        <v>12.8154</v>
      </c>
      <c r="E28" s="66">
        <f t="shared" si="0"/>
        <v>6</v>
      </c>
      <c r="F28" s="65">
        <f>VLOOKUP($A28,'Return Data'!$B$7:$R$2843,11,0)</f>
        <v>18.6008</v>
      </c>
      <c r="G28" s="66">
        <f t="shared" si="1"/>
        <v>4</v>
      </c>
      <c r="H28" s="65">
        <f>VLOOKUP($A28,'Return Data'!$B$7:$R$2843,12,0)</f>
        <v>42.658900000000003</v>
      </c>
      <c r="I28" s="66">
        <f t="shared" si="2"/>
        <v>5</v>
      </c>
      <c r="J28" s="65">
        <f>VLOOKUP($A28,'Return Data'!$B$7:$R$2843,13,0)</f>
        <v>50.104999999999997</v>
      </c>
      <c r="K28" s="66">
        <f t="shared" si="3"/>
        <v>6</v>
      </c>
      <c r="L28" s="65"/>
      <c r="M28" s="66"/>
      <c r="N28" s="65"/>
      <c r="O28" s="66"/>
      <c r="P28" s="65"/>
      <c r="Q28" s="66"/>
      <c r="R28" s="65">
        <f>VLOOKUP($A28,'Return Data'!$B$7:$R$2843,16,0)</f>
        <v>27.309799999999999</v>
      </c>
      <c r="S28" s="67">
        <f t="shared" si="5"/>
        <v>1</v>
      </c>
    </row>
    <row r="29" spans="1:19" x14ac:dyDescent="0.3">
      <c r="A29" s="63" t="s">
        <v>517</v>
      </c>
      <c r="B29" s="64">
        <f>VLOOKUP($A29,'Return Data'!$B$7:$R$2843,3,0)</f>
        <v>44410</v>
      </c>
      <c r="C29" s="65">
        <f>VLOOKUP($A29,'Return Data'!$B$7:$R$2843,4,0)</f>
        <v>23.198</v>
      </c>
      <c r="D29" s="65">
        <f>VLOOKUP($A29,'Return Data'!$B$7:$R$2843,10,0)</f>
        <v>11.5718</v>
      </c>
      <c r="E29" s="66">
        <f t="shared" si="0"/>
        <v>12</v>
      </c>
      <c r="F29" s="65">
        <f>VLOOKUP($A29,'Return Data'!$B$7:$R$2843,11,0)</f>
        <v>13.576499999999999</v>
      </c>
      <c r="G29" s="66">
        <f t="shared" si="1"/>
        <v>17</v>
      </c>
      <c r="H29" s="65">
        <f>VLOOKUP($A29,'Return Data'!$B$7:$R$2843,12,0)</f>
        <v>35.652900000000002</v>
      </c>
      <c r="I29" s="66">
        <f t="shared" si="2"/>
        <v>19</v>
      </c>
      <c r="J29" s="65">
        <f>VLOOKUP($A29,'Return Data'!$B$7:$R$2843,13,0)</f>
        <v>41.7624</v>
      </c>
      <c r="K29" s="66">
        <f t="shared" si="3"/>
        <v>17</v>
      </c>
      <c r="L29" s="65">
        <f>VLOOKUP($A29,'Return Data'!$B$7:$R$2843,17,0)</f>
        <v>22.418099999999999</v>
      </c>
      <c r="M29" s="66">
        <f>RANK(L29,L$8:L$40,0)</f>
        <v>10</v>
      </c>
      <c r="N29" s="65">
        <f>VLOOKUP($A29,'Return Data'!$B$7:$R$2843,14,0)</f>
        <v>16.119700000000002</v>
      </c>
      <c r="O29" s="66">
        <f>RANK(N29,N$8:N$40,0)</f>
        <v>7</v>
      </c>
      <c r="P29" s="65">
        <f>VLOOKUP($A29,'Return Data'!$B$7:$R$2843,15,0)</f>
        <v>15.766999999999999</v>
      </c>
      <c r="Q29" s="66">
        <f>RANK(P29,P$8:P$40,0)</f>
        <v>2</v>
      </c>
      <c r="R29" s="65">
        <f>VLOOKUP($A29,'Return Data'!$B$7:$R$2843,16,0)</f>
        <v>15.011699999999999</v>
      </c>
      <c r="S29" s="67">
        <f t="shared" si="5"/>
        <v>15</v>
      </c>
    </row>
    <row r="30" spans="1:19" x14ac:dyDescent="0.3">
      <c r="A30" s="63" t="s">
        <v>519</v>
      </c>
      <c r="B30" s="64">
        <f>VLOOKUP($A30,'Return Data'!$B$7:$R$2843,3,0)</f>
        <v>44410</v>
      </c>
      <c r="C30" s="65">
        <f>VLOOKUP($A30,'Return Data'!$B$7:$R$2843,4,0)</f>
        <v>15.433400000000001</v>
      </c>
      <c r="D30" s="65">
        <f>VLOOKUP($A30,'Return Data'!$B$7:$R$2843,10,0)</f>
        <v>8.5307999999999993</v>
      </c>
      <c r="E30" s="66">
        <f t="shared" si="0"/>
        <v>30</v>
      </c>
      <c r="F30" s="65">
        <f>VLOOKUP($A30,'Return Data'!$B$7:$R$2843,11,0)</f>
        <v>8.2848000000000006</v>
      </c>
      <c r="G30" s="66">
        <f t="shared" si="1"/>
        <v>32</v>
      </c>
      <c r="H30" s="65">
        <f>VLOOKUP($A30,'Return Data'!$B$7:$R$2843,12,0)</f>
        <v>25.732399999999998</v>
      </c>
      <c r="I30" s="66">
        <f t="shared" si="2"/>
        <v>30</v>
      </c>
      <c r="J30" s="65">
        <f>VLOOKUP($A30,'Return Data'!$B$7:$R$2843,13,0)</f>
        <v>32.870199999999997</v>
      </c>
      <c r="K30" s="66">
        <f t="shared" si="3"/>
        <v>30</v>
      </c>
      <c r="L30" s="65"/>
      <c r="M30" s="66"/>
      <c r="N30" s="65"/>
      <c r="O30" s="66"/>
      <c r="P30" s="65"/>
      <c r="Q30" s="66"/>
      <c r="R30" s="65">
        <f>VLOOKUP($A30,'Return Data'!$B$7:$R$2843,16,0)</f>
        <v>16.232099999999999</v>
      </c>
      <c r="S30" s="67">
        <f t="shared" si="5"/>
        <v>6</v>
      </c>
    </row>
    <row r="31" spans="1:19" x14ac:dyDescent="0.3">
      <c r="A31" s="63" t="s">
        <v>2007</v>
      </c>
      <c r="B31" s="64">
        <f>VLOOKUP($A31,'Return Data'!$B$7:$R$2843,3,0)</f>
        <v>44410</v>
      </c>
      <c r="C31" s="65">
        <f>VLOOKUP($A31,'Return Data'!$B$7:$R$2843,4,0)</f>
        <v>14.081200000000001</v>
      </c>
      <c r="D31" s="65">
        <f>VLOOKUP($A31,'Return Data'!$B$7:$R$2843,10,0)</f>
        <v>8.7989999999999995</v>
      </c>
      <c r="E31" s="66">
        <f t="shared" si="0"/>
        <v>29</v>
      </c>
      <c r="F31" s="65">
        <f>VLOOKUP($A31,'Return Data'!$B$7:$R$2843,11,0)</f>
        <v>10.8634</v>
      </c>
      <c r="G31" s="66">
        <f t="shared" si="1"/>
        <v>27</v>
      </c>
      <c r="H31" s="65">
        <f>VLOOKUP($A31,'Return Data'!$B$7:$R$2843,12,0)</f>
        <v>28.469899999999999</v>
      </c>
      <c r="I31" s="66">
        <f t="shared" si="2"/>
        <v>28</v>
      </c>
      <c r="J31" s="65">
        <f>VLOOKUP($A31,'Return Data'!$B$7:$R$2843,13,0)</f>
        <v>32.930500000000002</v>
      </c>
      <c r="K31" s="66">
        <f t="shared" si="3"/>
        <v>29</v>
      </c>
      <c r="L31" s="65">
        <f>VLOOKUP($A31,'Return Data'!$B$7:$R$2843,17,0)</f>
        <v>16.737200000000001</v>
      </c>
      <c r="M31" s="66">
        <f t="shared" ref="M31:M40" si="7">RANK(L31,L$8:L$40,0)</f>
        <v>27</v>
      </c>
      <c r="N31" s="65"/>
      <c r="O31" s="66"/>
      <c r="P31" s="65"/>
      <c r="Q31" s="66"/>
      <c r="R31" s="65">
        <f>VLOOKUP($A31,'Return Data'!$B$7:$R$2843,16,0)</f>
        <v>11.0686</v>
      </c>
      <c r="S31" s="67">
        <f t="shared" si="5"/>
        <v>31</v>
      </c>
    </row>
    <row r="32" spans="1:19" x14ac:dyDescent="0.3">
      <c r="A32" s="63" t="s">
        <v>522</v>
      </c>
      <c r="B32" s="64">
        <f>VLOOKUP($A32,'Return Data'!$B$7:$R$2843,3,0)</f>
        <v>44410</v>
      </c>
      <c r="C32" s="65">
        <f>VLOOKUP($A32,'Return Data'!$B$7:$R$2843,4,0)</f>
        <v>68.138000000000005</v>
      </c>
      <c r="D32" s="65">
        <f>VLOOKUP($A32,'Return Data'!$B$7:$R$2843,10,0)</f>
        <v>9.5607000000000006</v>
      </c>
      <c r="E32" s="66">
        <f t="shared" si="0"/>
        <v>27</v>
      </c>
      <c r="F32" s="65">
        <f>VLOOKUP($A32,'Return Data'!$B$7:$R$2843,11,0)</f>
        <v>14.9816</v>
      </c>
      <c r="G32" s="66">
        <f t="shared" si="1"/>
        <v>12</v>
      </c>
      <c r="H32" s="65">
        <f>VLOOKUP($A32,'Return Data'!$B$7:$R$2843,12,0)</f>
        <v>40.973799999999997</v>
      </c>
      <c r="I32" s="66">
        <f t="shared" si="2"/>
        <v>6</v>
      </c>
      <c r="J32" s="65">
        <f>VLOOKUP($A32,'Return Data'!$B$7:$R$2843,13,0)</f>
        <v>47.213700000000003</v>
      </c>
      <c r="K32" s="66">
        <f t="shared" si="3"/>
        <v>10</v>
      </c>
      <c r="L32" s="65">
        <f>VLOOKUP($A32,'Return Data'!$B$7:$R$2843,17,0)</f>
        <v>11.755100000000001</v>
      </c>
      <c r="M32" s="66">
        <f t="shared" si="7"/>
        <v>29</v>
      </c>
      <c r="N32" s="65">
        <f>VLOOKUP($A32,'Return Data'!$B$7:$R$2843,14,0)</f>
        <v>4.8602999999999996</v>
      </c>
      <c r="O32" s="66">
        <f t="shared" ref="O32:O40" si="8">RANK(N32,N$8:N$40,0)</f>
        <v>26</v>
      </c>
      <c r="P32" s="65">
        <f>VLOOKUP($A32,'Return Data'!$B$7:$R$2843,15,0)</f>
        <v>8.4265000000000008</v>
      </c>
      <c r="Q32" s="66">
        <f t="shared" ref="Q32:Q40" si="9">RANK(P32,P$8:P$40,0)</f>
        <v>22</v>
      </c>
      <c r="R32" s="65">
        <f>VLOOKUP($A32,'Return Data'!$B$7:$R$2843,16,0)</f>
        <v>11.9778</v>
      </c>
      <c r="S32" s="67">
        <f t="shared" si="5"/>
        <v>29</v>
      </c>
    </row>
    <row r="33" spans="1:19" x14ac:dyDescent="0.3">
      <c r="A33" s="63" t="s">
        <v>528</v>
      </c>
      <c r="B33" s="64">
        <f>VLOOKUP($A33,'Return Data'!$B$7:$R$2843,3,0)</f>
        <v>44410</v>
      </c>
      <c r="C33" s="65">
        <f>VLOOKUP($A33,'Return Data'!$B$7:$R$2843,4,0)</f>
        <v>105.64</v>
      </c>
      <c r="D33" s="65">
        <f>VLOOKUP($A33,'Return Data'!$B$7:$R$2843,10,0)</f>
        <v>11.059699999999999</v>
      </c>
      <c r="E33" s="66">
        <f t="shared" si="0"/>
        <v>14</v>
      </c>
      <c r="F33" s="65">
        <f>VLOOKUP($A33,'Return Data'!$B$7:$R$2843,11,0)</f>
        <v>17.299600000000002</v>
      </c>
      <c r="G33" s="66">
        <f t="shared" si="1"/>
        <v>5</v>
      </c>
      <c r="H33" s="65">
        <f>VLOOKUP($A33,'Return Data'!$B$7:$R$2843,12,0)</f>
        <v>37.462600000000002</v>
      </c>
      <c r="I33" s="66">
        <f t="shared" si="2"/>
        <v>15</v>
      </c>
      <c r="J33" s="65">
        <f>VLOOKUP($A33,'Return Data'!$B$7:$R$2843,13,0)</f>
        <v>44.871099999999998</v>
      </c>
      <c r="K33" s="66">
        <f t="shared" si="3"/>
        <v>14</v>
      </c>
      <c r="L33" s="65">
        <f>VLOOKUP($A33,'Return Data'!$B$7:$R$2843,17,0)</f>
        <v>21.638300000000001</v>
      </c>
      <c r="M33" s="66">
        <f t="shared" si="7"/>
        <v>16</v>
      </c>
      <c r="N33" s="65">
        <f>VLOOKUP($A33,'Return Data'!$B$7:$R$2843,14,0)</f>
        <v>13.0099</v>
      </c>
      <c r="O33" s="66">
        <f t="shared" si="8"/>
        <v>15</v>
      </c>
      <c r="P33" s="65">
        <f>VLOOKUP($A33,'Return Data'!$B$7:$R$2843,15,0)</f>
        <v>11.834199999999999</v>
      </c>
      <c r="Q33" s="66">
        <f t="shared" si="9"/>
        <v>16</v>
      </c>
      <c r="R33" s="65">
        <f>VLOOKUP($A33,'Return Data'!$B$7:$R$2843,16,0)</f>
        <v>13.0382</v>
      </c>
      <c r="S33" s="67">
        <f t="shared" si="5"/>
        <v>23</v>
      </c>
    </row>
    <row r="34" spans="1:19" x14ac:dyDescent="0.3">
      <c r="A34" s="63" t="s">
        <v>530</v>
      </c>
      <c r="B34" s="64">
        <f>VLOOKUP($A34,'Return Data'!$B$7:$R$2843,3,0)</f>
        <v>44410</v>
      </c>
      <c r="C34" s="65">
        <f>VLOOKUP($A34,'Return Data'!$B$7:$R$2843,4,0)</f>
        <v>113.98</v>
      </c>
      <c r="D34" s="65">
        <f>VLOOKUP($A34,'Return Data'!$B$7:$R$2843,10,0)</f>
        <v>10.413600000000001</v>
      </c>
      <c r="E34" s="66">
        <f t="shared" si="0"/>
        <v>21</v>
      </c>
      <c r="F34" s="65">
        <f>VLOOKUP($A34,'Return Data'!$B$7:$R$2843,11,0)</f>
        <v>13.0754</v>
      </c>
      <c r="G34" s="66">
        <f t="shared" si="1"/>
        <v>20</v>
      </c>
      <c r="H34" s="65">
        <f>VLOOKUP($A34,'Return Data'!$B$7:$R$2843,12,0)</f>
        <v>35.448599999999999</v>
      </c>
      <c r="I34" s="66">
        <f t="shared" si="2"/>
        <v>20</v>
      </c>
      <c r="J34" s="65">
        <f>VLOOKUP($A34,'Return Data'!$B$7:$R$2843,13,0)</f>
        <v>41.554900000000004</v>
      </c>
      <c r="K34" s="66">
        <f t="shared" si="3"/>
        <v>18</v>
      </c>
      <c r="L34" s="65">
        <f>VLOOKUP($A34,'Return Data'!$B$7:$R$2843,17,0)</f>
        <v>21.2408</v>
      </c>
      <c r="M34" s="66">
        <f t="shared" si="7"/>
        <v>17</v>
      </c>
      <c r="N34" s="65">
        <f>VLOOKUP($A34,'Return Data'!$B$7:$R$2843,14,0)</f>
        <v>12.0753</v>
      </c>
      <c r="O34" s="66">
        <f t="shared" si="8"/>
        <v>20</v>
      </c>
      <c r="P34" s="65">
        <f>VLOOKUP($A34,'Return Data'!$B$7:$R$2843,15,0)</f>
        <v>14.9176</v>
      </c>
      <c r="Q34" s="66">
        <f t="shared" si="9"/>
        <v>5</v>
      </c>
      <c r="R34" s="65">
        <f>VLOOKUP($A34,'Return Data'!$B$7:$R$2843,16,0)</f>
        <v>14.955500000000001</v>
      </c>
      <c r="S34" s="67">
        <f t="shared" si="5"/>
        <v>16</v>
      </c>
    </row>
    <row r="35" spans="1:19" x14ac:dyDescent="0.3">
      <c r="A35" s="63" t="s">
        <v>532</v>
      </c>
      <c r="B35" s="64">
        <f>VLOOKUP($A35,'Return Data'!$B$7:$R$2843,3,0)</f>
        <v>44410</v>
      </c>
      <c r="C35" s="65">
        <f>VLOOKUP($A35,'Return Data'!$B$7:$R$2843,4,0)</f>
        <v>274.08249999999998</v>
      </c>
      <c r="D35" s="65">
        <f>VLOOKUP($A35,'Return Data'!$B$7:$R$2843,10,0)</f>
        <v>19.1876</v>
      </c>
      <c r="E35" s="66">
        <f t="shared" si="0"/>
        <v>2</v>
      </c>
      <c r="F35" s="65">
        <f>VLOOKUP($A35,'Return Data'!$B$7:$R$2843,11,0)</f>
        <v>35.242899999999999</v>
      </c>
      <c r="G35" s="66">
        <f t="shared" si="1"/>
        <v>2</v>
      </c>
      <c r="H35" s="65">
        <f>VLOOKUP($A35,'Return Data'!$B$7:$R$2843,12,0)</f>
        <v>62.055799999999998</v>
      </c>
      <c r="I35" s="66">
        <f t="shared" si="2"/>
        <v>1</v>
      </c>
      <c r="J35" s="65">
        <f>VLOOKUP($A35,'Return Data'!$B$7:$R$2843,13,0)</f>
        <v>77.907600000000002</v>
      </c>
      <c r="K35" s="66">
        <f t="shared" si="3"/>
        <v>2</v>
      </c>
      <c r="L35" s="65">
        <f>VLOOKUP($A35,'Return Data'!$B$7:$R$2843,17,0)</f>
        <v>42.421799999999998</v>
      </c>
      <c r="M35" s="66">
        <f t="shared" si="7"/>
        <v>2</v>
      </c>
      <c r="N35" s="65">
        <f>VLOOKUP($A35,'Return Data'!$B$7:$R$2843,14,0)</f>
        <v>27.538900000000002</v>
      </c>
      <c r="O35" s="66">
        <f t="shared" si="8"/>
        <v>1</v>
      </c>
      <c r="P35" s="65">
        <f>VLOOKUP($A35,'Return Data'!$B$7:$R$2843,15,0)</f>
        <v>19.808499999999999</v>
      </c>
      <c r="Q35" s="66">
        <f t="shared" si="9"/>
        <v>1</v>
      </c>
      <c r="R35" s="65">
        <f>VLOOKUP($A35,'Return Data'!$B$7:$R$2843,16,0)</f>
        <v>18.600200000000001</v>
      </c>
      <c r="S35" s="67">
        <f t="shared" si="5"/>
        <v>2</v>
      </c>
    </row>
    <row r="36" spans="1:19" x14ac:dyDescent="0.3">
      <c r="A36" s="63" t="s">
        <v>1838</v>
      </c>
      <c r="B36" s="64">
        <f>VLOOKUP($A36,'Return Data'!$B$7:$R$2843,3,0)</f>
        <v>44410</v>
      </c>
      <c r="C36" s="65">
        <f>VLOOKUP($A36,'Return Data'!$B$7:$R$2843,4,0)</f>
        <v>204.41669999999999</v>
      </c>
      <c r="D36" s="65">
        <f>VLOOKUP($A36,'Return Data'!$B$7:$R$2843,10,0)</f>
        <v>9.4457000000000004</v>
      </c>
      <c r="E36" s="66">
        <f t="shared" si="0"/>
        <v>28</v>
      </c>
      <c r="F36" s="65">
        <f>VLOOKUP($A36,'Return Data'!$B$7:$R$2843,11,0)</f>
        <v>12.497400000000001</v>
      </c>
      <c r="G36" s="66">
        <f t="shared" si="1"/>
        <v>21</v>
      </c>
      <c r="H36" s="65">
        <f>VLOOKUP($A36,'Return Data'!$B$7:$R$2843,12,0)</f>
        <v>34.736699999999999</v>
      </c>
      <c r="I36" s="66">
        <f t="shared" si="2"/>
        <v>22</v>
      </c>
      <c r="J36" s="65">
        <f>VLOOKUP($A36,'Return Data'!$B$7:$R$2843,13,0)</f>
        <v>38.085299999999997</v>
      </c>
      <c r="K36" s="66">
        <f t="shared" si="3"/>
        <v>25</v>
      </c>
      <c r="L36" s="65">
        <f>VLOOKUP($A36,'Return Data'!$B$7:$R$2843,17,0)</f>
        <v>20.131900000000002</v>
      </c>
      <c r="M36" s="66">
        <f t="shared" si="7"/>
        <v>21</v>
      </c>
      <c r="N36" s="65">
        <f>VLOOKUP($A36,'Return Data'!$B$7:$R$2843,14,0)</f>
        <v>14.5238</v>
      </c>
      <c r="O36" s="66">
        <f t="shared" si="8"/>
        <v>9</v>
      </c>
      <c r="P36" s="65">
        <f>VLOOKUP($A36,'Return Data'!$B$7:$R$2843,15,0)</f>
        <v>13.838900000000001</v>
      </c>
      <c r="Q36" s="66">
        <f t="shared" si="9"/>
        <v>9</v>
      </c>
      <c r="R36" s="65">
        <f>VLOOKUP($A36,'Return Data'!$B$7:$R$2843,16,0)</f>
        <v>16.097899999999999</v>
      </c>
      <c r="S36" s="67">
        <f t="shared" si="5"/>
        <v>8</v>
      </c>
    </row>
    <row r="37" spans="1:19" x14ac:dyDescent="0.3">
      <c r="A37" s="63" t="s">
        <v>533</v>
      </c>
      <c r="B37" s="64">
        <f>VLOOKUP($A37,'Return Data'!$B$7:$R$2843,3,0)</f>
        <v>44410</v>
      </c>
      <c r="C37" s="65">
        <f>VLOOKUP($A37,'Return Data'!$B$7:$R$2843,4,0)</f>
        <v>23.305199999999999</v>
      </c>
      <c r="D37" s="65">
        <f>VLOOKUP($A37,'Return Data'!$B$7:$R$2843,10,0)</f>
        <v>7.3097000000000003</v>
      </c>
      <c r="E37" s="66">
        <f t="shared" si="0"/>
        <v>32</v>
      </c>
      <c r="F37" s="65">
        <f>VLOOKUP($A37,'Return Data'!$B$7:$R$2843,11,0)</f>
        <v>7.7114000000000003</v>
      </c>
      <c r="G37" s="66">
        <f t="shared" si="1"/>
        <v>33</v>
      </c>
      <c r="H37" s="65">
        <f>VLOOKUP($A37,'Return Data'!$B$7:$R$2843,12,0)</f>
        <v>25.406700000000001</v>
      </c>
      <c r="I37" s="66">
        <f t="shared" si="2"/>
        <v>31</v>
      </c>
      <c r="J37" s="65">
        <f>VLOOKUP($A37,'Return Data'!$B$7:$R$2843,13,0)</f>
        <v>30.343699999999998</v>
      </c>
      <c r="K37" s="66">
        <f t="shared" si="3"/>
        <v>33</v>
      </c>
      <c r="L37" s="65">
        <f>VLOOKUP($A37,'Return Data'!$B$7:$R$2843,17,0)</f>
        <v>17.278500000000001</v>
      </c>
      <c r="M37" s="66">
        <f t="shared" si="7"/>
        <v>26</v>
      </c>
      <c r="N37" s="65">
        <f>VLOOKUP($A37,'Return Data'!$B$7:$R$2843,14,0)</f>
        <v>10.947900000000001</v>
      </c>
      <c r="O37" s="66">
        <f t="shared" si="8"/>
        <v>24</v>
      </c>
      <c r="P37" s="65">
        <f>VLOOKUP($A37,'Return Data'!$B$7:$R$2843,15,0)</f>
        <v>10.730499999999999</v>
      </c>
      <c r="Q37" s="66">
        <f t="shared" si="9"/>
        <v>19</v>
      </c>
      <c r="R37" s="65">
        <f>VLOOKUP($A37,'Return Data'!$B$7:$R$2843,16,0)</f>
        <v>11.6866</v>
      </c>
      <c r="S37" s="67">
        <f t="shared" si="5"/>
        <v>30</v>
      </c>
    </row>
    <row r="38" spans="1:19" x14ac:dyDescent="0.3">
      <c r="A38" s="63" t="s">
        <v>536</v>
      </c>
      <c r="B38" s="64">
        <f>VLOOKUP($A38,'Return Data'!$B$7:$R$2843,3,0)</f>
        <v>44410</v>
      </c>
      <c r="C38" s="65">
        <f>VLOOKUP($A38,'Return Data'!$B$7:$R$2843,4,0)</f>
        <v>136.78739999999999</v>
      </c>
      <c r="D38" s="65">
        <f>VLOOKUP($A38,'Return Data'!$B$7:$R$2843,10,0)</f>
        <v>13.4701</v>
      </c>
      <c r="E38" s="66">
        <f t="shared" si="0"/>
        <v>3</v>
      </c>
      <c r="F38" s="65">
        <f>VLOOKUP($A38,'Return Data'!$B$7:$R$2843,11,0)</f>
        <v>15.1869</v>
      </c>
      <c r="G38" s="66">
        <f t="shared" si="1"/>
        <v>11</v>
      </c>
      <c r="H38" s="65">
        <f>VLOOKUP($A38,'Return Data'!$B$7:$R$2843,12,0)</f>
        <v>36.611199999999997</v>
      </c>
      <c r="I38" s="66">
        <f t="shared" si="2"/>
        <v>18</v>
      </c>
      <c r="J38" s="65">
        <f>VLOOKUP($A38,'Return Data'!$B$7:$R$2843,13,0)</f>
        <v>41.514400000000002</v>
      </c>
      <c r="K38" s="66">
        <f t="shared" si="3"/>
        <v>19</v>
      </c>
      <c r="L38" s="65">
        <f>VLOOKUP($A38,'Return Data'!$B$7:$R$2843,17,0)</f>
        <v>21.019600000000001</v>
      </c>
      <c r="M38" s="66">
        <f t="shared" si="7"/>
        <v>18</v>
      </c>
      <c r="N38" s="65">
        <f>VLOOKUP($A38,'Return Data'!$B$7:$R$2843,14,0)</f>
        <v>13.9777</v>
      </c>
      <c r="O38" s="66">
        <f t="shared" si="8"/>
        <v>12</v>
      </c>
      <c r="P38" s="65">
        <f>VLOOKUP($A38,'Return Data'!$B$7:$R$2843,15,0)</f>
        <v>13.959</v>
      </c>
      <c r="Q38" s="66">
        <f t="shared" si="9"/>
        <v>8</v>
      </c>
      <c r="R38" s="65">
        <f>VLOOKUP($A38,'Return Data'!$B$7:$R$2843,16,0)</f>
        <v>12.361599999999999</v>
      </c>
      <c r="S38" s="67">
        <f t="shared" si="5"/>
        <v>28</v>
      </c>
    </row>
    <row r="39" spans="1:19" x14ac:dyDescent="0.3">
      <c r="A39" s="63" t="s">
        <v>537</v>
      </c>
      <c r="B39" s="64">
        <f>VLOOKUP($A39,'Return Data'!$B$7:$R$2843,3,0)</f>
        <v>44410</v>
      </c>
      <c r="C39" s="65">
        <f>VLOOKUP($A39,'Return Data'!$B$7:$R$2843,4,0)</f>
        <v>307.1866</v>
      </c>
      <c r="D39" s="65">
        <f>VLOOKUP($A39,'Return Data'!$B$7:$R$2843,10,0)</f>
        <v>10.841699999999999</v>
      </c>
      <c r="E39" s="66">
        <f t="shared" si="0"/>
        <v>17</v>
      </c>
      <c r="F39" s="65">
        <f>VLOOKUP($A39,'Return Data'!$B$7:$R$2843,11,0)</f>
        <v>12.279299999999999</v>
      </c>
      <c r="G39" s="66">
        <f t="shared" si="1"/>
        <v>25</v>
      </c>
      <c r="H39" s="65">
        <f>VLOOKUP($A39,'Return Data'!$B$7:$R$2843,12,0)</f>
        <v>35.049799999999998</v>
      </c>
      <c r="I39" s="66">
        <f t="shared" si="2"/>
        <v>21</v>
      </c>
      <c r="J39" s="65">
        <f>VLOOKUP($A39,'Return Data'!$B$7:$R$2843,13,0)</f>
        <v>40.523600000000002</v>
      </c>
      <c r="K39" s="66">
        <f t="shared" si="3"/>
        <v>21</v>
      </c>
      <c r="L39" s="65">
        <f>VLOOKUP($A39,'Return Data'!$B$7:$R$2843,17,0)</f>
        <v>18.214099999999998</v>
      </c>
      <c r="M39" s="66">
        <f t="shared" si="7"/>
        <v>25</v>
      </c>
      <c r="N39" s="65">
        <f>VLOOKUP($A39,'Return Data'!$B$7:$R$2843,14,0)</f>
        <v>12.1852</v>
      </c>
      <c r="O39" s="66">
        <f t="shared" si="8"/>
        <v>19</v>
      </c>
      <c r="P39" s="65">
        <f>VLOOKUP($A39,'Return Data'!$B$7:$R$2843,15,0)</f>
        <v>10.487299999999999</v>
      </c>
      <c r="Q39" s="66">
        <f t="shared" si="9"/>
        <v>20</v>
      </c>
      <c r="R39" s="65">
        <f>VLOOKUP($A39,'Return Data'!$B$7:$R$2843,16,0)</f>
        <v>14.064500000000001</v>
      </c>
      <c r="S39" s="67">
        <f t="shared" si="5"/>
        <v>19</v>
      </c>
    </row>
    <row r="40" spans="1:19" x14ac:dyDescent="0.3">
      <c r="A40" s="63" t="s">
        <v>539</v>
      </c>
      <c r="B40" s="64">
        <f>VLOOKUP($A40,'Return Data'!$B$7:$R$2843,3,0)</f>
        <v>44410</v>
      </c>
      <c r="C40" s="65">
        <f>VLOOKUP($A40,'Return Data'!$B$7:$R$2843,4,0)</f>
        <v>246.67429999999999</v>
      </c>
      <c r="D40" s="65">
        <f>VLOOKUP($A40,'Return Data'!$B$7:$R$2843,10,0)</f>
        <v>12.6838</v>
      </c>
      <c r="E40" s="66">
        <f t="shared" si="0"/>
        <v>7</v>
      </c>
      <c r="F40" s="65">
        <f>VLOOKUP($A40,'Return Data'!$B$7:$R$2843,11,0)</f>
        <v>16.703299999999999</v>
      </c>
      <c r="G40" s="66">
        <f t="shared" si="1"/>
        <v>7</v>
      </c>
      <c r="H40" s="65">
        <f>VLOOKUP($A40,'Return Data'!$B$7:$R$2843,12,0)</f>
        <v>43.075600000000001</v>
      </c>
      <c r="I40" s="66">
        <f t="shared" si="2"/>
        <v>4</v>
      </c>
      <c r="J40" s="65">
        <f>VLOOKUP($A40,'Return Data'!$B$7:$R$2843,13,0)</f>
        <v>49.024299999999997</v>
      </c>
      <c r="K40" s="66">
        <f t="shared" si="3"/>
        <v>7</v>
      </c>
      <c r="L40" s="65">
        <f>VLOOKUP($A40,'Return Data'!$B$7:$R$2843,17,0)</f>
        <v>21.9924</v>
      </c>
      <c r="M40" s="66">
        <f t="shared" si="7"/>
        <v>12</v>
      </c>
      <c r="N40" s="65">
        <f>VLOOKUP($A40,'Return Data'!$B$7:$R$2843,14,0)</f>
        <v>12.188499999999999</v>
      </c>
      <c r="O40" s="66">
        <f t="shared" si="8"/>
        <v>18</v>
      </c>
      <c r="P40" s="65">
        <f>VLOOKUP($A40,'Return Data'!$B$7:$R$2843,15,0)</f>
        <v>11.862299999999999</v>
      </c>
      <c r="Q40" s="66">
        <f t="shared" si="9"/>
        <v>15</v>
      </c>
      <c r="R40" s="65">
        <f>VLOOKUP($A40,'Return Data'!$B$7:$R$2843,16,0)</f>
        <v>12.7265</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11.264730303030303</v>
      </c>
      <c r="E42" s="74"/>
      <c r="F42" s="75">
        <f>AVERAGE(F8:F40)</f>
        <v>14.887245454545461</v>
      </c>
      <c r="G42" s="74"/>
      <c r="H42" s="75">
        <f>AVERAGE(H8:H40)</f>
        <v>36.849560606060606</v>
      </c>
      <c r="I42" s="74"/>
      <c r="J42" s="75">
        <f>AVERAGE(J8:J40)</f>
        <v>44.49759090909091</v>
      </c>
      <c r="K42" s="74"/>
      <c r="L42" s="75">
        <f>AVERAGE(L8:L40)</f>
        <v>22.738282758620691</v>
      </c>
      <c r="M42" s="74"/>
      <c r="N42" s="75">
        <f>AVERAGE(N8:N40)</f>
        <v>13.894161538461541</v>
      </c>
      <c r="O42" s="74"/>
      <c r="P42" s="75">
        <f>AVERAGE(P8:P40)</f>
        <v>13.073854545454545</v>
      </c>
      <c r="Q42" s="74"/>
      <c r="R42" s="75">
        <f>AVERAGE(R8:R40)</f>
        <v>14.67669696969697</v>
      </c>
      <c r="S42" s="76"/>
    </row>
    <row r="43" spans="1:19" x14ac:dyDescent="0.3">
      <c r="A43" s="73" t="s">
        <v>28</v>
      </c>
      <c r="B43" s="74"/>
      <c r="C43" s="74"/>
      <c r="D43" s="75">
        <f>MIN(D8:D40)</f>
        <v>6.6875999999999998</v>
      </c>
      <c r="E43" s="74"/>
      <c r="F43" s="75">
        <f>MIN(F8:F40)</f>
        <v>7.7114000000000003</v>
      </c>
      <c r="G43" s="74"/>
      <c r="H43" s="75">
        <f>MIN(H8:H40)</f>
        <v>24.774799999999999</v>
      </c>
      <c r="I43" s="74"/>
      <c r="J43" s="75">
        <f>MIN(J8:J40)</f>
        <v>30.343699999999998</v>
      </c>
      <c r="K43" s="74"/>
      <c r="L43" s="75">
        <f>MIN(L8:L40)</f>
        <v>11.755100000000001</v>
      </c>
      <c r="M43" s="74"/>
      <c r="N43" s="75">
        <f>MIN(N8:N40)</f>
        <v>4.8602999999999996</v>
      </c>
      <c r="O43" s="74"/>
      <c r="P43" s="75">
        <f>MIN(P8:P40)</f>
        <v>8.4265000000000008</v>
      </c>
      <c r="Q43" s="74"/>
      <c r="R43" s="75">
        <f>MIN(R8:R40)</f>
        <v>10.2003</v>
      </c>
      <c r="S43" s="76"/>
    </row>
    <row r="44" spans="1:19" ht="15" thickBot="1" x14ac:dyDescent="0.35">
      <c r="A44" s="77" t="s">
        <v>29</v>
      </c>
      <c r="B44" s="78"/>
      <c r="C44" s="78"/>
      <c r="D44" s="79">
        <f>MAX(D8:D40)</f>
        <v>23.416699999999999</v>
      </c>
      <c r="E44" s="78"/>
      <c r="F44" s="79">
        <f>MAX(F8:F40)</f>
        <v>40.630699999999997</v>
      </c>
      <c r="G44" s="78"/>
      <c r="H44" s="79">
        <f>MAX(H8:H40)</f>
        <v>62.055799999999998</v>
      </c>
      <c r="I44" s="78"/>
      <c r="J44" s="79">
        <f>MAX(J8:J40)</f>
        <v>84.780900000000003</v>
      </c>
      <c r="K44" s="78"/>
      <c r="L44" s="79">
        <f>MAX(L8:L40)</f>
        <v>43.886099999999999</v>
      </c>
      <c r="M44" s="78"/>
      <c r="N44" s="79">
        <f>MAX(N8:N40)</f>
        <v>27.538900000000002</v>
      </c>
      <c r="O44" s="78"/>
      <c r="P44" s="79">
        <f>MAX(P8:P40)</f>
        <v>19.808499999999999</v>
      </c>
      <c r="Q44" s="78"/>
      <c r="R44" s="79">
        <f>MAX(R8:R40)</f>
        <v>27.309799999999999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44410</v>
      </c>
      <c r="C8" s="65">
        <f>VLOOKUP($A8,'Return Data'!$B$7:$R$2843,4,0)</f>
        <v>1018.34</v>
      </c>
      <c r="D8" s="65">
        <f>VLOOKUP($A8,'Return Data'!$B$7:$R$2843,10,0)</f>
        <v>10.639799999999999</v>
      </c>
      <c r="E8" s="66">
        <f t="shared" ref="E8:E40" si="0">RANK(D8,D$8:D$40,0)</f>
        <v>15</v>
      </c>
      <c r="F8" s="65">
        <f>VLOOKUP($A8,'Return Data'!$B$7:$R$2843,11,0)</f>
        <v>14.439500000000001</v>
      </c>
      <c r="G8" s="66">
        <f t="shared" ref="G8:G40" si="1">RANK(F8,F$8:F$40,0)</f>
        <v>13</v>
      </c>
      <c r="H8" s="65">
        <f>VLOOKUP($A8,'Return Data'!$B$7:$R$2843,12,0)</f>
        <v>37.394399999999997</v>
      </c>
      <c r="I8" s="66">
        <f t="shared" ref="I8:I40" si="2">RANK(H8,H$8:H$40,0)</f>
        <v>11</v>
      </c>
      <c r="J8" s="65">
        <f>VLOOKUP($A8,'Return Data'!$B$7:$R$2843,13,0)</f>
        <v>47.003900000000002</v>
      </c>
      <c r="K8" s="66">
        <f t="shared" ref="K8:K40" si="3">RANK(J8,J$8:J$40,0)</f>
        <v>8</v>
      </c>
      <c r="L8" s="65">
        <f>VLOOKUP($A8,'Return Data'!$B$7:$R$2843,17,0)</f>
        <v>18.916899999999998</v>
      </c>
      <c r="M8" s="66">
        <f t="shared" ref="M8:M17" si="4">RANK(L8,L$8:L$40,0)</f>
        <v>22</v>
      </c>
      <c r="N8" s="65">
        <f>VLOOKUP($A8,'Return Data'!$B$7:$R$2843,14,0)</f>
        <v>10.2431</v>
      </c>
      <c r="O8" s="66">
        <f>RANK(N8,N$8:N$40,0)</f>
        <v>23</v>
      </c>
      <c r="P8" s="65">
        <f>VLOOKUP($A8,'Return Data'!$B$7:$R$2843,15,0)</f>
        <v>10.1387</v>
      </c>
      <c r="Q8" s="66">
        <f>RANK(P8,P$8:P$40,0)</f>
        <v>18</v>
      </c>
      <c r="R8" s="65">
        <f>VLOOKUP($A8,'Return Data'!$B$7:$R$2843,16,0)</f>
        <v>19.066400000000002</v>
      </c>
      <c r="S8" s="67">
        <f t="shared" ref="S8:S40" si="5">RANK(R8,R$8:R$40,0)</f>
        <v>2</v>
      </c>
    </row>
    <row r="9" spans="1:20" x14ac:dyDescent="0.3">
      <c r="A9" s="63" t="s">
        <v>481</v>
      </c>
      <c r="B9" s="64">
        <f>VLOOKUP($A9,'Return Data'!$B$7:$R$2843,3,0)</f>
        <v>44410</v>
      </c>
      <c r="C9" s="65">
        <f>VLOOKUP($A9,'Return Data'!$B$7:$R$2843,4,0)</f>
        <v>14.59</v>
      </c>
      <c r="D9" s="65">
        <f>VLOOKUP($A9,'Return Data'!$B$7:$R$2843,10,0)</f>
        <v>11.5443</v>
      </c>
      <c r="E9" s="66">
        <f t="shared" si="0"/>
        <v>9</v>
      </c>
      <c r="F9" s="65">
        <f>VLOOKUP($A9,'Return Data'!$B$7:$R$2843,11,0)</f>
        <v>11.6297</v>
      </c>
      <c r="G9" s="66">
        <f t="shared" si="1"/>
        <v>25</v>
      </c>
      <c r="H9" s="65">
        <f>VLOOKUP($A9,'Return Data'!$B$7:$R$2843,12,0)</f>
        <v>29.919899999999998</v>
      </c>
      <c r="I9" s="66">
        <f t="shared" si="2"/>
        <v>24</v>
      </c>
      <c r="J9" s="65">
        <f>VLOOKUP($A9,'Return Data'!$B$7:$R$2843,13,0)</f>
        <v>37.124099999999999</v>
      </c>
      <c r="K9" s="66">
        <f t="shared" si="3"/>
        <v>25</v>
      </c>
      <c r="L9" s="65">
        <f>VLOOKUP($A9,'Return Data'!$B$7:$R$2843,17,0)</f>
        <v>20.338000000000001</v>
      </c>
      <c r="M9" s="66">
        <f t="shared" si="4"/>
        <v>14</v>
      </c>
      <c r="N9" s="65"/>
      <c r="O9" s="66"/>
      <c r="P9" s="65"/>
      <c r="Q9" s="66"/>
      <c r="R9" s="65">
        <f>VLOOKUP($A9,'Return Data'!$B$7:$R$2843,16,0)</f>
        <v>13.4975</v>
      </c>
      <c r="S9" s="67">
        <f t="shared" si="5"/>
        <v>14</v>
      </c>
    </row>
    <row r="10" spans="1:20" x14ac:dyDescent="0.3">
      <c r="A10" s="63" t="s">
        <v>482</v>
      </c>
      <c r="B10" s="64">
        <f>VLOOKUP($A10,'Return Data'!$B$7:$R$2843,3,0)</f>
        <v>44410</v>
      </c>
      <c r="C10" s="65">
        <f>VLOOKUP($A10,'Return Data'!$B$7:$R$2843,4,0)</f>
        <v>76.92</v>
      </c>
      <c r="D10" s="65">
        <f>VLOOKUP($A10,'Return Data'!$B$7:$R$2843,10,0)</f>
        <v>11.478300000000001</v>
      </c>
      <c r="E10" s="66">
        <f t="shared" si="0"/>
        <v>10</v>
      </c>
      <c r="F10" s="65">
        <f>VLOOKUP($A10,'Return Data'!$B$7:$R$2843,11,0)</f>
        <v>13.9724</v>
      </c>
      <c r="G10" s="66">
        <f t="shared" si="1"/>
        <v>14</v>
      </c>
      <c r="H10" s="65">
        <f>VLOOKUP($A10,'Return Data'!$B$7:$R$2843,12,0)</f>
        <v>36.213900000000002</v>
      </c>
      <c r="I10" s="66">
        <f t="shared" si="2"/>
        <v>15</v>
      </c>
      <c r="J10" s="65">
        <f>VLOOKUP($A10,'Return Data'!$B$7:$R$2843,13,0)</f>
        <v>43.695099999999996</v>
      </c>
      <c r="K10" s="66">
        <f t="shared" si="3"/>
        <v>14</v>
      </c>
      <c r="L10" s="65">
        <f>VLOOKUP($A10,'Return Data'!$B$7:$R$2843,17,0)</f>
        <v>21.069099999999999</v>
      </c>
      <c r="M10" s="66">
        <f t="shared" si="4"/>
        <v>11</v>
      </c>
      <c r="N10" s="65">
        <f>VLOOKUP($A10,'Return Data'!$B$7:$R$2843,14,0)</f>
        <v>10.716900000000001</v>
      </c>
      <c r="O10" s="66">
        <f t="shared" ref="O10:O17" si="6">RANK(N10,N$8:N$40,0)</f>
        <v>21</v>
      </c>
      <c r="P10" s="65">
        <f>VLOOKUP($A10,'Return Data'!$B$7:$R$2843,15,0)</f>
        <v>10.7898</v>
      </c>
      <c r="Q10" s="66">
        <f>RANK(P10,P$8:P$40,0)</f>
        <v>15</v>
      </c>
      <c r="R10" s="65">
        <f>VLOOKUP($A10,'Return Data'!$B$7:$R$2843,16,0)</f>
        <v>12.0716</v>
      </c>
      <c r="S10" s="67">
        <f t="shared" si="5"/>
        <v>21</v>
      </c>
    </row>
    <row r="11" spans="1:20" x14ac:dyDescent="0.3">
      <c r="A11" s="63" t="s">
        <v>1777</v>
      </c>
      <c r="B11" s="64">
        <f>VLOOKUP($A11,'Return Data'!$B$7:$R$2843,3,0)</f>
        <v>44410</v>
      </c>
      <c r="C11" s="65">
        <f>VLOOKUP($A11,'Return Data'!$B$7:$R$2843,4,0)</f>
        <v>17.839400000000001</v>
      </c>
      <c r="D11" s="65">
        <f>VLOOKUP($A11,'Return Data'!$B$7:$R$2843,10,0)</f>
        <v>11.170400000000001</v>
      </c>
      <c r="E11" s="66">
        <f t="shared" si="0"/>
        <v>11</v>
      </c>
      <c r="F11" s="65">
        <f>VLOOKUP($A11,'Return Data'!$B$7:$R$2843,11,0)</f>
        <v>13.728899999999999</v>
      </c>
      <c r="G11" s="66">
        <f t="shared" si="1"/>
        <v>15</v>
      </c>
      <c r="H11" s="65">
        <f>VLOOKUP($A11,'Return Data'!$B$7:$R$2843,12,0)</f>
        <v>36.582099999999997</v>
      </c>
      <c r="I11" s="66">
        <f t="shared" si="2"/>
        <v>12</v>
      </c>
      <c r="J11" s="65">
        <f>VLOOKUP($A11,'Return Data'!$B$7:$R$2843,13,0)</f>
        <v>39.125799999999998</v>
      </c>
      <c r="K11" s="66">
        <f t="shared" si="3"/>
        <v>20</v>
      </c>
      <c r="L11" s="65">
        <f>VLOOKUP($A11,'Return Data'!$B$7:$R$2843,17,0)</f>
        <v>23.4572</v>
      </c>
      <c r="M11" s="66">
        <f t="shared" si="4"/>
        <v>6</v>
      </c>
      <c r="N11" s="65">
        <f>VLOOKUP($A11,'Return Data'!$B$7:$R$2843,14,0)</f>
        <v>16.714099999999998</v>
      </c>
      <c r="O11" s="66">
        <f t="shared" si="6"/>
        <v>2</v>
      </c>
      <c r="P11" s="65"/>
      <c r="Q11" s="66"/>
      <c r="R11" s="65">
        <f>VLOOKUP($A11,'Return Data'!$B$7:$R$2843,16,0)</f>
        <v>14.3262</v>
      </c>
      <c r="S11" s="67">
        <f t="shared" si="5"/>
        <v>11</v>
      </c>
    </row>
    <row r="12" spans="1:20" x14ac:dyDescent="0.3">
      <c r="A12" s="63" t="s">
        <v>485</v>
      </c>
      <c r="B12" s="64">
        <f>VLOOKUP($A12,'Return Data'!$B$7:$R$2843,3,0)</f>
        <v>44410</v>
      </c>
      <c r="C12" s="65">
        <f>VLOOKUP($A12,'Return Data'!$B$7:$R$2843,4,0)</f>
        <v>22.19</v>
      </c>
      <c r="D12" s="65">
        <f>VLOOKUP($A12,'Return Data'!$B$7:$R$2843,10,0)</f>
        <v>23.072700000000001</v>
      </c>
      <c r="E12" s="66">
        <f t="shared" si="0"/>
        <v>1</v>
      </c>
      <c r="F12" s="65">
        <f>VLOOKUP($A12,'Return Data'!$B$7:$R$2843,11,0)</f>
        <v>40</v>
      </c>
      <c r="G12" s="66">
        <f t="shared" si="1"/>
        <v>1</v>
      </c>
      <c r="H12" s="65">
        <f>VLOOKUP($A12,'Return Data'!$B$7:$R$2843,12,0)</f>
        <v>60.680700000000002</v>
      </c>
      <c r="I12" s="66">
        <f t="shared" si="2"/>
        <v>2</v>
      </c>
      <c r="J12" s="65">
        <f>VLOOKUP($A12,'Return Data'!$B$7:$R$2843,13,0)</f>
        <v>83.236999999999995</v>
      </c>
      <c r="K12" s="66">
        <f t="shared" si="3"/>
        <v>1</v>
      </c>
      <c r="L12" s="65">
        <f>VLOOKUP($A12,'Return Data'!$B$7:$R$2843,17,0)</f>
        <v>42.611400000000003</v>
      </c>
      <c r="M12" s="66">
        <f t="shared" si="4"/>
        <v>1</v>
      </c>
      <c r="N12" s="65">
        <f>VLOOKUP($A12,'Return Data'!$B$7:$R$2843,14,0)</f>
        <v>16.2468</v>
      </c>
      <c r="O12" s="66">
        <f t="shared" si="6"/>
        <v>3</v>
      </c>
      <c r="P12" s="65"/>
      <c r="Q12" s="66"/>
      <c r="R12" s="65">
        <f>VLOOKUP($A12,'Return Data'!$B$7:$R$2843,16,0)</f>
        <v>17.139800000000001</v>
      </c>
      <c r="S12" s="67">
        <f t="shared" si="5"/>
        <v>4</v>
      </c>
    </row>
    <row r="13" spans="1:20" x14ac:dyDescent="0.3">
      <c r="A13" s="63" t="s">
        <v>487</v>
      </c>
      <c r="B13" s="64">
        <f>VLOOKUP($A13,'Return Data'!$B$7:$R$2843,3,0)</f>
        <v>44410</v>
      </c>
      <c r="C13" s="65">
        <f>VLOOKUP($A13,'Return Data'!$B$7:$R$2843,4,0)</f>
        <v>233.1</v>
      </c>
      <c r="D13" s="65">
        <f>VLOOKUP($A13,'Return Data'!$B$7:$R$2843,10,0)</f>
        <v>10.364100000000001</v>
      </c>
      <c r="E13" s="66">
        <f t="shared" si="0"/>
        <v>18</v>
      </c>
      <c r="F13" s="65">
        <f>VLOOKUP($A13,'Return Data'!$B$7:$R$2843,11,0)</f>
        <v>11.760999999999999</v>
      </c>
      <c r="G13" s="66">
        <f t="shared" si="1"/>
        <v>23</v>
      </c>
      <c r="H13" s="65">
        <f>VLOOKUP($A13,'Return Data'!$B$7:$R$2843,12,0)</f>
        <v>31.117100000000001</v>
      </c>
      <c r="I13" s="66">
        <f t="shared" si="2"/>
        <v>23</v>
      </c>
      <c r="J13" s="65">
        <f>VLOOKUP($A13,'Return Data'!$B$7:$R$2843,13,0)</f>
        <v>37.9861</v>
      </c>
      <c r="K13" s="66">
        <f t="shared" si="3"/>
        <v>22</v>
      </c>
      <c r="L13" s="65">
        <f>VLOOKUP($A13,'Return Data'!$B$7:$R$2843,17,0)</f>
        <v>23.078900000000001</v>
      </c>
      <c r="M13" s="66">
        <f t="shared" si="4"/>
        <v>7</v>
      </c>
      <c r="N13" s="65">
        <f>VLOOKUP($A13,'Return Data'!$B$7:$R$2843,14,0)</f>
        <v>14.999599999999999</v>
      </c>
      <c r="O13" s="66">
        <f t="shared" si="6"/>
        <v>7</v>
      </c>
      <c r="P13" s="65">
        <f>VLOOKUP($A13,'Return Data'!$B$7:$R$2843,15,0)</f>
        <v>14.1876</v>
      </c>
      <c r="Q13" s="66">
        <f>RANK(P13,P$8:P$40,0)</f>
        <v>2</v>
      </c>
      <c r="R13" s="65">
        <f>VLOOKUP($A13,'Return Data'!$B$7:$R$2843,16,0)</f>
        <v>11.6745</v>
      </c>
      <c r="S13" s="67">
        <f t="shared" si="5"/>
        <v>24</v>
      </c>
    </row>
    <row r="14" spans="1:20" x14ac:dyDescent="0.3">
      <c r="A14" s="63" t="s">
        <v>489</v>
      </c>
      <c r="B14" s="64">
        <f>VLOOKUP($A14,'Return Data'!$B$7:$R$2843,3,0)</f>
        <v>44410</v>
      </c>
      <c r="C14" s="65">
        <f>VLOOKUP($A14,'Return Data'!$B$7:$R$2843,4,0)</f>
        <v>228.09899999999999</v>
      </c>
      <c r="D14" s="65">
        <f>VLOOKUP($A14,'Return Data'!$B$7:$R$2843,10,0)</f>
        <v>11.924099999999999</v>
      </c>
      <c r="E14" s="66">
        <f t="shared" si="0"/>
        <v>8</v>
      </c>
      <c r="F14" s="65">
        <f>VLOOKUP($A14,'Return Data'!$B$7:$R$2843,11,0)</f>
        <v>14.972200000000001</v>
      </c>
      <c r="G14" s="66">
        <f t="shared" si="1"/>
        <v>9</v>
      </c>
      <c r="H14" s="65">
        <f>VLOOKUP($A14,'Return Data'!$B$7:$R$2843,12,0)</f>
        <v>36.555199999999999</v>
      </c>
      <c r="I14" s="66">
        <f t="shared" si="2"/>
        <v>13</v>
      </c>
      <c r="J14" s="65">
        <f>VLOOKUP($A14,'Return Data'!$B$7:$R$2843,13,0)</f>
        <v>44.669499999999999</v>
      </c>
      <c r="K14" s="66">
        <f t="shared" si="3"/>
        <v>13</v>
      </c>
      <c r="L14" s="65">
        <f>VLOOKUP($A14,'Return Data'!$B$7:$R$2843,17,0)</f>
        <v>24.104500000000002</v>
      </c>
      <c r="M14" s="66">
        <f t="shared" si="4"/>
        <v>5</v>
      </c>
      <c r="N14" s="65">
        <f>VLOOKUP($A14,'Return Data'!$B$7:$R$2843,14,0)</f>
        <v>15.162000000000001</v>
      </c>
      <c r="O14" s="66">
        <f t="shared" si="6"/>
        <v>4</v>
      </c>
      <c r="P14" s="65">
        <f>VLOOKUP($A14,'Return Data'!$B$7:$R$2843,15,0)</f>
        <v>13.540100000000001</v>
      </c>
      <c r="Q14" s="66">
        <f>RANK(P14,P$8:P$40,0)</f>
        <v>5</v>
      </c>
      <c r="R14" s="65">
        <f>VLOOKUP($A14,'Return Data'!$B$7:$R$2843,16,0)</f>
        <v>15.126899999999999</v>
      </c>
      <c r="S14" s="67">
        <f t="shared" si="5"/>
        <v>8</v>
      </c>
    </row>
    <row r="15" spans="1:20" x14ac:dyDescent="0.3">
      <c r="A15" s="63" t="s">
        <v>491</v>
      </c>
      <c r="B15" s="64">
        <f>VLOOKUP($A15,'Return Data'!$B$7:$R$2843,3,0)</f>
        <v>44410</v>
      </c>
      <c r="C15" s="65">
        <f>VLOOKUP($A15,'Return Data'!$B$7:$R$2843,4,0)</f>
        <v>35.700000000000003</v>
      </c>
      <c r="D15" s="65">
        <f>VLOOKUP($A15,'Return Data'!$B$7:$R$2843,10,0)</f>
        <v>10.835100000000001</v>
      </c>
      <c r="E15" s="66">
        <f t="shared" si="0"/>
        <v>13</v>
      </c>
      <c r="F15" s="65">
        <f>VLOOKUP($A15,'Return Data'!$B$7:$R$2843,11,0)</f>
        <v>12.9747</v>
      </c>
      <c r="G15" s="66">
        <f t="shared" si="1"/>
        <v>16</v>
      </c>
      <c r="H15" s="65">
        <f>VLOOKUP($A15,'Return Data'!$B$7:$R$2843,12,0)</f>
        <v>36</v>
      </c>
      <c r="I15" s="66">
        <f t="shared" si="2"/>
        <v>16</v>
      </c>
      <c r="J15" s="65">
        <f>VLOOKUP($A15,'Return Data'!$B$7:$R$2843,13,0)</f>
        <v>41.779200000000003</v>
      </c>
      <c r="K15" s="66">
        <f t="shared" si="3"/>
        <v>16</v>
      </c>
      <c r="L15" s="65">
        <f>VLOOKUP($A15,'Return Data'!$B$7:$R$2843,17,0)</f>
        <v>20.167899999999999</v>
      </c>
      <c r="M15" s="66">
        <f t="shared" si="4"/>
        <v>15</v>
      </c>
      <c r="N15" s="65">
        <f>VLOOKUP($A15,'Return Data'!$B$7:$R$2843,14,0)</f>
        <v>12.418200000000001</v>
      </c>
      <c r="O15" s="66">
        <f t="shared" si="6"/>
        <v>14</v>
      </c>
      <c r="P15" s="65">
        <f>VLOOKUP($A15,'Return Data'!$B$7:$R$2843,15,0)</f>
        <v>11.4992</v>
      </c>
      <c r="Q15" s="66">
        <f>RANK(P15,P$8:P$40,0)</f>
        <v>10</v>
      </c>
      <c r="R15" s="65">
        <f>VLOOKUP($A15,'Return Data'!$B$7:$R$2843,16,0)</f>
        <v>11.2036</v>
      </c>
      <c r="S15" s="67">
        <f t="shared" si="5"/>
        <v>28</v>
      </c>
    </row>
    <row r="16" spans="1:20" x14ac:dyDescent="0.3">
      <c r="A16" s="63" t="s">
        <v>492</v>
      </c>
      <c r="B16" s="64">
        <f>VLOOKUP($A16,'Return Data'!$B$7:$R$2843,3,0)</f>
        <v>44410</v>
      </c>
      <c r="C16" s="65">
        <f>VLOOKUP($A16,'Return Data'!$B$7:$R$2843,4,0)</f>
        <v>168.0505</v>
      </c>
      <c r="D16" s="65">
        <f>VLOOKUP($A16,'Return Data'!$B$7:$R$2843,10,0)</f>
        <v>9.8042999999999996</v>
      </c>
      <c r="E16" s="66">
        <f t="shared" si="0"/>
        <v>22</v>
      </c>
      <c r="F16" s="65">
        <f>VLOOKUP($A16,'Return Data'!$B$7:$R$2843,11,0)</f>
        <v>12.578900000000001</v>
      </c>
      <c r="G16" s="66">
        <f t="shared" si="1"/>
        <v>19</v>
      </c>
      <c r="H16" s="65">
        <f>VLOOKUP($A16,'Return Data'!$B$7:$R$2843,12,0)</f>
        <v>36.414999999999999</v>
      </c>
      <c r="I16" s="66">
        <f t="shared" si="2"/>
        <v>14</v>
      </c>
      <c r="J16" s="65">
        <f>VLOOKUP($A16,'Return Data'!$B$7:$R$2843,13,0)</f>
        <v>45.340600000000002</v>
      </c>
      <c r="K16" s="66">
        <f t="shared" si="3"/>
        <v>12</v>
      </c>
      <c r="L16" s="65">
        <f>VLOOKUP($A16,'Return Data'!$B$7:$R$2843,17,0)</f>
        <v>20.586400000000001</v>
      </c>
      <c r="M16" s="66">
        <f t="shared" si="4"/>
        <v>13</v>
      </c>
      <c r="N16" s="65">
        <f>VLOOKUP($A16,'Return Data'!$B$7:$R$2843,14,0)</f>
        <v>12.850899999999999</v>
      </c>
      <c r="O16" s="66">
        <f t="shared" si="6"/>
        <v>11</v>
      </c>
      <c r="P16" s="65">
        <f>VLOOKUP($A16,'Return Data'!$B$7:$R$2843,15,0)</f>
        <v>11.0928</v>
      </c>
      <c r="Q16" s="66">
        <f>RANK(P16,P$8:P$40,0)</f>
        <v>12</v>
      </c>
      <c r="R16" s="65">
        <f>VLOOKUP($A16,'Return Data'!$B$7:$R$2843,16,0)</f>
        <v>13.913600000000001</v>
      </c>
      <c r="S16" s="67">
        <f t="shared" si="5"/>
        <v>12</v>
      </c>
    </row>
    <row r="17" spans="1:19" x14ac:dyDescent="0.3">
      <c r="A17" s="63" t="s">
        <v>494</v>
      </c>
      <c r="B17" s="64">
        <f>VLOOKUP($A17,'Return Data'!$B$7:$R$2843,3,0)</f>
        <v>44410</v>
      </c>
      <c r="C17" s="65">
        <f>VLOOKUP($A17,'Return Data'!$B$7:$R$2843,4,0)</f>
        <v>74.843000000000004</v>
      </c>
      <c r="D17" s="65">
        <f>VLOOKUP($A17,'Return Data'!$B$7:$R$2843,10,0)</f>
        <v>10.781700000000001</v>
      </c>
      <c r="E17" s="66">
        <f t="shared" si="0"/>
        <v>14</v>
      </c>
      <c r="F17" s="65">
        <f>VLOOKUP($A17,'Return Data'!$B$7:$R$2843,11,0)</f>
        <v>12.7986</v>
      </c>
      <c r="G17" s="66">
        <f t="shared" si="1"/>
        <v>17</v>
      </c>
      <c r="H17" s="65">
        <f>VLOOKUP($A17,'Return Data'!$B$7:$R$2843,12,0)</f>
        <v>38.911999999999999</v>
      </c>
      <c r="I17" s="66">
        <f t="shared" si="2"/>
        <v>8</v>
      </c>
      <c r="J17" s="65">
        <f>VLOOKUP($A17,'Return Data'!$B$7:$R$2843,13,0)</f>
        <v>46.383600000000001</v>
      </c>
      <c r="K17" s="66">
        <f t="shared" si="3"/>
        <v>9</v>
      </c>
      <c r="L17" s="65">
        <f>VLOOKUP($A17,'Return Data'!$B$7:$R$2843,17,0)</f>
        <v>19.8599</v>
      </c>
      <c r="M17" s="66">
        <f t="shared" si="4"/>
        <v>16</v>
      </c>
      <c r="N17" s="65">
        <f>VLOOKUP($A17,'Return Data'!$B$7:$R$2843,14,0)</f>
        <v>12.872299999999999</v>
      </c>
      <c r="O17" s="66">
        <f t="shared" si="6"/>
        <v>10</v>
      </c>
      <c r="P17" s="65">
        <f>VLOOKUP($A17,'Return Data'!$B$7:$R$2843,15,0)</f>
        <v>11.3674</v>
      </c>
      <c r="Q17" s="66">
        <f>RANK(P17,P$8:P$40,0)</f>
        <v>11</v>
      </c>
      <c r="R17" s="65">
        <f>VLOOKUP($A17,'Return Data'!$B$7:$R$2843,16,0)</f>
        <v>13.114000000000001</v>
      </c>
      <c r="S17" s="67">
        <f t="shared" si="5"/>
        <v>15</v>
      </c>
    </row>
    <row r="18" spans="1:19" x14ac:dyDescent="0.3">
      <c r="A18" s="63" t="s">
        <v>497</v>
      </c>
      <c r="B18" s="64">
        <f>VLOOKUP($A18,'Return Data'!$B$7:$R$2843,3,0)</f>
        <v>44410</v>
      </c>
      <c r="C18" s="65">
        <f>VLOOKUP($A18,'Return Data'!$B$7:$R$2843,4,0)</f>
        <v>14.9916</v>
      </c>
      <c r="D18" s="65">
        <f>VLOOKUP($A18,'Return Data'!$B$7:$R$2843,10,0)</f>
        <v>9.5588999999999995</v>
      </c>
      <c r="E18" s="66">
        <f t="shared" si="0"/>
        <v>24</v>
      </c>
      <c r="F18" s="65">
        <f>VLOOKUP($A18,'Return Data'!$B$7:$R$2843,11,0)</f>
        <v>9.2133000000000003</v>
      </c>
      <c r="G18" s="66">
        <f t="shared" si="1"/>
        <v>28</v>
      </c>
      <c r="H18" s="65">
        <f>VLOOKUP($A18,'Return Data'!$B$7:$R$2843,12,0)</f>
        <v>28.499099999999999</v>
      </c>
      <c r="I18" s="66">
        <f t="shared" si="2"/>
        <v>26</v>
      </c>
      <c r="J18" s="65">
        <f>VLOOKUP($A18,'Return Data'!$B$7:$R$2843,13,0)</f>
        <v>35.0169</v>
      </c>
      <c r="K18" s="66">
        <f t="shared" si="3"/>
        <v>26</v>
      </c>
      <c r="L18" s="65"/>
      <c r="M18" s="66"/>
      <c r="N18" s="65"/>
      <c r="O18" s="66"/>
      <c r="P18" s="65"/>
      <c r="Q18" s="66"/>
      <c r="R18" s="65">
        <f>VLOOKUP($A18,'Return Data'!$B$7:$R$2843,16,0)</f>
        <v>15.674099999999999</v>
      </c>
      <c r="S18" s="67">
        <f t="shared" si="5"/>
        <v>6</v>
      </c>
    </row>
    <row r="19" spans="1:19" x14ac:dyDescent="0.3">
      <c r="A19" s="63" t="s">
        <v>498</v>
      </c>
      <c r="B19" s="64">
        <f>VLOOKUP($A19,'Return Data'!$B$7:$R$2843,3,0)</f>
        <v>44410</v>
      </c>
      <c r="C19" s="65">
        <f>VLOOKUP($A19,'Return Data'!$B$7:$R$2843,4,0)</f>
        <v>195.04</v>
      </c>
      <c r="D19" s="65">
        <f>VLOOKUP($A19,'Return Data'!$B$7:$R$2843,10,0)</f>
        <v>12.8965</v>
      </c>
      <c r="E19" s="66">
        <f t="shared" si="0"/>
        <v>4</v>
      </c>
      <c r="F19" s="65">
        <f>VLOOKUP($A19,'Return Data'!$B$7:$R$2843,11,0)</f>
        <v>19.796099999999999</v>
      </c>
      <c r="G19" s="66">
        <f t="shared" si="1"/>
        <v>3</v>
      </c>
      <c r="H19" s="65">
        <f>VLOOKUP($A19,'Return Data'!$B$7:$R$2843,12,0)</f>
        <v>53.744300000000003</v>
      </c>
      <c r="I19" s="66">
        <f t="shared" si="2"/>
        <v>3</v>
      </c>
      <c r="J19" s="65">
        <f>VLOOKUP($A19,'Return Data'!$B$7:$R$2843,13,0)</f>
        <v>54.328200000000002</v>
      </c>
      <c r="K19" s="66">
        <f t="shared" si="3"/>
        <v>3</v>
      </c>
      <c r="L19" s="65">
        <f>VLOOKUP($A19,'Return Data'!$B$7:$R$2843,17,0)</f>
        <v>22.8216</v>
      </c>
      <c r="M19" s="66">
        <f>RANK(L19,L$8:L$40,0)</f>
        <v>8</v>
      </c>
      <c r="N19" s="65">
        <f>VLOOKUP($A19,'Return Data'!$B$7:$R$2843,14,0)</f>
        <v>15.1236</v>
      </c>
      <c r="O19" s="66">
        <f>RANK(N19,N$8:N$40,0)</f>
        <v>5</v>
      </c>
      <c r="P19" s="65">
        <f>VLOOKUP($A19,'Return Data'!$B$7:$R$2843,15,0)</f>
        <v>14.104100000000001</v>
      </c>
      <c r="Q19" s="66">
        <f>RANK(P19,P$8:P$40,0)</f>
        <v>3</v>
      </c>
      <c r="R19" s="65">
        <f>VLOOKUP($A19,'Return Data'!$B$7:$R$2843,16,0)</f>
        <v>14.626300000000001</v>
      </c>
      <c r="S19" s="67">
        <f t="shared" si="5"/>
        <v>9</v>
      </c>
    </row>
    <row r="20" spans="1:19" x14ac:dyDescent="0.3">
      <c r="A20" s="63" t="s">
        <v>500</v>
      </c>
      <c r="B20" s="64">
        <f>VLOOKUP($A20,'Return Data'!$B$7:$R$2843,3,0)</f>
        <v>44410</v>
      </c>
      <c r="C20" s="65">
        <f>VLOOKUP($A20,'Return Data'!$B$7:$R$2843,4,0)</f>
        <v>14.844900000000001</v>
      </c>
      <c r="D20" s="65">
        <f>VLOOKUP($A20,'Return Data'!$B$7:$R$2843,10,0)</f>
        <v>7.4744000000000002</v>
      </c>
      <c r="E20" s="66">
        <f t="shared" si="0"/>
        <v>31</v>
      </c>
      <c r="F20" s="65">
        <f>VLOOKUP($A20,'Return Data'!$B$7:$R$2843,11,0)</f>
        <v>9.0591000000000008</v>
      </c>
      <c r="G20" s="66">
        <f t="shared" si="1"/>
        <v>29</v>
      </c>
      <c r="H20" s="65">
        <f>VLOOKUP($A20,'Return Data'!$B$7:$R$2843,12,0)</f>
        <v>24.492799999999999</v>
      </c>
      <c r="I20" s="66">
        <f t="shared" si="2"/>
        <v>30</v>
      </c>
      <c r="J20" s="65">
        <f>VLOOKUP($A20,'Return Data'!$B$7:$R$2843,13,0)</f>
        <v>30.0336</v>
      </c>
      <c r="K20" s="66">
        <f t="shared" si="3"/>
        <v>32</v>
      </c>
      <c r="L20" s="65">
        <f>VLOOKUP($A20,'Return Data'!$B$7:$R$2843,17,0)</f>
        <v>17.354800000000001</v>
      </c>
      <c r="M20" s="66">
        <f>RANK(L20,L$8:L$40,0)</f>
        <v>24</v>
      </c>
      <c r="N20" s="65">
        <f>VLOOKUP($A20,'Return Data'!$B$7:$R$2843,14,0)</f>
        <v>6.9447999999999999</v>
      </c>
      <c r="O20" s="66">
        <f>RANK(N20,N$8:N$40,0)</f>
        <v>25</v>
      </c>
      <c r="P20" s="65"/>
      <c r="Q20" s="66"/>
      <c r="R20" s="65">
        <f>VLOOKUP($A20,'Return Data'!$B$7:$R$2843,16,0)</f>
        <v>8.625</v>
      </c>
      <c r="S20" s="67">
        <f t="shared" si="5"/>
        <v>33</v>
      </c>
    </row>
    <row r="21" spans="1:19" x14ac:dyDescent="0.3">
      <c r="A21" s="63" t="s">
        <v>503</v>
      </c>
      <c r="B21" s="64">
        <f>VLOOKUP($A21,'Return Data'!$B$7:$R$2843,3,0)</f>
        <v>44410</v>
      </c>
      <c r="C21" s="65">
        <f>VLOOKUP($A21,'Return Data'!$B$7:$R$2843,4,0)</f>
        <v>16.21</v>
      </c>
      <c r="D21" s="65">
        <f>VLOOKUP($A21,'Return Data'!$B$7:$R$2843,10,0)</f>
        <v>12.804500000000001</v>
      </c>
      <c r="E21" s="66">
        <f t="shared" si="0"/>
        <v>5</v>
      </c>
      <c r="F21" s="65">
        <f>VLOOKUP($A21,'Return Data'!$B$7:$R$2843,11,0)</f>
        <v>16.284099999999999</v>
      </c>
      <c r="G21" s="66">
        <f t="shared" si="1"/>
        <v>7</v>
      </c>
      <c r="H21" s="65">
        <f>VLOOKUP($A21,'Return Data'!$B$7:$R$2843,12,0)</f>
        <v>38.665500000000002</v>
      </c>
      <c r="I21" s="66">
        <f t="shared" si="2"/>
        <v>9</v>
      </c>
      <c r="J21" s="65">
        <f>VLOOKUP($A21,'Return Data'!$B$7:$R$2843,13,0)</f>
        <v>49.125999999999998</v>
      </c>
      <c r="K21" s="66">
        <f t="shared" si="3"/>
        <v>5</v>
      </c>
      <c r="L21" s="65">
        <f>VLOOKUP($A21,'Return Data'!$B$7:$R$2843,17,0)</f>
        <v>22.196100000000001</v>
      </c>
      <c r="M21" s="66">
        <f>RANK(L21,L$8:L$40,0)</f>
        <v>9</v>
      </c>
      <c r="N21" s="65">
        <f>VLOOKUP($A21,'Return Data'!$B$7:$R$2843,14,0)</f>
        <v>11.1854</v>
      </c>
      <c r="O21" s="66">
        <f>RANK(N21,N$8:N$40,0)</f>
        <v>18</v>
      </c>
      <c r="P21" s="65"/>
      <c r="Q21" s="66"/>
      <c r="R21" s="65">
        <f>VLOOKUP($A21,'Return Data'!$B$7:$R$2843,16,0)</f>
        <v>11.093</v>
      </c>
      <c r="S21" s="67">
        <f t="shared" si="5"/>
        <v>29</v>
      </c>
    </row>
    <row r="22" spans="1:19" x14ac:dyDescent="0.3">
      <c r="A22" s="63" t="s">
        <v>505</v>
      </c>
      <c r="B22" s="64">
        <f>VLOOKUP($A22,'Return Data'!$B$7:$R$2843,3,0)</f>
        <v>44410</v>
      </c>
      <c r="C22" s="65">
        <f>VLOOKUP($A22,'Return Data'!$B$7:$R$2843,4,0)</f>
        <v>13.646599999999999</v>
      </c>
      <c r="D22" s="65">
        <f>VLOOKUP($A22,'Return Data'!$B$7:$R$2843,10,0)</f>
        <v>6.1505000000000001</v>
      </c>
      <c r="E22" s="66">
        <f t="shared" si="0"/>
        <v>33</v>
      </c>
      <c r="F22" s="65">
        <f>VLOOKUP($A22,'Return Data'!$B$7:$R$2843,11,0)</f>
        <v>7.4442000000000004</v>
      </c>
      <c r="G22" s="66">
        <f t="shared" si="1"/>
        <v>31</v>
      </c>
      <c r="H22" s="65">
        <f>VLOOKUP($A22,'Return Data'!$B$7:$R$2843,12,0)</f>
        <v>25.520600000000002</v>
      </c>
      <c r="I22" s="66">
        <f t="shared" si="2"/>
        <v>29</v>
      </c>
      <c r="J22" s="65">
        <f>VLOOKUP($A22,'Return Data'!$B$7:$R$2843,13,0)</f>
        <v>33.9925</v>
      </c>
      <c r="K22" s="66">
        <f t="shared" si="3"/>
        <v>28</v>
      </c>
      <c r="L22" s="65"/>
      <c r="M22" s="66"/>
      <c r="N22" s="65"/>
      <c r="O22" s="66"/>
      <c r="P22" s="65"/>
      <c r="Q22" s="66"/>
      <c r="R22" s="65">
        <f>VLOOKUP($A22,'Return Data'!$B$7:$R$2843,16,0)</f>
        <v>12.506500000000001</v>
      </c>
      <c r="S22" s="67">
        <f t="shared" si="5"/>
        <v>20</v>
      </c>
    </row>
    <row r="23" spans="1:19" x14ac:dyDescent="0.3">
      <c r="A23" s="63" t="s">
        <v>507</v>
      </c>
      <c r="B23" s="64">
        <f>VLOOKUP($A23,'Return Data'!$B$7:$R$2843,3,0)</f>
        <v>44410</v>
      </c>
      <c r="C23" s="65">
        <f>VLOOKUP($A23,'Return Data'!$B$7:$R$2843,4,0)</f>
        <v>13.942299999999999</v>
      </c>
      <c r="D23" s="65">
        <f>VLOOKUP($A23,'Return Data'!$B$7:$R$2843,10,0)</f>
        <v>10.2821</v>
      </c>
      <c r="E23" s="66">
        <f t="shared" si="0"/>
        <v>19</v>
      </c>
      <c r="F23" s="65">
        <f>VLOOKUP($A23,'Return Data'!$B$7:$R$2843,11,0)</f>
        <v>10.8917</v>
      </c>
      <c r="G23" s="66">
        <f t="shared" si="1"/>
        <v>26</v>
      </c>
      <c r="H23" s="65">
        <f>VLOOKUP($A23,'Return Data'!$B$7:$R$2843,12,0)</f>
        <v>28.067299999999999</v>
      </c>
      <c r="I23" s="66">
        <f t="shared" si="2"/>
        <v>27</v>
      </c>
      <c r="J23" s="65">
        <f>VLOOKUP($A23,'Return Data'!$B$7:$R$2843,13,0)</f>
        <v>34.0593</v>
      </c>
      <c r="K23" s="66">
        <f t="shared" si="3"/>
        <v>27</v>
      </c>
      <c r="L23" s="65">
        <f>VLOOKUP($A23,'Return Data'!$B$7:$R$2843,17,0)</f>
        <v>17.547599999999999</v>
      </c>
      <c r="M23" s="66">
        <f>RANK(L23,L$8:L$40,0)</f>
        <v>23</v>
      </c>
      <c r="N23" s="65"/>
      <c r="O23" s="66"/>
      <c r="P23" s="65"/>
      <c r="Q23" s="66"/>
      <c r="R23" s="65">
        <f>VLOOKUP($A23,'Return Data'!$B$7:$R$2843,16,0)</f>
        <v>11.3429</v>
      </c>
      <c r="S23" s="67">
        <f t="shared" si="5"/>
        <v>27</v>
      </c>
    </row>
    <row r="24" spans="1:19" x14ac:dyDescent="0.3">
      <c r="A24" s="63" t="s">
        <v>508</v>
      </c>
      <c r="B24" s="64">
        <f>VLOOKUP($A24,'Return Data'!$B$7:$R$2843,3,0)</f>
        <v>44410</v>
      </c>
      <c r="C24" s="65">
        <f>VLOOKUP($A24,'Return Data'!$B$7:$R$2843,4,0)</f>
        <v>194.17921295452399</v>
      </c>
      <c r="D24" s="65">
        <f>VLOOKUP($A24,'Return Data'!$B$7:$R$2843,10,0)</f>
        <v>10.210900000000001</v>
      </c>
      <c r="E24" s="66">
        <f t="shared" si="0"/>
        <v>20</v>
      </c>
      <c r="F24" s="65">
        <f>VLOOKUP($A24,'Return Data'!$B$7:$R$2843,11,0)</f>
        <v>14.898199999999999</v>
      </c>
      <c r="G24" s="66">
        <f t="shared" si="1"/>
        <v>10</v>
      </c>
      <c r="H24" s="65">
        <f>VLOOKUP($A24,'Return Data'!$B$7:$R$2843,12,0)</f>
        <v>39.4315</v>
      </c>
      <c r="I24" s="66">
        <f t="shared" si="2"/>
        <v>7</v>
      </c>
      <c r="J24" s="65">
        <f>VLOOKUP($A24,'Return Data'!$B$7:$R$2843,13,0)</f>
        <v>45.780299999999997</v>
      </c>
      <c r="K24" s="66">
        <f t="shared" si="3"/>
        <v>11</v>
      </c>
      <c r="L24" s="65">
        <f>VLOOKUP($A24,'Return Data'!$B$7:$R$2843,17,0)</f>
        <v>29.076799999999999</v>
      </c>
      <c r="M24" s="66">
        <f>RANK(L24,L$8:L$40,0)</f>
        <v>3</v>
      </c>
      <c r="N24" s="65">
        <f>VLOOKUP($A24,'Return Data'!$B$7:$R$2843,14,0)</f>
        <v>12.4253</v>
      </c>
      <c r="O24" s="66">
        <f>RANK(N24,N$8:N$40,0)</f>
        <v>13</v>
      </c>
      <c r="P24" s="65">
        <f>VLOOKUP($A24,'Return Data'!$B$7:$R$2843,15,0)</f>
        <v>10.674300000000001</v>
      </c>
      <c r="Q24" s="66">
        <f>RANK(P24,P$8:P$40,0)</f>
        <v>16</v>
      </c>
      <c r="R24" s="65">
        <f>VLOOKUP($A24,'Return Data'!$B$7:$R$2843,16,0)</f>
        <v>11.912000000000001</v>
      </c>
      <c r="S24" s="67">
        <f t="shared" si="5"/>
        <v>23</v>
      </c>
    </row>
    <row r="25" spans="1:19" x14ac:dyDescent="0.3">
      <c r="A25" s="63" t="s">
        <v>1833</v>
      </c>
      <c r="B25" s="64">
        <f>VLOOKUP($A25,'Return Data'!$B$7:$R$2843,3,0)</f>
        <v>44410</v>
      </c>
      <c r="C25" s="65">
        <f>VLOOKUP($A25,'Return Data'!$B$7:$R$2843,4,0)</f>
        <v>37.250999999999998</v>
      </c>
      <c r="D25" s="65">
        <f>VLOOKUP($A25,'Return Data'!$B$7:$R$2843,10,0)</f>
        <v>9.3911999999999995</v>
      </c>
      <c r="E25" s="66">
        <f t="shared" si="0"/>
        <v>25</v>
      </c>
      <c r="F25" s="65">
        <f>VLOOKUP($A25,'Return Data'!$B$7:$R$2843,11,0)</f>
        <v>15.507</v>
      </c>
      <c r="G25" s="66">
        <f t="shared" si="1"/>
        <v>8</v>
      </c>
      <c r="H25" s="65">
        <f>VLOOKUP($A25,'Return Data'!$B$7:$R$2843,12,0)</f>
        <v>37.925800000000002</v>
      </c>
      <c r="I25" s="66">
        <f t="shared" si="2"/>
        <v>10</v>
      </c>
      <c r="J25" s="65">
        <f>VLOOKUP($A25,'Return Data'!$B$7:$R$2843,13,0)</f>
        <v>50.223799999999997</v>
      </c>
      <c r="K25" s="66">
        <f t="shared" si="3"/>
        <v>4</v>
      </c>
      <c r="L25" s="65">
        <f>VLOOKUP($A25,'Return Data'!$B$7:$R$2843,17,0)</f>
        <v>24.435600000000001</v>
      </c>
      <c r="M25" s="66">
        <f>RANK(L25,L$8:L$40,0)</f>
        <v>4</v>
      </c>
      <c r="N25" s="65">
        <f>VLOOKUP($A25,'Return Data'!$B$7:$R$2843,14,0)</f>
        <v>15.1235</v>
      </c>
      <c r="O25" s="66">
        <f>RANK(N25,N$8:N$40,0)</f>
        <v>6</v>
      </c>
      <c r="P25" s="65">
        <f>VLOOKUP($A25,'Return Data'!$B$7:$R$2843,15,0)</f>
        <v>12.820499999999999</v>
      </c>
      <c r="Q25" s="66">
        <f>RANK(P25,P$8:P$40,0)</f>
        <v>8</v>
      </c>
      <c r="R25" s="65">
        <f>VLOOKUP($A25,'Return Data'!$B$7:$R$2843,16,0)</f>
        <v>11.670999999999999</v>
      </c>
      <c r="S25" s="67">
        <f t="shared" si="5"/>
        <v>25</v>
      </c>
    </row>
    <row r="26" spans="1:19" x14ac:dyDescent="0.3">
      <c r="A26" s="63" t="s">
        <v>511</v>
      </c>
      <c r="B26" s="64">
        <f>VLOOKUP($A26,'Return Data'!$B$7:$R$2843,3,0)</f>
        <v>44410</v>
      </c>
      <c r="C26" s="65">
        <f>VLOOKUP($A26,'Return Data'!$B$7:$R$2843,4,0)</f>
        <v>35.68</v>
      </c>
      <c r="D26" s="65">
        <f>VLOOKUP($A26,'Return Data'!$B$7:$R$2843,10,0)</f>
        <v>9.7306000000000008</v>
      </c>
      <c r="E26" s="66">
        <f t="shared" si="0"/>
        <v>23</v>
      </c>
      <c r="F26" s="65">
        <f>VLOOKUP($A26,'Return Data'!$B$7:$R$2843,11,0)</f>
        <v>11.8215</v>
      </c>
      <c r="G26" s="66">
        <f t="shared" si="1"/>
        <v>22</v>
      </c>
      <c r="H26" s="65">
        <f>VLOOKUP($A26,'Return Data'!$B$7:$R$2843,12,0)</f>
        <v>29.778500000000001</v>
      </c>
      <c r="I26" s="66">
        <f t="shared" si="2"/>
        <v>25</v>
      </c>
      <c r="J26" s="65">
        <f>VLOOKUP($A26,'Return Data'!$B$7:$R$2843,13,0)</f>
        <v>37.755299999999998</v>
      </c>
      <c r="K26" s="66">
        <f t="shared" si="3"/>
        <v>23</v>
      </c>
      <c r="L26" s="65">
        <f>VLOOKUP($A26,'Return Data'!$B$7:$R$2843,17,0)</f>
        <v>18.9834</v>
      </c>
      <c r="M26" s="66">
        <f>RANK(L26,L$8:L$40,0)</f>
        <v>21</v>
      </c>
      <c r="N26" s="65">
        <f>VLOOKUP($A26,'Return Data'!$B$7:$R$2843,14,0)</f>
        <v>10.324400000000001</v>
      </c>
      <c r="O26" s="66">
        <f>RANK(N26,N$8:N$40,0)</f>
        <v>22</v>
      </c>
      <c r="P26" s="65">
        <f>VLOOKUP($A26,'Return Data'!$B$7:$R$2843,15,0)</f>
        <v>10.8469</v>
      </c>
      <c r="Q26" s="66">
        <f>RANK(P26,P$8:P$40,0)</f>
        <v>14</v>
      </c>
      <c r="R26" s="65">
        <f>VLOOKUP($A26,'Return Data'!$B$7:$R$2843,16,0)</f>
        <v>12.8912</v>
      </c>
      <c r="S26" s="67">
        <f t="shared" si="5"/>
        <v>17</v>
      </c>
    </row>
    <row r="27" spans="1:19" x14ac:dyDescent="0.3">
      <c r="A27" s="63" t="s">
        <v>512</v>
      </c>
      <c r="B27" s="64">
        <f>VLOOKUP($A27,'Return Data'!$B$7:$R$2843,3,0)</f>
        <v>44410</v>
      </c>
      <c r="C27" s="65">
        <f>VLOOKUP($A27,'Return Data'!$B$7:$R$2843,4,0)</f>
        <v>131.81899999999999</v>
      </c>
      <c r="D27" s="65">
        <f>VLOOKUP($A27,'Return Data'!$B$7:$R$2843,10,0)</f>
        <v>9.2672000000000008</v>
      </c>
      <c r="E27" s="66">
        <f t="shared" si="0"/>
        <v>27</v>
      </c>
      <c r="F27" s="65">
        <f>VLOOKUP($A27,'Return Data'!$B$7:$R$2843,11,0)</f>
        <v>8.2060999999999993</v>
      </c>
      <c r="G27" s="66">
        <f t="shared" si="1"/>
        <v>30</v>
      </c>
      <c r="H27" s="65">
        <f>VLOOKUP($A27,'Return Data'!$B$7:$R$2843,12,0)</f>
        <v>23.657299999999999</v>
      </c>
      <c r="I27" s="66">
        <f t="shared" si="2"/>
        <v>33</v>
      </c>
      <c r="J27" s="65">
        <f>VLOOKUP($A27,'Return Data'!$B$7:$R$2843,13,0)</f>
        <v>30.131699999999999</v>
      </c>
      <c r="K27" s="66">
        <f t="shared" si="3"/>
        <v>31</v>
      </c>
      <c r="L27" s="65">
        <f>VLOOKUP($A27,'Return Data'!$B$7:$R$2843,17,0)</f>
        <v>14.408799999999999</v>
      </c>
      <c r="M27" s="66">
        <f>RANK(L27,L$8:L$40,0)</f>
        <v>28</v>
      </c>
      <c r="N27" s="65">
        <f>VLOOKUP($A27,'Return Data'!$B$7:$R$2843,14,0)</f>
        <v>11.2042</v>
      </c>
      <c r="O27" s="66">
        <f>RANK(N27,N$8:N$40,0)</f>
        <v>17</v>
      </c>
      <c r="P27" s="65">
        <f>VLOOKUP($A27,'Return Data'!$B$7:$R$2843,15,0)</f>
        <v>9.1564999999999994</v>
      </c>
      <c r="Q27" s="66">
        <f>RANK(P27,P$8:P$40,0)</f>
        <v>21</v>
      </c>
      <c r="R27" s="65">
        <f>VLOOKUP($A27,'Return Data'!$B$7:$R$2843,16,0)</f>
        <v>8.7912999999999997</v>
      </c>
      <c r="S27" s="67">
        <f t="shared" si="5"/>
        <v>32</v>
      </c>
    </row>
    <row r="28" spans="1:19" x14ac:dyDescent="0.3">
      <c r="A28" s="63" t="s">
        <v>515</v>
      </c>
      <c r="B28" s="64">
        <f>VLOOKUP($A28,'Return Data'!$B$7:$R$2843,3,0)</f>
        <v>44410</v>
      </c>
      <c r="C28" s="65">
        <f>VLOOKUP($A28,'Return Data'!$B$7:$R$2843,4,0)</f>
        <v>15.7621</v>
      </c>
      <c r="D28" s="65">
        <f>VLOOKUP($A28,'Return Data'!$B$7:$R$2843,10,0)</f>
        <v>12.251300000000001</v>
      </c>
      <c r="E28" s="66">
        <f t="shared" si="0"/>
        <v>7</v>
      </c>
      <c r="F28" s="65">
        <f>VLOOKUP($A28,'Return Data'!$B$7:$R$2843,11,0)</f>
        <v>17.483799999999999</v>
      </c>
      <c r="G28" s="66">
        <f t="shared" si="1"/>
        <v>4</v>
      </c>
      <c r="H28" s="65">
        <f>VLOOKUP($A28,'Return Data'!$B$7:$R$2843,12,0)</f>
        <v>40.672699999999999</v>
      </c>
      <c r="I28" s="66">
        <f t="shared" si="2"/>
        <v>5</v>
      </c>
      <c r="J28" s="65">
        <f>VLOOKUP($A28,'Return Data'!$B$7:$R$2843,13,0)</f>
        <v>47.327199999999998</v>
      </c>
      <c r="K28" s="66">
        <f t="shared" si="3"/>
        <v>7</v>
      </c>
      <c r="L28" s="65"/>
      <c r="M28" s="66"/>
      <c r="N28" s="65"/>
      <c r="O28" s="66"/>
      <c r="P28" s="65"/>
      <c r="Q28" s="66"/>
      <c r="R28" s="65">
        <f>VLOOKUP($A28,'Return Data'!$B$7:$R$2843,16,0)</f>
        <v>24.973400000000002</v>
      </c>
      <c r="S28" s="67">
        <f t="shared" si="5"/>
        <v>1</v>
      </c>
    </row>
    <row r="29" spans="1:19" x14ac:dyDescent="0.3">
      <c r="A29" s="63" t="s">
        <v>518</v>
      </c>
      <c r="B29" s="64">
        <f>VLOOKUP($A29,'Return Data'!$B$7:$R$2843,3,0)</f>
        <v>44410</v>
      </c>
      <c r="C29" s="65">
        <f>VLOOKUP($A29,'Return Data'!$B$7:$R$2843,4,0)</f>
        <v>20.984999999999999</v>
      </c>
      <c r="D29" s="65">
        <f>VLOOKUP($A29,'Return Data'!$B$7:$R$2843,10,0)</f>
        <v>11.1494</v>
      </c>
      <c r="E29" s="66">
        <f t="shared" si="0"/>
        <v>12</v>
      </c>
      <c r="F29" s="65">
        <f>VLOOKUP($A29,'Return Data'!$B$7:$R$2843,11,0)</f>
        <v>12.774100000000001</v>
      </c>
      <c r="G29" s="66">
        <f t="shared" si="1"/>
        <v>18</v>
      </c>
      <c r="H29" s="65">
        <f>VLOOKUP($A29,'Return Data'!$B$7:$R$2843,12,0)</f>
        <v>34.183799999999998</v>
      </c>
      <c r="I29" s="66">
        <f t="shared" si="2"/>
        <v>20</v>
      </c>
      <c r="J29" s="65">
        <f>VLOOKUP($A29,'Return Data'!$B$7:$R$2843,13,0)</f>
        <v>39.695099999999996</v>
      </c>
      <c r="K29" s="66">
        <f t="shared" si="3"/>
        <v>19</v>
      </c>
      <c r="L29" s="65">
        <f>VLOOKUP($A29,'Return Data'!$B$7:$R$2843,17,0)</f>
        <v>20.591100000000001</v>
      </c>
      <c r="M29" s="66">
        <f>RANK(L29,L$8:L$40,0)</f>
        <v>12</v>
      </c>
      <c r="N29" s="65">
        <f>VLOOKUP($A29,'Return Data'!$B$7:$R$2843,14,0)</f>
        <v>14.340400000000001</v>
      </c>
      <c r="O29" s="66">
        <f>RANK(N29,N$8:N$40,0)</f>
        <v>8</v>
      </c>
      <c r="P29" s="65">
        <f>VLOOKUP($A29,'Return Data'!$B$7:$R$2843,15,0)</f>
        <v>13.854200000000001</v>
      </c>
      <c r="Q29" s="66">
        <f>RANK(P29,P$8:P$40,0)</f>
        <v>4</v>
      </c>
      <c r="R29" s="65">
        <f>VLOOKUP($A29,'Return Data'!$B$7:$R$2843,16,0)</f>
        <v>13.111000000000001</v>
      </c>
      <c r="S29" s="67">
        <f t="shared" si="5"/>
        <v>16</v>
      </c>
    </row>
    <row r="30" spans="1:19" x14ac:dyDescent="0.3">
      <c r="A30" s="63" t="s">
        <v>520</v>
      </c>
      <c r="B30" s="64">
        <f>VLOOKUP($A30,'Return Data'!$B$7:$R$2843,3,0)</f>
        <v>44410</v>
      </c>
      <c r="C30" s="65">
        <f>VLOOKUP($A30,'Return Data'!$B$7:$R$2843,4,0)</f>
        <v>14.7342</v>
      </c>
      <c r="D30" s="65">
        <f>VLOOKUP($A30,'Return Data'!$B$7:$R$2843,10,0)</f>
        <v>8.0869999999999997</v>
      </c>
      <c r="E30" s="66">
        <f t="shared" si="0"/>
        <v>30</v>
      </c>
      <c r="F30" s="65">
        <f>VLOOKUP($A30,'Return Data'!$B$7:$R$2843,11,0)</f>
        <v>7.4359999999999999</v>
      </c>
      <c r="G30" s="66">
        <f t="shared" si="1"/>
        <v>32</v>
      </c>
      <c r="H30" s="65">
        <f>VLOOKUP($A30,'Return Data'!$B$7:$R$2843,12,0)</f>
        <v>24.2438</v>
      </c>
      <c r="I30" s="66">
        <f t="shared" si="2"/>
        <v>31</v>
      </c>
      <c r="J30" s="65">
        <f>VLOOKUP($A30,'Return Data'!$B$7:$R$2843,13,0)</f>
        <v>30.693000000000001</v>
      </c>
      <c r="K30" s="66">
        <f t="shared" si="3"/>
        <v>29</v>
      </c>
      <c r="L30" s="65"/>
      <c r="M30" s="66"/>
      <c r="N30" s="65"/>
      <c r="O30" s="66"/>
      <c r="P30" s="65"/>
      <c r="Q30" s="66"/>
      <c r="R30" s="65">
        <f>VLOOKUP($A30,'Return Data'!$B$7:$R$2843,16,0)</f>
        <v>14.379099999999999</v>
      </c>
      <c r="S30" s="67">
        <f t="shared" si="5"/>
        <v>10</v>
      </c>
    </row>
    <row r="31" spans="1:19" x14ac:dyDescent="0.3">
      <c r="A31" s="63" t="s">
        <v>2008</v>
      </c>
      <c r="B31" s="64">
        <f>VLOOKUP($A31,'Return Data'!$B$7:$R$2843,3,0)</f>
        <v>44410</v>
      </c>
      <c r="C31" s="65">
        <f>VLOOKUP($A31,'Return Data'!$B$7:$R$2843,4,0)</f>
        <v>13.3034</v>
      </c>
      <c r="D31" s="65">
        <f>VLOOKUP($A31,'Return Data'!$B$7:$R$2843,10,0)</f>
        <v>8.2729999999999997</v>
      </c>
      <c r="E31" s="66">
        <f t="shared" si="0"/>
        <v>29</v>
      </c>
      <c r="F31" s="65">
        <f>VLOOKUP($A31,'Return Data'!$B$7:$R$2843,11,0)</f>
        <v>9.8292999999999999</v>
      </c>
      <c r="G31" s="66">
        <f t="shared" si="1"/>
        <v>27</v>
      </c>
      <c r="H31" s="65">
        <f>VLOOKUP($A31,'Return Data'!$B$7:$R$2843,12,0)</f>
        <v>26.6785</v>
      </c>
      <c r="I31" s="66">
        <f t="shared" si="2"/>
        <v>28</v>
      </c>
      <c r="J31" s="65">
        <f>VLOOKUP($A31,'Return Data'!$B$7:$R$2843,13,0)</f>
        <v>30.433199999999999</v>
      </c>
      <c r="K31" s="66">
        <f t="shared" si="3"/>
        <v>30</v>
      </c>
      <c r="L31" s="65">
        <f>VLOOKUP($A31,'Return Data'!$B$7:$R$2843,17,0)</f>
        <v>14.678900000000001</v>
      </c>
      <c r="M31" s="66">
        <f t="shared" ref="M31:M40" si="7">RANK(L31,L$8:L$40,0)</f>
        <v>27</v>
      </c>
      <c r="N31" s="65"/>
      <c r="O31" s="66"/>
      <c r="P31" s="65"/>
      <c r="Q31" s="66"/>
      <c r="R31" s="65">
        <f>VLOOKUP($A31,'Return Data'!$B$7:$R$2843,16,0)</f>
        <v>9.1495999999999995</v>
      </c>
      <c r="S31" s="67">
        <f t="shared" si="5"/>
        <v>31</v>
      </c>
    </row>
    <row r="32" spans="1:19" x14ac:dyDescent="0.3">
      <c r="A32" s="63" t="s">
        <v>521</v>
      </c>
      <c r="B32" s="64">
        <f>VLOOKUP($A32,'Return Data'!$B$7:$R$2843,3,0)</f>
        <v>44410</v>
      </c>
      <c r="C32" s="65">
        <f>VLOOKUP($A32,'Return Data'!$B$7:$R$2843,4,0)</f>
        <v>62.376899999999999</v>
      </c>
      <c r="D32" s="65">
        <f>VLOOKUP($A32,'Return Data'!$B$7:$R$2843,10,0)</f>
        <v>9.3449000000000009</v>
      </c>
      <c r="E32" s="66">
        <f t="shared" si="0"/>
        <v>26</v>
      </c>
      <c r="F32" s="65">
        <f>VLOOKUP($A32,'Return Data'!$B$7:$R$2843,11,0)</f>
        <v>14.516299999999999</v>
      </c>
      <c r="G32" s="66">
        <f t="shared" si="1"/>
        <v>11</v>
      </c>
      <c r="H32" s="65">
        <f>VLOOKUP($A32,'Return Data'!$B$7:$R$2843,12,0)</f>
        <v>40.133099999999999</v>
      </c>
      <c r="I32" s="66">
        <f t="shared" si="2"/>
        <v>6</v>
      </c>
      <c r="J32" s="65">
        <f>VLOOKUP($A32,'Return Data'!$B$7:$R$2843,13,0)</f>
        <v>46.052300000000002</v>
      </c>
      <c r="K32" s="66">
        <f t="shared" si="3"/>
        <v>10</v>
      </c>
      <c r="L32" s="65">
        <f>VLOOKUP($A32,'Return Data'!$B$7:$R$2843,17,0)</f>
        <v>10.888500000000001</v>
      </c>
      <c r="M32" s="66">
        <f t="shared" si="7"/>
        <v>29</v>
      </c>
      <c r="N32" s="65">
        <f>VLOOKUP($A32,'Return Data'!$B$7:$R$2843,14,0)</f>
        <v>3.9988999999999999</v>
      </c>
      <c r="O32" s="66">
        <f t="shared" ref="O32:O40" si="8">RANK(N32,N$8:N$40,0)</f>
        <v>26</v>
      </c>
      <c r="P32" s="65">
        <f>VLOOKUP($A32,'Return Data'!$B$7:$R$2843,15,0)</f>
        <v>7.2361000000000004</v>
      </c>
      <c r="Q32" s="66">
        <f t="shared" ref="Q32:Q40" si="9">RANK(P32,P$8:P$40,0)</f>
        <v>22</v>
      </c>
      <c r="R32" s="65">
        <f>VLOOKUP($A32,'Return Data'!$B$7:$R$2843,16,0)</f>
        <v>11.9976</v>
      </c>
      <c r="S32" s="67">
        <f t="shared" si="5"/>
        <v>22</v>
      </c>
    </row>
    <row r="33" spans="1:19" x14ac:dyDescent="0.3">
      <c r="A33" s="63" t="s">
        <v>527</v>
      </c>
      <c r="B33" s="64">
        <f>VLOOKUP($A33,'Return Data'!$B$7:$R$2843,3,0)</f>
        <v>44410</v>
      </c>
      <c r="C33" s="65">
        <f>VLOOKUP($A33,'Return Data'!$B$7:$R$2843,4,0)</f>
        <v>94.31</v>
      </c>
      <c r="D33" s="65">
        <f>VLOOKUP($A33,'Return Data'!$B$7:$R$2843,10,0)</f>
        <v>10.5627</v>
      </c>
      <c r="E33" s="66">
        <f t="shared" si="0"/>
        <v>17</v>
      </c>
      <c r="F33" s="65">
        <f>VLOOKUP($A33,'Return Data'!$B$7:$R$2843,11,0)</f>
        <v>16.3172</v>
      </c>
      <c r="G33" s="66">
        <f t="shared" si="1"/>
        <v>6</v>
      </c>
      <c r="H33" s="65">
        <f>VLOOKUP($A33,'Return Data'!$B$7:$R$2843,12,0)</f>
        <v>35.756399999999999</v>
      </c>
      <c r="I33" s="66">
        <f t="shared" si="2"/>
        <v>17</v>
      </c>
      <c r="J33" s="65">
        <f>VLOOKUP($A33,'Return Data'!$B$7:$R$2843,13,0)</f>
        <v>42.526800000000001</v>
      </c>
      <c r="K33" s="66">
        <f t="shared" si="3"/>
        <v>15</v>
      </c>
      <c r="L33" s="65">
        <f>VLOOKUP($A33,'Return Data'!$B$7:$R$2843,17,0)</f>
        <v>19.6812</v>
      </c>
      <c r="M33" s="66">
        <f t="shared" si="7"/>
        <v>19</v>
      </c>
      <c r="N33" s="65">
        <f>VLOOKUP($A33,'Return Data'!$B$7:$R$2843,14,0)</f>
        <v>11.263400000000001</v>
      </c>
      <c r="O33" s="66">
        <f t="shared" si="8"/>
        <v>16</v>
      </c>
      <c r="P33" s="65">
        <f>VLOOKUP($A33,'Return Data'!$B$7:$R$2843,15,0)</f>
        <v>10.175000000000001</v>
      </c>
      <c r="Q33" s="66">
        <f t="shared" si="9"/>
        <v>17</v>
      </c>
      <c r="R33" s="65">
        <f>VLOOKUP($A33,'Return Data'!$B$7:$R$2843,16,0)</f>
        <v>13.680199999999999</v>
      </c>
      <c r="S33" s="67">
        <f t="shared" si="5"/>
        <v>13</v>
      </c>
    </row>
    <row r="34" spans="1:19" x14ac:dyDescent="0.3">
      <c r="A34" s="63" t="s">
        <v>529</v>
      </c>
      <c r="B34" s="64">
        <f>VLOOKUP($A34,'Return Data'!$B$7:$R$2843,3,0)</f>
        <v>44410</v>
      </c>
      <c r="C34" s="65">
        <f>VLOOKUP($A34,'Return Data'!$B$7:$R$2843,4,0)</f>
        <v>104.2</v>
      </c>
      <c r="D34" s="65">
        <f>VLOOKUP($A34,'Return Data'!$B$7:$R$2843,10,0)</f>
        <v>10.0665</v>
      </c>
      <c r="E34" s="66">
        <f t="shared" si="0"/>
        <v>21</v>
      </c>
      <c r="F34" s="65">
        <f>VLOOKUP($A34,'Return Data'!$B$7:$R$2843,11,0)</f>
        <v>12.381399999999999</v>
      </c>
      <c r="G34" s="66">
        <f t="shared" si="1"/>
        <v>20</v>
      </c>
      <c r="H34" s="65">
        <f>VLOOKUP($A34,'Return Data'!$B$7:$R$2843,12,0)</f>
        <v>34.209200000000003</v>
      </c>
      <c r="I34" s="66">
        <f t="shared" si="2"/>
        <v>19</v>
      </c>
      <c r="J34" s="65">
        <f>VLOOKUP($A34,'Return Data'!$B$7:$R$2843,13,0)</f>
        <v>39.828200000000002</v>
      </c>
      <c r="K34" s="66">
        <f t="shared" si="3"/>
        <v>17</v>
      </c>
      <c r="L34" s="65">
        <f>VLOOKUP($A34,'Return Data'!$B$7:$R$2843,17,0)</f>
        <v>19.7563</v>
      </c>
      <c r="M34" s="66">
        <f t="shared" si="7"/>
        <v>17</v>
      </c>
      <c r="N34" s="65">
        <f>VLOOKUP($A34,'Return Data'!$B$7:$R$2843,14,0)</f>
        <v>10.733599999999999</v>
      </c>
      <c r="O34" s="66">
        <f t="shared" si="8"/>
        <v>20</v>
      </c>
      <c r="P34" s="65">
        <f>VLOOKUP($A34,'Return Data'!$B$7:$R$2843,15,0)</f>
        <v>13.5253</v>
      </c>
      <c r="Q34" s="66">
        <f t="shared" si="9"/>
        <v>6</v>
      </c>
      <c r="R34" s="65">
        <f>VLOOKUP($A34,'Return Data'!$B$7:$R$2843,16,0)</f>
        <v>11.4811</v>
      </c>
      <c r="S34" s="67">
        <f t="shared" si="5"/>
        <v>26</v>
      </c>
    </row>
    <row r="35" spans="1:19" x14ac:dyDescent="0.3">
      <c r="A35" s="63" t="s">
        <v>531</v>
      </c>
      <c r="B35" s="64">
        <f>VLOOKUP($A35,'Return Data'!$B$7:$R$2843,3,0)</f>
        <v>44410</v>
      </c>
      <c r="C35" s="65">
        <f>VLOOKUP($A35,'Return Data'!$B$7:$R$2843,4,0)</f>
        <v>265.0342</v>
      </c>
      <c r="D35" s="65">
        <f>VLOOKUP($A35,'Return Data'!$B$7:$R$2843,10,0)</f>
        <v>19.1889</v>
      </c>
      <c r="E35" s="66">
        <f t="shared" si="0"/>
        <v>2</v>
      </c>
      <c r="F35" s="65">
        <f>VLOOKUP($A35,'Return Data'!$B$7:$R$2843,11,0)</f>
        <v>35.2483</v>
      </c>
      <c r="G35" s="66">
        <f t="shared" si="1"/>
        <v>2</v>
      </c>
      <c r="H35" s="65">
        <f>VLOOKUP($A35,'Return Data'!$B$7:$R$2843,12,0)</f>
        <v>61.936399999999999</v>
      </c>
      <c r="I35" s="66">
        <f t="shared" si="2"/>
        <v>1</v>
      </c>
      <c r="J35" s="65">
        <f>VLOOKUP($A35,'Return Data'!$B$7:$R$2843,13,0)</f>
        <v>77.760099999999994</v>
      </c>
      <c r="K35" s="66">
        <f t="shared" si="3"/>
        <v>2</v>
      </c>
      <c r="L35" s="65">
        <f>VLOOKUP($A35,'Return Data'!$B$7:$R$2843,17,0)</f>
        <v>41.155700000000003</v>
      </c>
      <c r="M35" s="66">
        <f t="shared" si="7"/>
        <v>2</v>
      </c>
      <c r="N35" s="65">
        <f>VLOOKUP($A35,'Return Data'!$B$7:$R$2843,14,0)</f>
        <v>26.472100000000001</v>
      </c>
      <c r="O35" s="66">
        <f t="shared" si="8"/>
        <v>1</v>
      </c>
      <c r="P35" s="65">
        <f>VLOOKUP($A35,'Return Data'!$B$7:$R$2843,15,0)</f>
        <v>19.104199999999999</v>
      </c>
      <c r="Q35" s="66">
        <f t="shared" si="9"/>
        <v>1</v>
      </c>
      <c r="R35" s="65">
        <f>VLOOKUP($A35,'Return Data'!$B$7:$R$2843,16,0)</f>
        <v>17.442699999999999</v>
      </c>
      <c r="S35" s="67">
        <f t="shared" si="5"/>
        <v>3</v>
      </c>
    </row>
    <row r="36" spans="1:19" x14ac:dyDescent="0.3">
      <c r="A36" s="63" t="s">
        <v>1839</v>
      </c>
      <c r="B36" s="64">
        <f>VLOOKUP($A36,'Return Data'!$B$7:$R$2843,3,0)</f>
        <v>44410</v>
      </c>
      <c r="C36" s="65">
        <f>VLOOKUP($A36,'Return Data'!$B$7:$R$2843,4,0)</f>
        <v>451.65697829370498</v>
      </c>
      <c r="D36" s="65">
        <f>VLOOKUP($A36,'Return Data'!$B$7:$R$2843,10,0)</f>
        <v>9.2460000000000004</v>
      </c>
      <c r="E36" s="66">
        <f t="shared" si="0"/>
        <v>28</v>
      </c>
      <c r="F36" s="65">
        <f>VLOOKUP($A36,'Return Data'!$B$7:$R$2843,11,0)</f>
        <v>12.0984</v>
      </c>
      <c r="G36" s="66">
        <f t="shared" si="1"/>
        <v>21</v>
      </c>
      <c r="H36" s="65">
        <f>VLOOKUP($A36,'Return Data'!$B$7:$R$2843,12,0)</f>
        <v>34.028100000000002</v>
      </c>
      <c r="I36" s="66">
        <f t="shared" si="2"/>
        <v>22</v>
      </c>
      <c r="J36" s="65">
        <f>VLOOKUP($A36,'Return Data'!$B$7:$R$2843,13,0)</f>
        <v>37.1404</v>
      </c>
      <c r="K36" s="66">
        <f t="shared" si="3"/>
        <v>24</v>
      </c>
      <c r="L36" s="65">
        <f>VLOOKUP($A36,'Return Data'!$B$7:$R$2843,17,0)</f>
        <v>19.333300000000001</v>
      </c>
      <c r="M36" s="66">
        <f t="shared" si="7"/>
        <v>20</v>
      </c>
      <c r="N36" s="65">
        <f>VLOOKUP($A36,'Return Data'!$B$7:$R$2843,14,0)</f>
        <v>13.7361</v>
      </c>
      <c r="O36" s="66">
        <f t="shared" si="8"/>
        <v>9</v>
      </c>
      <c r="P36" s="65">
        <f>VLOOKUP($A36,'Return Data'!$B$7:$R$2843,15,0)</f>
        <v>12.879</v>
      </c>
      <c r="Q36" s="66">
        <f t="shared" si="9"/>
        <v>7</v>
      </c>
      <c r="R36" s="65">
        <f>VLOOKUP($A36,'Return Data'!$B$7:$R$2843,16,0)</f>
        <v>16.0275</v>
      </c>
      <c r="S36" s="67">
        <f t="shared" si="5"/>
        <v>5</v>
      </c>
    </row>
    <row r="37" spans="1:19" x14ac:dyDescent="0.3">
      <c r="A37" s="63" t="s">
        <v>534</v>
      </c>
      <c r="B37" s="64">
        <f>VLOOKUP($A37,'Return Data'!$B$7:$R$2843,3,0)</f>
        <v>44410</v>
      </c>
      <c r="C37" s="65">
        <f>VLOOKUP($A37,'Return Data'!$B$7:$R$2843,4,0)</f>
        <v>21.6873</v>
      </c>
      <c r="D37" s="65">
        <f>VLOOKUP($A37,'Return Data'!$B$7:$R$2843,10,0)</f>
        <v>6.8918999999999997</v>
      </c>
      <c r="E37" s="66">
        <f t="shared" si="0"/>
        <v>32</v>
      </c>
      <c r="F37" s="65">
        <f>VLOOKUP($A37,'Return Data'!$B$7:$R$2843,11,0)</f>
        <v>6.9077000000000002</v>
      </c>
      <c r="G37" s="66">
        <f t="shared" si="1"/>
        <v>33</v>
      </c>
      <c r="H37" s="65">
        <f>VLOOKUP($A37,'Return Data'!$B$7:$R$2843,12,0)</f>
        <v>24.002500000000001</v>
      </c>
      <c r="I37" s="66">
        <f t="shared" si="2"/>
        <v>32</v>
      </c>
      <c r="J37" s="65">
        <f>VLOOKUP($A37,'Return Data'!$B$7:$R$2843,13,0)</f>
        <v>28.377400000000002</v>
      </c>
      <c r="K37" s="66">
        <f t="shared" si="3"/>
        <v>33</v>
      </c>
      <c r="L37" s="65">
        <f>VLOOKUP($A37,'Return Data'!$B$7:$R$2843,17,0)</f>
        <v>15.519299999999999</v>
      </c>
      <c r="M37" s="66">
        <f t="shared" si="7"/>
        <v>26</v>
      </c>
      <c r="N37" s="65">
        <f>VLOOKUP($A37,'Return Data'!$B$7:$R$2843,14,0)</f>
        <v>9.3355999999999995</v>
      </c>
      <c r="O37" s="66">
        <f t="shared" si="8"/>
        <v>24</v>
      </c>
      <c r="P37" s="65">
        <f>VLOOKUP($A37,'Return Data'!$B$7:$R$2843,15,0)</f>
        <v>9.4842999999999993</v>
      </c>
      <c r="Q37" s="66">
        <f t="shared" si="9"/>
        <v>19</v>
      </c>
      <c r="R37" s="65">
        <f>VLOOKUP($A37,'Return Data'!$B$7:$R$2843,16,0)</f>
        <v>10.644</v>
      </c>
      <c r="S37" s="67">
        <f t="shared" si="5"/>
        <v>30</v>
      </c>
    </row>
    <row r="38" spans="1:19" x14ac:dyDescent="0.3">
      <c r="A38" s="63" t="s">
        <v>535</v>
      </c>
      <c r="B38" s="64">
        <f>VLOOKUP($A38,'Return Data'!$B$7:$R$2843,3,0)</f>
        <v>44410</v>
      </c>
      <c r="C38" s="65">
        <f>VLOOKUP($A38,'Return Data'!$B$7:$R$2843,4,0)</f>
        <v>127.004</v>
      </c>
      <c r="D38" s="65">
        <f>VLOOKUP($A38,'Return Data'!$B$7:$R$2843,10,0)</f>
        <v>13.092499999999999</v>
      </c>
      <c r="E38" s="66">
        <f t="shared" si="0"/>
        <v>3</v>
      </c>
      <c r="F38" s="65">
        <f>VLOOKUP($A38,'Return Data'!$B$7:$R$2843,11,0)</f>
        <v>14.453099999999999</v>
      </c>
      <c r="G38" s="66">
        <f t="shared" si="1"/>
        <v>12</v>
      </c>
      <c r="H38" s="65">
        <f>VLOOKUP($A38,'Return Data'!$B$7:$R$2843,12,0)</f>
        <v>35.350099999999998</v>
      </c>
      <c r="I38" s="66">
        <f t="shared" si="2"/>
        <v>18</v>
      </c>
      <c r="J38" s="65">
        <f>VLOOKUP($A38,'Return Data'!$B$7:$R$2843,13,0)</f>
        <v>39.817</v>
      </c>
      <c r="K38" s="66">
        <f t="shared" si="3"/>
        <v>18</v>
      </c>
      <c r="L38" s="65">
        <f>VLOOKUP($A38,'Return Data'!$B$7:$R$2843,17,0)</f>
        <v>19.717500000000001</v>
      </c>
      <c r="M38" s="66">
        <f t="shared" si="7"/>
        <v>18</v>
      </c>
      <c r="N38" s="65">
        <f>VLOOKUP($A38,'Return Data'!$B$7:$R$2843,14,0)</f>
        <v>12.7057</v>
      </c>
      <c r="O38" s="66">
        <f t="shared" si="8"/>
        <v>12</v>
      </c>
      <c r="P38" s="65">
        <f>VLOOKUP($A38,'Return Data'!$B$7:$R$2843,15,0)</f>
        <v>12.654999999999999</v>
      </c>
      <c r="Q38" s="66">
        <f t="shared" si="9"/>
        <v>9</v>
      </c>
      <c r="R38" s="65">
        <f>VLOOKUP($A38,'Return Data'!$B$7:$R$2843,16,0)</f>
        <v>12.7721</v>
      </c>
      <c r="S38" s="67">
        <f t="shared" si="5"/>
        <v>18</v>
      </c>
    </row>
    <row r="39" spans="1:19" x14ac:dyDescent="0.3">
      <c r="A39" s="63" t="s">
        <v>538</v>
      </c>
      <c r="B39" s="64">
        <f>VLOOKUP($A39,'Return Data'!$B$7:$R$2843,3,0)</f>
        <v>44410</v>
      </c>
      <c r="C39" s="65">
        <f>VLOOKUP($A39,'Return Data'!$B$7:$R$2843,4,0)</f>
        <v>387.10585435905</v>
      </c>
      <c r="D39" s="65">
        <f>VLOOKUP($A39,'Return Data'!$B$7:$R$2843,10,0)</f>
        <v>10.583399999999999</v>
      </c>
      <c r="E39" s="66">
        <f t="shared" si="0"/>
        <v>16</v>
      </c>
      <c r="F39" s="65">
        <f>VLOOKUP($A39,'Return Data'!$B$7:$R$2843,11,0)</f>
        <v>11.749000000000001</v>
      </c>
      <c r="G39" s="66">
        <f t="shared" si="1"/>
        <v>24</v>
      </c>
      <c r="H39" s="65">
        <f>VLOOKUP($A39,'Return Data'!$B$7:$R$2843,12,0)</f>
        <v>34.056199999999997</v>
      </c>
      <c r="I39" s="66">
        <f t="shared" si="2"/>
        <v>21</v>
      </c>
      <c r="J39" s="65">
        <f>VLOOKUP($A39,'Return Data'!$B$7:$R$2843,13,0)</f>
        <v>39.119199999999999</v>
      </c>
      <c r="K39" s="66">
        <f t="shared" si="3"/>
        <v>21</v>
      </c>
      <c r="L39" s="65">
        <f>VLOOKUP($A39,'Return Data'!$B$7:$R$2843,17,0)</f>
        <v>17.010000000000002</v>
      </c>
      <c r="M39" s="66">
        <f t="shared" si="7"/>
        <v>25</v>
      </c>
      <c r="N39" s="65">
        <f>VLOOKUP($A39,'Return Data'!$B$7:$R$2843,14,0)</f>
        <v>10.926600000000001</v>
      </c>
      <c r="O39" s="66">
        <f t="shared" si="8"/>
        <v>19</v>
      </c>
      <c r="P39" s="65">
        <f>VLOOKUP($A39,'Return Data'!$B$7:$R$2843,15,0)</f>
        <v>9.1763999999999992</v>
      </c>
      <c r="Q39" s="66">
        <f t="shared" si="9"/>
        <v>20</v>
      </c>
      <c r="R39" s="65">
        <f>VLOOKUP($A39,'Return Data'!$B$7:$R$2843,16,0)</f>
        <v>15.201700000000001</v>
      </c>
      <c r="S39" s="67">
        <f t="shared" si="5"/>
        <v>7</v>
      </c>
    </row>
    <row r="40" spans="1:19" x14ac:dyDescent="0.3">
      <c r="A40" s="63" t="s">
        <v>540</v>
      </c>
      <c r="B40" s="64">
        <f>VLOOKUP($A40,'Return Data'!$B$7:$R$2843,3,0)</f>
        <v>44410</v>
      </c>
      <c r="C40" s="65">
        <f>VLOOKUP($A40,'Return Data'!$B$7:$R$2843,4,0)</f>
        <v>241.090246416751</v>
      </c>
      <c r="D40" s="65">
        <f>VLOOKUP($A40,'Return Data'!$B$7:$R$2843,10,0)</f>
        <v>12.494199999999999</v>
      </c>
      <c r="E40" s="66">
        <f t="shared" si="0"/>
        <v>6</v>
      </c>
      <c r="F40" s="65">
        <f>VLOOKUP($A40,'Return Data'!$B$7:$R$2843,11,0)</f>
        <v>16.320799999999998</v>
      </c>
      <c r="G40" s="66">
        <f t="shared" si="1"/>
        <v>5</v>
      </c>
      <c r="H40" s="65">
        <f>VLOOKUP($A40,'Return Data'!$B$7:$R$2843,12,0)</f>
        <v>42.368200000000002</v>
      </c>
      <c r="I40" s="66">
        <f t="shared" si="2"/>
        <v>4</v>
      </c>
      <c r="J40" s="65">
        <f>VLOOKUP($A40,'Return Data'!$B$7:$R$2843,13,0)</f>
        <v>47.895899999999997</v>
      </c>
      <c r="K40" s="66">
        <f t="shared" si="3"/>
        <v>6</v>
      </c>
      <c r="L40" s="65">
        <f>VLOOKUP($A40,'Return Data'!$B$7:$R$2843,17,0)</f>
        <v>21.081700000000001</v>
      </c>
      <c r="M40" s="66">
        <f t="shared" si="7"/>
        <v>10</v>
      </c>
      <c r="N40" s="65">
        <f>VLOOKUP($A40,'Return Data'!$B$7:$R$2843,14,0)</f>
        <v>11.4041</v>
      </c>
      <c r="O40" s="66">
        <f t="shared" si="8"/>
        <v>15</v>
      </c>
      <c r="P40" s="65">
        <f>VLOOKUP($A40,'Return Data'!$B$7:$R$2843,15,0)</f>
        <v>11.0724</v>
      </c>
      <c r="Q40" s="66">
        <f t="shared" si="9"/>
        <v>13</v>
      </c>
      <c r="R40" s="65">
        <f>VLOOKUP($A40,'Return Data'!$B$7:$R$2843,16,0)</f>
        <v>12.7098</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10.927675757575757</v>
      </c>
      <c r="E42" s="74"/>
      <c r="F42" s="75">
        <f>AVERAGE(F8:F40)</f>
        <v>14.227048484848485</v>
      </c>
      <c r="G42" s="74"/>
      <c r="H42" s="75">
        <f>AVERAGE(H8:H40)</f>
        <v>35.672484848484849</v>
      </c>
      <c r="I42" s="74"/>
      <c r="J42" s="75">
        <f>AVERAGE(J8:J40)</f>
        <v>42.832069696969704</v>
      </c>
      <c r="K42" s="74"/>
      <c r="L42" s="75">
        <f>AVERAGE(L8:L40)</f>
        <v>21.394082758620691</v>
      </c>
      <c r="M42" s="74"/>
      <c r="N42" s="75">
        <f>AVERAGE(N8:N40)</f>
        <v>12.671984615384615</v>
      </c>
      <c r="O42" s="74"/>
      <c r="P42" s="75">
        <f>AVERAGE(P8:P40)</f>
        <v>11.789990909090909</v>
      </c>
      <c r="Q42" s="74"/>
      <c r="R42" s="75">
        <f>AVERAGE(R8:R40)</f>
        <v>13.449612121212121</v>
      </c>
      <c r="S42" s="76"/>
    </row>
    <row r="43" spans="1:19" x14ac:dyDescent="0.3">
      <c r="A43" s="73" t="s">
        <v>28</v>
      </c>
      <c r="B43" s="74"/>
      <c r="C43" s="74"/>
      <c r="D43" s="75">
        <f>MIN(D8:D40)</f>
        <v>6.1505000000000001</v>
      </c>
      <c r="E43" s="74"/>
      <c r="F43" s="75">
        <f>MIN(F8:F40)</f>
        <v>6.9077000000000002</v>
      </c>
      <c r="G43" s="74"/>
      <c r="H43" s="75">
        <f>MIN(H8:H40)</f>
        <v>23.657299999999999</v>
      </c>
      <c r="I43" s="74"/>
      <c r="J43" s="75">
        <f>MIN(J8:J40)</f>
        <v>28.377400000000002</v>
      </c>
      <c r="K43" s="74"/>
      <c r="L43" s="75">
        <f>MIN(L8:L40)</f>
        <v>10.888500000000001</v>
      </c>
      <c r="M43" s="74"/>
      <c r="N43" s="75">
        <f>MIN(N8:N40)</f>
        <v>3.9988999999999999</v>
      </c>
      <c r="O43" s="74"/>
      <c r="P43" s="75">
        <f>MIN(P8:P40)</f>
        <v>7.2361000000000004</v>
      </c>
      <c r="Q43" s="74"/>
      <c r="R43" s="75">
        <f>MIN(R8:R40)</f>
        <v>8.625</v>
      </c>
      <c r="S43" s="76"/>
    </row>
    <row r="44" spans="1:19" ht="15" thickBot="1" x14ac:dyDescent="0.35">
      <c r="A44" s="77" t="s">
        <v>29</v>
      </c>
      <c r="B44" s="78"/>
      <c r="C44" s="78"/>
      <c r="D44" s="79">
        <f>MAX(D8:D40)</f>
        <v>23.072700000000001</v>
      </c>
      <c r="E44" s="78"/>
      <c r="F44" s="79">
        <f>MAX(F8:F40)</f>
        <v>40</v>
      </c>
      <c r="G44" s="78"/>
      <c r="H44" s="79">
        <f>MAX(H8:H40)</f>
        <v>61.936399999999999</v>
      </c>
      <c r="I44" s="78"/>
      <c r="J44" s="79">
        <f>MAX(J8:J40)</f>
        <v>83.236999999999995</v>
      </c>
      <c r="K44" s="78"/>
      <c r="L44" s="79">
        <f>MAX(L8:L40)</f>
        <v>42.611400000000003</v>
      </c>
      <c r="M44" s="78"/>
      <c r="N44" s="79">
        <f>MAX(N8:N40)</f>
        <v>26.472100000000001</v>
      </c>
      <c r="O44" s="78"/>
      <c r="P44" s="79">
        <f>MAX(P8:P40)</f>
        <v>19.104199999999999</v>
      </c>
      <c r="Q44" s="78"/>
      <c r="R44" s="79">
        <f>MAX(R8:R40)</f>
        <v>24.973400000000002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44410</v>
      </c>
      <c r="C8" s="65">
        <f>VLOOKUP($A8,'Return Data'!$B$7:$R$2843,4,0)</f>
        <v>52.085099999999997</v>
      </c>
      <c r="D8" s="65">
        <f>VLOOKUP($A8,'Return Data'!$B$7:$R$2843,10,0)</f>
        <v>17.3155</v>
      </c>
      <c r="E8" s="66">
        <f t="shared" ref="E8:E15" si="0">RANK(D8,D$8:D$31,0)</f>
        <v>7</v>
      </c>
      <c r="F8" s="65">
        <f>VLOOKUP($A8,'Return Data'!$B$7:$R$2843,11,0)</f>
        <v>14.182399999999999</v>
      </c>
      <c r="G8" s="66">
        <f t="shared" ref="G8:G15" si="1">RANK(F8,F$8:F$31,0)</f>
        <v>6</v>
      </c>
      <c r="H8" s="65">
        <f>VLOOKUP($A8,'Return Data'!$B$7:$R$2843,12,0)</f>
        <v>25.6877</v>
      </c>
      <c r="I8" s="66">
        <f t="shared" ref="I8:I15" si="2">RANK(H8,H$8:H$31,0)</f>
        <v>1</v>
      </c>
      <c r="J8" s="65">
        <f>VLOOKUP($A8,'Return Data'!$B$7:$R$2843,13,0)</f>
        <v>23.8508</v>
      </c>
      <c r="K8" s="66">
        <f t="shared" ref="K8:K15" si="3">RANK(J8,J$8:J$31,0)</f>
        <v>1</v>
      </c>
      <c r="L8" s="65">
        <f>VLOOKUP($A8,'Return Data'!$B$7:$R$2843,17,0)</f>
        <v>12.047000000000001</v>
      </c>
      <c r="M8" s="66">
        <f t="shared" ref="M8:M15" si="4">RANK(L8,L$8:L$31,0)</f>
        <v>7</v>
      </c>
      <c r="N8" s="65">
        <f>VLOOKUP($A8,'Return Data'!$B$7:$R$2843,14,0)</f>
        <v>8.3210999999999995</v>
      </c>
      <c r="O8" s="66">
        <f t="shared" ref="O8:O15" si="5">RANK(N8,N$8:N$31,0)</f>
        <v>12</v>
      </c>
      <c r="P8" s="65">
        <f>VLOOKUP($A8,'Return Data'!$B$7:$R$2843,15,0)</f>
        <v>8.6387999999999998</v>
      </c>
      <c r="Q8" s="66">
        <f t="shared" ref="Q8:Q15" si="6">RANK(P8,P$8:P$31,0)</f>
        <v>8</v>
      </c>
      <c r="R8" s="65">
        <f>VLOOKUP($A8,'Return Data'!$B$7:$R$2843,16,0)</f>
        <v>11.195</v>
      </c>
      <c r="S8" s="67">
        <f t="shared" ref="S8:S15" si="7">RANK(R8,R$8:R$31,0)</f>
        <v>1</v>
      </c>
    </row>
    <row r="9" spans="1:20" x14ac:dyDescent="0.3">
      <c r="A9" s="63" t="s">
        <v>1612</v>
      </c>
      <c r="B9" s="64">
        <f>VLOOKUP($A9,'Return Data'!$B$7:$R$2843,3,0)</f>
        <v>44410</v>
      </c>
      <c r="C9" s="65">
        <f>VLOOKUP($A9,'Return Data'!$B$7:$R$2843,4,0)</f>
        <v>26.178599999999999</v>
      </c>
      <c r="D9" s="65">
        <f>VLOOKUP($A9,'Return Data'!$B$7:$R$2843,10,0)</f>
        <v>19.0228</v>
      </c>
      <c r="E9" s="66">
        <f t="shared" si="0"/>
        <v>4</v>
      </c>
      <c r="F9" s="65">
        <f>VLOOKUP($A9,'Return Data'!$B$7:$R$2843,11,0)</f>
        <v>13.8041</v>
      </c>
      <c r="G9" s="66">
        <f t="shared" si="1"/>
        <v>7</v>
      </c>
      <c r="H9" s="65">
        <f>VLOOKUP($A9,'Return Data'!$B$7:$R$2843,12,0)</f>
        <v>17.977399999999999</v>
      </c>
      <c r="I9" s="66">
        <f t="shared" si="2"/>
        <v>6</v>
      </c>
      <c r="J9" s="65">
        <f>VLOOKUP($A9,'Return Data'!$B$7:$R$2843,13,0)</f>
        <v>16.767499999999998</v>
      </c>
      <c r="K9" s="66">
        <f t="shared" si="3"/>
        <v>6</v>
      </c>
      <c r="L9" s="65">
        <f>VLOOKUP($A9,'Return Data'!$B$7:$R$2843,17,0)</f>
        <v>13.7994</v>
      </c>
      <c r="M9" s="66">
        <f t="shared" si="4"/>
        <v>4</v>
      </c>
      <c r="N9" s="65">
        <f>VLOOKUP($A9,'Return Data'!$B$7:$R$2843,14,0)</f>
        <v>8.3466000000000005</v>
      </c>
      <c r="O9" s="66">
        <f t="shared" si="5"/>
        <v>11</v>
      </c>
      <c r="P9" s="65">
        <f>VLOOKUP($A9,'Return Data'!$B$7:$R$2843,15,0)</f>
        <v>8.2817000000000007</v>
      </c>
      <c r="Q9" s="66">
        <f t="shared" si="6"/>
        <v>9</v>
      </c>
      <c r="R9" s="65">
        <f>VLOOKUP($A9,'Return Data'!$B$7:$R$2843,16,0)</f>
        <v>9.7619000000000007</v>
      </c>
      <c r="S9" s="67">
        <f t="shared" si="7"/>
        <v>9</v>
      </c>
    </row>
    <row r="10" spans="1:20" x14ac:dyDescent="0.3">
      <c r="A10" s="63" t="s">
        <v>1613</v>
      </c>
      <c r="B10" s="64">
        <f>VLOOKUP($A10,'Return Data'!$B$7:$R$2843,3,0)</f>
        <v>44410</v>
      </c>
      <c r="C10" s="65">
        <f>VLOOKUP($A10,'Return Data'!$B$7:$R$2843,4,0)</f>
        <v>32.262</v>
      </c>
      <c r="D10" s="65">
        <f>VLOOKUP($A10,'Return Data'!$B$7:$R$2843,10,0)</f>
        <v>13.793100000000001</v>
      </c>
      <c r="E10" s="66">
        <f t="shared" si="0"/>
        <v>14</v>
      </c>
      <c r="F10" s="65">
        <f>VLOOKUP($A10,'Return Data'!$B$7:$R$2843,11,0)</f>
        <v>7.9443999999999999</v>
      </c>
      <c r="G10" s="66">
        <f t="shared" si="1"/>
        <v>19</v>
      </c>
      <c r="H10" s="65">
        <f>VLOOKUP($A10,'Return Data'!$B$7:$R$2843,12,0)</f>
        <v>10.5305</v>
      </c>
      <c r="I10" s="66">
        <f t="shared" si="2"/>
        <v>21</v>
      </c>
      <c r="J10" s="65">
        <f>VLOOKUP($A10,'Return Data'!$B$7:$R$2843,13,0)</f>
        <v>9.57</v>
      </c>
      <c r="K10" s="66">
        <f t="shared" si="3"/>
        <v>20</v>
      </c>
      <c r="L10" s="65">
        <f>VLOOKUP($A10,'Return Data'!$B$7:$R$2843,17,0)</f>
        <v>10.182499999999999</v>
      </c>
      <c r="M10" s="66">
        <f t="shared" si="4"/>
        <v>13</v>
      </c>
      <c r="N10" s="65">
        <f>VLOOKUP($A10,'Return Data'!$B$7:$R$2843,14,0)</f>
        <v>10.9232</v>
      </c>
      <c r="O10" s="66">
        <f t="shared" si="5"/>
        <v>3</v>
      </c>
      <c r="P10" s="65">
        <f>VLOOKUP($A10,'Return Data'!$B$7:$R$2843,15,0)</f>
        <v>9.2181999999999995</v>
      </c>
      <c r="Q10" s="66">
        <f t="shared" si="6"/>
        <v>4</v>
      </c>
      <c r="R10" s="65">
        <f>VLOOKUP($A10,'Return Data'!$B$7:$R$2843,16,0)</f>
        <v>9.5723000000000003</v>
      </c>
      <c r="S10" s="67">
        <f t="shared" si="7"/>
        <v>11</v>
      </c>
    </row>
    <row r="11" spans="1:20" x14ac:dyDescent="0.3">
      <c r="A11" s="63" t="s">
        <v>1614</v>
      </c>
      <c r="B11" s="64">
        <f>VLOOKUP($A11,'Return Data'!$B$7:$R$2843,3,0)</f>
        <v>44410</v>
      </c>
      <c r="C11" s="65">
        <f>VLOOKUP($A11,'Return Data'!$B$7:$R$2843,4,0)</f>
        <v>39.106499999999997</v>
      </c>
      <c r="D11" s="65">
        <f>VLOOKUP($A11,'Return Data'!$B$7:$R$2843,10,0)</f>
        <v>14.4192</v>
      </c>
      <c r="E11" s="66">
        <f t="shared" si="0"/>
        <v>12</v>
      </c>
      <c r="F11" s="65">
        <f>VLOOKUP($A11,'Return Data'!$B$7:$R$2843,11,0)</f>
        <v>8.9130000000000003</v>
      </c>
      <c r="G11" s="66">
        <f t="shared" si="1"/>
        <v>15</v>
      </c>
      <c r="H11" s="65">
        <f>VLOOKUP($A11,'Return Data'!$B$7:$R$2843,12,0)</f>
        <v>14.2483</v>
      </c>
      <c r="I11" s="66">
        <f t="shared" si="2"/>
        <v>12</v>
      </c>
      <c r="J11" s="65">
        <f>VLOOKUP($A11,'Return Data'!$B$7:$R$2843,13,0)</f>
        <v>12.060499999999999</v>
      </c>
      <c r="K11" s="66">
        <f t="shared" si="3"/>
        <v>16</v>
      </c>
      <c r="L11" s="65">
        <f>VLOOKUP($A11,'Return Data'!$B$7:$R$2843,17,0)</f>
        <v>10.3439</v>
      </c>
      <c r="M11" s="66">
        <f t="shared" si="4"/>
        <v>11</v>
      </c>
      <c r="N11" s="65">
        <f>VLOOKUP($A11,'Return Data'!$B$7:$R$2843,14,0)</f>
        <v>9.4412000000000003</v>
      </c>
      <c r="O11" s="66">
        <f t="shared" si="5"/>
        <v>8</v>
      </c>
      <c r="P11" s="65">
        <f>VLOOKUP($A11,'Return Data'!$B$7:$R$2843,15,0)</f>
        <v>9.1997999999999998</v>
      </c>
      <c r="Q11" s="66">
        <f t="shared" si="6"/>
        <v>5</v>
      </c>
      <c r="R11" s="65">
        <f>VLOOKUP($A11,'Return Data'!$B$7:$R$2843,16,0)</f>
        <v>10.099500000000001</v>
      </c>
      <c r="S11" s="67">
        <f t="shared" si="7"/>
        <v>5</v>
      </c>
    </row>
    <row r="12" spans="1:20" x14ac:dyDescent="0.3">
      <c r="A12" s="63" t="s">
        <v>1615</v>
      </c>
      <c r="B12" s="64">
        <f>VLOOKUP($A12,'Return Data'!$B$7:$R$2843,3,0)</f>
        <v>44410</v>
      </c>
      <c r="C12" s="65">
        <f>VLOOKUP($A12,'Return Data'!$B$7:$R$2843,4,0)</f>
        <v>23.453600000000002</v>
      </c>
      <c r="D12" s="65">
        <f>VLOOKUP($A12,'Return Data'!$B$7:$R$2843,10,0)</f>
        <v>18.681699999999999</v>
      </c>
      <c r="E12" s="66">
        <f t="shared" si="0"/>
        <v>5</v>
      </c>
      <c r="F12" s="65">
        <f>VLOOKUP($A12,'Return Data'!$B$7:$R$2843,11,0)</f>
        <v>12.391</v>
      </c>
      <c r="G12" s="66">
        <f t="shared" si="1"/>
        <v>9</v>
      </c>
      <c r="H12" s="65">
        <f>VLOOKUP($A12,'Return Data'!$B$7:$R$2843,12,0)</f>
        <v>13.8416</v>
      </c>
      <c r="I12" s="66">
        <f t="shared" si="2"/>
        <v>13</v>
      </c>
      <c r="J12" s="65">
        <f>VLOOKUP($A12,'Return Data'!$B$7:$R$2843,13,0)</f>
        <v>13.577199999999999</v>
      </c>
      <c r="K12" s="66">
        <f t="shared" si="3"/>
        <v>13</v>
      </c>
      <c r="L12" s="65">
        <f>VLOOKUP($A12,'Return Data'!$B$7:$R$2843,17,0)</f>
        <v>11.654400000000001</v>
      </c>
      <c r="M12" s="66">
        <f t="shared" si="4"/>
        <v>8</v>
      </c>
      <c r="N12" s="65">
        <f>VLOOKUP($A12,'Return Data'!$B$7:$R$2843,14,0)</f>
        <v>2.5426000000000002</v>
      </c>
      <c r="O12" s="66">
        <f t="shared" si="5"/>
        <v>20</v>
      </c>
      <c r="P12" s="65">
        <f>VLOOKUP($A12,'Return Data'!$B$7:$R$2843,15,0)</f>
        <v>4.9985999999999997</v>
      </c>
      <c r="Q12" s="66">
        <f t="shared" si="6"/>
        <v>19</v>
      </c>
      <c r="R12" s="65">
        <f>VLOOKUP($A12,'Return Data'!$B$7:$R$2843,16,0)</f>
        <v>7.0929000000000002</v>
      </c>
      <c r="S12" s="67">
        <f t="shared" si="7"/>
        <v>20</v>
      </c>
    </row>
    <row r="13" spans="1:20" x14ac:dyDescent="0.3">
      <c r="A13" s="63" t="s">
        <v>1616</v>
      </c>
      <c r="B13" s="64">
        <f>VLOOKUP($A13,'Return Data'!$B$7:$R$2843,3,0)</f>
        <v>44410</v>
      </c>
      <c r="C13" s="65">
        <f>VLOOKUP($A13,'Return Data'!$B$7:$R$2843,4,0)</f>
        <v>80.189400000000006</v>
      </c>
      <c r="D13" s="65">
        <f>VLOOKUP($A13,'Return Data'!$B$7:$R$2843,10,0)</f>
        <v>16.693200000000001</v>
      </c>
      <c r="E13" s="66">
        <f t="shared" si="0"/>
        <v>8</v>
      </c>
      <c r="F13" s="65">
        <f>VLOOKUP($A13,'Return Data'!$B$7:$R$2843,11,0)</f>
        <v>14.668100000000001</v>
      </c>
      <c r="G13" s="66">
        <f t="shared" si="1"/>
        <v>4</v>
      </c>
      <c r="H13" s="65">
        <f>VLOOKUP($A13,'Return Data'!$B$7:$R$2843,12,0)</f>
        <v>17.229700000000001</v>
      </c>
      <c r="I13" s="66">
        <f t="shared" si="2"/>
        <v>7</v>
      </c>
      <c r="J13" s="65">
        <f>VLOOKUP($A13,'Return Data'!$B$7:$R$2843,13,0)</f>
        <v>16.313700000000001</v>
      </c>
      <c r="K13" s="66">
        <f t="shared" si="3"/>
        <v>7</v>
      </c>
      <c r="L13" s="65">
        <f>VLOOKUP($A13,'Return Data'!$B$7:$R$2843,17,0)</f>
        <v>14.3163</v>
      </c>
      <c r="M13" s="66">
        <f t="shared" si="4"/>
        <v>2</v>
      </c>
      <c r="N13" s="65">
        <f>VLOOKUP($A13,'Return Data'!$B$7:$R$2843,14,0)</f>
        <v>12.050700000000001</v>
      </c>
      <c r="O13" s="66">
        <f t="shared" si="5"/>
        <v>2</v>
      </c>
      <c r="P13" s="65">
        <f>VLOOKUP($A13,'Return Data'!$B$7:$R$2843,15,0)</f>
        <v>10.0974</v>
      </c>
      <c r="Q13" s="66">
        <f t="shared" si="6"/>
        <v>2</v>
      </c>
      <c r="R13" s="65">
        <f>VLOOKUP($A13,'Return Data'!$B$7:$R$2843,16,0)</f>
        <v>10.4861</v>
      </c>
      <c r="S13" s="67">
        <f t="shared" si="7"/>
        <v>4</v>
      </c>
    </row>
    <row r="14" spans="1:20" x14ac:dyDescent="0.3">
      <c r="A14" s="63" t="s">
        <v>1617</v>
      </c>
      <c r="B14" s="64">
        <f>VLOOKUP($A14,'Return Data'!$B$7:$R$2843,3,0)</f>
        <v>44410</v>
      </c>
      <c r="C14" s="65">
        <f>VLOOKUP($A14,'Return Data'!$B$7:$R$2843,4,0)</f>
        <v>47.193199999999997</v>
      </c>
      <c r="D14" s="65">
        <f>VLOOKUP($A14,'Return Data'!$B$7:$R$2843,10,0)</f>
        <v>16.517499999999998</v>
      </c>
      <c r="E14" s="66">
        <f t="shared" si="0"/>
        <v>9</v>
      </c>
      <c r="F14" s="65">
        <f>VLOOKUP($A14,'Return Data'!$B$7:$R$2843,11,0)</f>
        <v>15.093500000000001</v>
      </c>
      <c r="G14" s="66">
        <f t="shared" si="1"/>
        <v>3</v>
      </c>
      <c r="H14" s="65">
        <f>VLOOKUP($A14,'Return Data'!$B$7:$R$2843,12,0)</f>
        <v>16.837399999999999</v>
      </c>
      <c r="I14" s="66">
        <f t="shared" si="2"/>
        <v>8</v>
      </c>
      <c r="J14" s="65">
        <f>VLOOKUP($A14,'Return Data'!$B$7:$R$2843,13,0)</f>
        <v>16.194500000000001</v>
      </c>
      <c r="K14" s="66">
        <f t="shared" si="3"/>
        <v>8</v>
      </c>
      <c r="L14" s="65">
        <f>VLOOKUP($A14,'Return Data'!$B$7:$R$2843,17,0)</f>
        <v>12.1731</v>
      </c>
      <c r="M14" s="66">
        <f t="shared" si="4"/>
        <v>6</v>
      </c>
      <c r="N14" s="65">
        <f>VLOOKUP($A14,'Return Data'!$B$7:$R$2843,14,0)</f>
        <v>7.3385999999999996</v>
      </c>
      <c r="O14" s="66">
        <f t="shared" si="5"/>
        <v>17</v>
      </c>
      <c r="P14" s="65">
        <f>VLOOKUP($A14,'Return Data'!$B$7:$R$2843,15,0)</f>
        <v>7.3997999999999999</v>
      </c>
      <c r="Q14" s="66">
        <f t="shared" si="6"/>
        <v>15</v>
      </c>
      <c r="R14" s="65">
        <f>VLOOKUP($A14,'Return Data'!$B$7:$R$2843,16,0)</f>
        <v>8.8783999999999992</v>
      </c>
      <c r="S14" s="67">
        <f t="shared" si="7"/>
        <v>15</v>
      </c>
    </row>
    <row r="15" spans="1:20" x14ac:dyDescent="0.3">
      <c r="A15" s="63" t="s">
        <v>1618</v>
      </c>
      <c r="B15" s="64">
        <f>VLOOKUP($A15,'Return Data'!$B$7:$R$2843,3,0)</f>
        <v>44410</v>
      </c>
      <c r="C15" s="65">
        <f>VLOOKUP($A15,'Return Data'!$B$7:$R$2843,4,0)</f>
        <v>70.889300000000006</v>
      </c>
      <c r="D15" s="65">
        <f>VLOOKUP($A15,'Return Data'!$B$7:$R$2843,10,0)</f>
        <v>11.445399999999999</v>
      </c>
      <c r="E15" s="66">
        <f t="shared" si="0"/>
        <v>19</v>
      </c>
      <c r="F15" s="65">
        <f>VLOOKUP($A15,'Return Data'!$B$7:$R$2843,11,0)</f>
        <v>10.2996</v>
      </c>
      <c r="G15" s="66">
        <f t="shared" si="1"/>
        <v>13</v>
      </c>
      <c r="H15" s="65">
        <f>VLOOKUP($A15,'Return Data'!$B$7:$R$2843,12,0)</f>
        <v>14.878500000000001</v>
      </c>
      <c r="I15" s="66">
        <f t="shared" si="2"/>
        <v>11</v>
      </c>
      <c r="J15" s="65">
        <f>VLOOKUP($A15,'Return Data'!$B$7:$R$2843,13,0)</f>
        <v>13.7082</v>
      </c>
      <c r="K15" s="66">
        <f t="shared" si="3"/>
        <v>12</v>
      </c>
      <c r="L15" s="65">
        <f>VLOOKUP($A15,'Return Data'!$B$7:$R$2843,17,0)</f>
        <v>9.6010000000000009</v>
      </c>
      <c r="M15" s="66">
        <f t="shared" si="4"/>
        <v>14</v>
      </c>
      <c r="N15" s="65">
        <f>VLOOKUP($A15,'Return Data'!$B$7:$R$2843,14,0)</f>
        <v>8.3039000000000005</v>
      </c>
      <c r="O15" s="66">
        <f t="shared" si="5"/>
        <v>13</v>
      </c>
      <c r="P15" s="65">
        <f>VLOOKUP($A15,'Return Data'!$B$7:$R$2843,15,0)</f>
        <v>7.3864999999999998</v>
      </c>
      <c r="Q15" s="66">
        <f t="shared" si="6"/>
        <v>16</v>
      </c>
      <c r="R15" s="65">
        <f>VLOOKUP($A15,'Return Data'!$B$7:$R$2843,16,0)</f>
        <v>9.5206999999999997</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44410</v>
      </c>
      <c r="C17" s="65">
        <f>VLOOKUP($A17,'Return Data'!$B$7:$R$2843,4,0)</f>
        <v>60.099600000000002</v>
      </c>
      <c r="D17" s="65">
        <f>VLOOKUP($A17,'Return Data'!$B$7:$R$2843,10,0)</f>
        <v>24.391400000000001</v>
      </c>
      <c r="E17" s="66">
        <f t="shared" ref="E17:E26" si="8">RANK(D17,D$8:D$31,0)</f>
        <v>1</v>
      </c>
      <c r="F17" s="65">
        <f>VLOOKUP($A17,'Return Data'!$B$7:$R$2843,11,0)</f>
        <v>17.915199999999999</v>
      </c>
      <c r="G17" s="66">
        <f t="shared" ref="G17:G26" si="9">RANK(F17,F$8:F$31,0)</f>
        <v>1</v>
      </c>
      <c r="H17" s="65">
        <f>VLOOKUP($A17,'Return Data'!$B$7:$R$2843,12,0)</f>
        <v>24.105799999999999</v>
      </c>
      <c r="I17" s="66">
        <f t="shared" ref="I17:I26" si="10">RANK(H17,H$8:H$31,0)</f>
        <v>2</v>
      </c>
      <c r="J17" s="65">
        <f>VLOOKUP($A17,'Return Data'!$B$7:$R$2843,13,0)</f>
        <v>21.3474</v>
      </c>
      <c r="K17" s="66">
        <f t="shared" ref="K17:K26" si="11">RANK(J17,J$8:J$31,0)</f>
        <v>2</v>
      </c>
      <c r="L17" s="65">
        <f>VLOOKUP($A17,'Return Data'!$B$7:$R$2843,17,0)</f>
        <v>12.446300000000001</v>
      </c>
      <c r="M17" s="66">
        <f t="shared" ref="M17:M26" si="12">RANK(L17,L$8:L$31,0)</f>
        <v>5</v>
      </c>
      <c r="N17" s="65">
        <f>VLOOKUP($A17,'Return Data'!$B$7:$R$2843,14,0)</f>
        <v>10.393599999999999</v>
      </c>
      <c r="O17" s="66">
        <f t="shared" ref="O17:O26" si="13">RANK(N17,N$8:N$31,0)</f>
        <v>5</v>
      </c>
      <c r="P17" s="65">
        <f>VLOOKUP($A17,'Return Data'!$B$7:$R$2843,15,0)</f>
        <v>8.8755000000000006</v>
      </c>
      <c r="Q17" s="66">
        <f>RANK(P17,P$8:P$31,0)</f>
        <v>7</v>
      </c>
      <c r="R17" s="65">
        <f>VLOOKUP($A17,'Return Data'!$B$7:$R$2843,16,0)</f>
        <v>10.0153</v>
      </c>
      <c r="S17" s="67">
        <f t="shared" ref="S17:S26" si="14">RANK(R17,R$8:R$31,0)</f>
        <v>7</v>
      </c>
    </row>
    <row r="18" spans="1:19" x14ac:dyDescent="0.3">
      <c r="A18" s="63" t="s">
        <v>1621</v>
      </c>
      <c r="B18" s="64">
        <f>VLOOKUP($A18,'Return Data'!$B$7:$R$2843,3,0)</f>
        <v>44410</v>
      </c>
      <c r="C18" s="65">
        <f>VLOOKUP($A18,'Return Data'!$B$7:$R$2843,4,0)</f>
        <v>47.906300000000002</v>
      </c>
      <c r="D18" s="65">
        <f>VLOOKUP($A18,'Return Data'!$B$7:$R$2843,10,0)</f>
        <v>15.8017</v>
      </c>
      <c r="E18" s="66">
        <f t="shared" si="8"/>
        <v>11</v>
      </c>
      <c r="F18" s="65">
        <f>VLOOKUP($A18,'Return Data'!$B$7:$R$2843,11,0)</f>
        <v>9.3066999999999993</v>
      </c>
      <c r="G18" s="66">
        <f t="shared" si="9"/>
        <v>14</v>
      </c>
      <c r="H18" s="65">
        <f>VLOOKUP($A18,'Return Data'!$B$7:$R$2843,12,0)</f>
        <v>14.8909</v>
      </c>
      <c r="I18" s="66">
        <f t="shared" si="10"/>
        <v>10</v>
      </c>
      <c r="J18" s="65">
        <f>VLOOKUP($A18,'Return Data'!$B$7:$R$2843,13,0)</f>
        <v>13.986499999999999</v>
      </c>
      <c r="K18" s="66">
        <f t="shared" si="11"/>
        <v>11</v>
      </c>
      <c r="L18" s="65">
        <f>VLOOKUP($A18,'Return Data'!$B$7:$R$2843,17,0)</f>
        <v>11.3232</v>
      </c>
      <c r="M18" s="66">
        <f t="shared" si="12"/>
        <v>10</v>
      </c>
      <c r="N18" s="65">
        <f>VLOOKUP($A18,'Return Data'!$B$7:$R$2843,14,0)</f>
        <v>9.7032000000000007</v>
      </c>
      <c r="O18" s="66">
        <f t="shared" si="13"/>
        <v>7</v>
      </c>
      <c r="P18" s="65">
        <f>VLOOKUP($A18,'Return Data'!$B$7:$R$2843,15,0)</f>
        <v>8.1826000000000008</v>
      </c>
      <c r="Q18" s="66">
        <f>RANK(P18,P$8:P$31,0)</f>
        <v>10</v>
      </c>
      <c r="R18" s="65">
        <f>VLOOKUP($A18,'Return Data'!$B$7:$R$2843,16,0)</f>
        <v>9.0929000000000002</v>
      </c>
      <c r="S18" s="67">
        <f t="shared" si="14"/>
        <v>14</v>
      </c>
    </row>
    <row r="19" spans="1:19" x14ac:dyDescent="0.3">
      <c r="A19" s="63" t="s">
        <v>1622</v>
      </c>
      <c r="B19" s="64">
        <f>VLOOKUP($A19,'Return Data'!$B$7:$R$2843,3,0)</f>
        <v>44410</v>
      </c>
      <c r="C19" s="65">
        <f>VLOOKUP($A19,'Return Data'!$B$7:$R$2843,4,0)</f>
        <v>56.327399999999997</v>
      </c>
      <c r="D19" s="65">
        <f>VLOOKUP($A19,'Return Data'!$B$7:$R$2843,10,0)</f>
        <v>11.6943</v>
      </c>
      <c r="E19" s="66">
        <f t="shared" si="8"/>
        <v>18</v>
      </c>
      <c r="F19" s="65">
        <f>VLOOKUP($A19,'Return Data'!$B$7:$R$2843,11,0)</f>
        <v>8.8859999999999992</v>
      </c>
      <c r="G19" s="66">
        <f t="shared" si="9"/>
        <v>16</v>
      </c>
      <c r="H19" s="65">
        <f>VLOOKUP($A19,'Return Data'!$B$7:$R$2843,12,0)</f>
        <v>13.714600000000001</v>
      </c>
      <c r="I19" s="66">
        <f t="shared" si="10"/>
        <v>14</v>
      </c>
      <c r="J19" s="65">
        <f>VLOOKUP($A19,'Return Data'!$B$7:$R$2843,13,0)</f>
        <v>14.004099999999999</v>
      </c>
      <c r="K19" s="66">
        <f t="shared" si="11"/>
        <v>10</v>
      </c>
      <c r="L19" s="65">
        <f>VLOOKUP($A19,'Return Data'!$B$7:$R$2843,17,0)</f>
        <v>11.4354</v>
      </c>
      <c r="M19" s="66">
        <f t="shared" si="12"/>
        <v>9</v>
      </c>
      <c r="N19" s="65">
        <f>VLOOKUP($A19,'Return Data'!$B$7:$R$2843,14,0)</f>
        <v>10.068199999999999</v>
      </c>
      <c r="O19" s="66">
        <f t="shared" si="13"/>
        <v>6</v>
      </c>
      <c r="P19" s="65">
        <f>VLOOKUP($A19,'Return Data'!$B$7:$R$2843,15,0)</f>
        <v>9.9248999999999992</v>
      </c>
      <c r="Q19" s="66">
        <f>RANK(P19,P$8:P$31,0)</f>
        <v>3</v>
      </c>
      <c r="R19" s="65">
        <f>VLOOKUP($A19,'Return Data'!$B$7:$R$2843,16,0)</f>
        <v>10.985900000000001</v>
      </c>
      <c r="S19" s="67">
        <f t="shared" si="14"/>
        <v>3</v>
      </c>
    </row>
    <row r="20" spans="1:19" x14ac:dyDescent="0.3">
      <c r="A20" s="63" t="s">
        <v>1623</v>
      </c>
      <c r="B20" s="64">
        <f>VLOOKUP($A20,'Return Data'!$B$7:$R$2843,3,0)</f>
        <v>44410</v>
      </c>
      <c r="C20" s="65">
        <f>VLOOKUP($A20,'Return Data'!$B$7:$R$2843,4,0)</f>
        <v>27.320799999999998</v>
      </c>
      <c r="D20" s="65">
        <f>VLOOKUP($A20,'Return Data'!$B$7:$R$2843,10,0)</f>
        <v>11.271599999999999</v>
      </c>
      <c r="E20" s="66">
        <f t="shared" si="8"/>
        <v>20</v>
      </c>
      <c r="F20" s="65">
        <f>VLOOKUP($A20,'Return Data'!$B$7:$R$2843,11,0)</f>
        <v>6.7572999999999999</v>
      </c>
      <c r="G20" s="66">
        <f t="shared" si="9"/>
        <v>20</v>
      </c>
      <c r="H20" s="65">
        <f>VLOOKUP($A20,'Return Data'!$B$7:$R$2843,12,0)</f>
        <v>11.054399999999999</v>
      </c>
      <c r="I20" s="66">
        <f t="shared" si="10"/>
        <v>20</v>
      </c>
      <c r="J20" s="65">
        <f>VLOOKUP($A20,'Return Data'!$B$7:$R$2843,13,0)</f>
        <v>10.6053</v>
      </c>
      <c r="K20" s="66">
        <f t="shared" si="11"/>
        <v>18</v>
      </c>
      <c r="L20" s="65">
        <f>VLOOKUP($A20,'Return Data'!$B$7:$R$2843,17,0)</f>
        <v>9.0038999999999998</v>
      </c>
      <c r="M20" s="66">
        <f t="shared" si="12"/>
        <v>18</v>
      </c>
      <c r="N20" s="65">
        <f>VLOOKUP($A20,'Return Data'!$B$7:$R$2843,14,0)</f>
        <v>8.0792000000000002</v>
      </c>
      <c r="O20" s="66">
        <f t="shared" si="13"/>
        <v>14</v>
      </c>
      <c r="P20" s="65">
        <f>VLOOKUP($A20,'Return Data'!$B$7:$R$2843,15,0)</f>
        <v>7.6996000000000002</v>
      </c>
      <c r="Q20" s="66">
        <f>RANK(P20,P$8:P$31,0)</f>
        <v>13</v>
      </c>
      <c r="R20" s="65">
        <f>VLOOKUP($A20,'Return Data'!$B$7:$R$2843,16,0)</f>
        <v>9.1186000000000007</v>
      </c>
      <c r="S20" s="67">
        <f t="shared" si="14"/>
        <v>13</v>
      </c>
    </row>
    <row r="21" spans="1:19" x14ac:dyDescent="0.3">
      <c r="A21" s="63" t="s">
        <v>1624</v>
      </c>
      <c r="B21" s="64">
        <f>VLOOKUP($A21,'Return Data'!$B$7:$R$2843,3,0)</f>
        <v>44410</v>
      </c>
      <c r="C21" s="65">
        <f>VLOOKUP($A21,'Return Data'!$B$7:$R$2843,4,0)</f>
        <v>17.084599999999998</v>
      </c>
      <c r="D21" s="65">
        <f>VLOOKUP($A21,'Return Data'!$B$7:$R$2843,10,0)</f>
        <v>10.3772</v>
      </c>
      <c r="E21" s="66">
        <f t="shared" si="8"/>
        <v>22</v>
      </c>
      <c r="F21" s="65">
        <f>VLOOKUP($A21,'Return Data'!$B$7:$R$2843,11,0)</f>
        <v>6.7103999999999999</v>
      </c>
      <c r="G21" s="66">
        <f t="shared" si="9"/>
        <v>21</v>
      </c>
      <c r="H21" s="65">
        <f>VLOOKUP($A21,'Return Data'!$B$7:$R$2843,12,0)</f>
        <v>15.801</v>
      </c>
      <c r="I21" s="66">
        <f t="shared" si="10"/>
        <v>9</v>
      </c>
      <c r="J21" s="65">
        <f>VLOOKUP($A21,'Return Data'!$B$7:$R$2843,13,0)</f>
        <v>14.5497</v>
      </c>
      <c r="K21" s="66">
        <f t="shared" si="11"/>
        <v>9</v>
      </c>
      <c r="L21" s="65">
        <f>VLOOKUP($A21,'Return Data'!$B$7:$R$2843,17,0)</f>
        <v>9.4030000000000005</v>
      </c>
      <c r="M21" s="66">
        <f t="shared" si="12"/>
        <v>15</v>
      </c>
      <c r="N21" s="65">
        <f>VLOOKUP($A21,'Return Data'!$B$7:$R$2843,14,0)</f>
        <v>8.0260999999999996</v>
      </c>
      <c r="O21" s="66">
        <f t="shared" si="13"/>
        <v>15</v>
      </c>
      <c r="P21" s="65"/>
      <c r="Q21" s="66"/>
      <c r="R21" s="65">
        <f>VLOOKUP($A21,'Return Data'!$B$7:$R$2843,16,0)</f>
        <v>9.9042999999999992</v>
      </c>
      <c r="S21" s="67">
        <f t="shared" si="14"/>
        <v>8</v>
      </c>
    </row>
    <row r="22" spans="1:19" x14ac:dyDescent="0.3">
      <c r="A22" s="63" t="s">
        <v>1625</v>
      </c>
      <c r="B22" s="64">
        <f>VLOOKUP($A22,'Return Data'!$B$7:$R$2843,3,0)</f>
        <v>44410</v>
      </c>
      <c r="C22" s="65">
        <f>VLOOKUP($A22,'Return Data'!$B$7:$R$2843,4,0)</f>
        <v>44.960599999999999</v>
      </c>
      <c r="D22" s="65">
        <f>VLOOKUP($A22,'Return Data'!$B$7:$R$2843,10,0)</f>
        <v>21.190899999999999</v>
      </c>
      <c r="E22" s="66">
        <f t="shared" si="8"/>
        <v>2</v>
      </c>
      <c r="F22" s="65">
        <f>VLOOKUP($A22,'Return Data'!$B$7:$R$2843,11,0)</f>
        <v>16.196899999999999</v>
      </c>
      <c r="G22" s="66">
        <f t="shared" si="9"/>
        <v>2</v>
      </c>
      <c r="H22" s="65">
        <f>VLOOKUP($A22,'Return Data'!$B$7:$R$2843,12,0)</f>
        <v>22.377500000000001</v>
      </c>
      <c r="I22" s="66">
        <f t="shared" si="10"/>
        <v>3</v>
      </c>
      <c r="J22" s="65">
        <f>VLOOKUP($A22,'Return Data'!$B$7:$R$2843,13,0)</f>
        <v>20.8597</v>
      </c>
      <c r="K22" s="66">
        <f t="shared" si="11"/>
        <v>3</v>
      </c>
      <c r="L22" s="65">
        <f>VLOOKUP($A22,'Return Data'!$B$7:$R$2843,17,0)</f>
        <v>15.6174</v>
      </c>
      <c r="M22" s="66">
        <f t="shared" si="12"/>
        <v>1</v>
      </c>
      <c r="N22" s="65">
        <f>VLOOKUP($A22,'Return Data'!$B$7:$R$2843,14,0)</f>
        <v>12.453099999999999</v>
      </c>
      <c r="O22" s="66">
        <f t="shared" si="13"/>
        <v>1</v>
      </c>
      <c r="P22" s="65">
        <f>VLOOKUP($A22,'Return Data'!$B$7:$R$2843,15,0)</f>
        <v>10.6694</v>
      </c>
      <c r="Q22" s="66">
        <f>RANK(P22,P$8:P$31,0)</f>
        <v>1</v>
      </c>
      <c r="R22" s="65">
        <f>VLOOKUP($A22,'Return Data'!$B$7:$R$2843,16,0)</f>
        <v>11.098800000000001</v>
      </c>
      <c r="S22" s="67">
        <f t="shared" si="14"/>
        <v>2</v>
      </c>
    </row>
    <row r="23" spans="1:19" x14ac:dyDescent="0.3">
      <c r="A23" s="63" t="s">
        <v>1626</v>
      </c>
      <c r="B23" s="64">
        <f>VLOOKUP($A23,'Return Data'!$B$7:$R$2843,3,0)</f>
        <v>44410</v>
      </c>
      <c r="C23" s="65">
        <f>VLOOKUP($A23,'Return Data'!$B$7:$R$2843,4,0)</f>
        <v>44.54</v>
      </c>
      <c r="D23" s="65">
        <f>VLOOKUP($A23,'Return Data'!$B$7:$R$2843,10,0)</f>
        <v>15.850199999999999</v>
      </c>
      <c r="E23" s="66">
        <f t="shared" si="8"/>
        <v>10</v>
      </c>
      <c r="F23" s="65">
        <f>VLOOKUP($A23,'Return Data'!$B$7:$R$2843,11,0)</f>
        <v>11.978300000000001</v>
      </c>
      <c r="G23" s="66">
        <f t="shared" si="9"/>
        <v>10</v>
      </c>
      <c r="H23" s="65">
        <f>VLOOKUP($A23,'Return Data'!$B$7:$R$2843,12,0)</f>
        <v>13.6189</v>
      </c>
      <c r="I23" s="66">
        <f t="shared" si="10"/>
        <v>15</v>
      </c>
      <c r="J23" s="65">
        <f>VLOOKUP($A23,'Return Data'!$B$7:$R$2843,13,0)</f>
        <v>12.724600000000001</v>
      </c>
      <c r="K23" s="66">
        <f t="shared" si="11"/>
        <v>14</v>
      </c>
      <c r="L23" s="65">
        <f>VLOOKUP($A23,'Return Data'!$B$7:$R$2843,17,0)</f>
        <v>9.2725000000000009</v>
      </c>
      <c r="M23" s="66">
        <f t="shared" si="12"/>
        <v>17</v>
      </c>
      <c r="N23" s="65">
        <f>VLOOKUP($A23,'Return Data'!$B$7:$R$2843,14,0)</f>
        <v>8.7485999999999997</v>
      </c>
      <c r="O23" s="66">
        <f t="shared" si="13"/>
        <v>9</v>
      </c>
      <c r="P23" s="65">
        <f>VLOOKUP($A23,'Return Data'!$B$7:$R$2843,15,0)</f>
        <v>7.8268000000000004</v>
      </c>
      <c r="Q23" s="66">
        <f>RANK(P23,P$8:P$31,0)</f>
        <v>12</v>
      </c>
      <c r="R23" s="65">
        <f>VLOOKUP($A23,'Return Data'!$B$7:$R$2843,16,0)</f>
        <v>8.3193999999999999</v>
      </c>
      <c r="S23" s="67">
        <f t="shared" si="14"/>
        <v>17</v>
      </c>
    </row>
    <row r="24" spans="1:19" x14ac:dyDescent="0.3">
      <c r="A24" s="63" t="s">
        <v>1627</v>
      </c>
      <c r="B24" s="64">
        <f>VLOOKUP($A24,'Return Data'!$B$7:$R$2843,3,0)</f>
        <v>44410</v>
      </c>
      <c r="C24" s="65">
        <f>VLOOKUP($A24,'Return Data'!$B$7:$R$2843,4,0)</f>
        <v>69.944599999999994</v>
      </c>
      <c r="D24" s="65">
        <f>VLOOKUP($A24,'Return Data'!$B$7:$R$2843,10,0)</f>
        <v>13.955399999999999</v>
      </c>
      <c r="E24" s="66">
        <f t="shared" si="8"/>
        <v>13</v>
      </c>
      <c r="F24" s="65">
        <f>VLOOKUP($A24,'Return Data'!$B$7:$R$2843,11,0)</f>
        <v>8.3909000000000002</v>
      </c>
      <c r="G24" s="66">
        <f t="shared" si="9"/>
        <v>18</v>
      </c>
      <c r="H24" s="65">
        <f>VLOOKUP($A24,'Return Data'!$B$7:$R$2843,12,0)</f>
        <v>11.0657</v>
      </c>
      <c r="I24" s="66">
        <f t="shared" si="10"/>
        <v>19</v>
      </c>
      <c r="J24" s="65">
        <f>VLOOKUP($A24,'Return Data'!$B$7:$R$2843,13,0)</f>
        <v>9.1961999999999993</v>
      </c>
      <c r="K24" s="66">
        <f t="shared" si="11"/>
        <v>21</v>
      </c>
      <c r="L24" s="65">
        <f>VLOOKUP($A24,'Return Data'!$B$7:$R$2843,17,0)</f>
        <v>9.3460999999999999</v>
      </c>
      <c r="M24" s="66">
        <f t="shared" si="12"/>
        <v>16</v>
      </c>
      <c r="N24" s="65">
        <f>VLOOKUP($A24,'Return Data'!$B$7:$R$2843,14,0)</f>
        <v>8.7249999999999996</v>
      </c>
      <c r="O24" s="66">
        <f t="shared" si="13"/>
        <v>10</v>
      </c>
      <c r="P24" s="65">
        <f>VLOOKUP($A24,'Return Data'!$B$7:$R$2843,15,0)</f>
        <v>7.5928000000000004</v>
      </c>
      <c r="Q24" s="66">
        <f>RANK(P24,P$8:P$31,0)</f>
        <v>14</v>
      </c>
      <c r="R24" s="65">
        <f>VLOOKUP($A24,'Return Data'!$B$7:$R$2843,16,0)</f>
        <v>8.2894000000000005</v>
      </c>
      <c r="S24" s="67">
        <f t="shared" si="14"/>
        <v>18</v>
      </c>
    </row>
    <row r="25" spans="1:19" x14ac:dyDescent="0.3">
      <c r="A25" s="63" t="s">
        <v>2011</v>
      </c>
      <c r="B25" s="64">
        <f>VLOOKUP($A25,'Return Data'!$B$7:$R$2843,3,0)</f>
        <v>44410</v>
      </c>
      <c r="C25" s="65">
        <f>VLOOKUP($A25,'Return Data'!$B$7:$R$2843,4,0)</f>
        <v>24.649799999999999</v>
      </c>
      <c r="D25" s="65">
        <f>VLOOKUP($A25,'Return Data'!$B$7:$R$2843,10,0)</f>
        <v>11.8855</v>
      </c>
      <c r="E25" s="66">
        <f t="shared" si="8"/>
        <v>17</v>
      </c>
      <c r="F25" s="65">
        <f>VLOOKUP($A25,'Return Data'!$B$7:$R$2843,11,0)</f>
        <v>5.5972</v>
      </c>
      <c r="G25" s="66">
        <f t="shared" si="9"/>
        <v>22</v>
      </c>
      <c r="H25" s="65">
        <f>VLOOKUP($A25,'Return Data'!$B$7:$R$2843,12,0)</f>
        <v>11.8675</v>
      </c>
      <c r="I25" s="66">
        <f t="shared" si="10"/>
        <v>18</v>
      </c>
      <c r="J25" s="65">
        <f>VLOOKUP($A25,'Return Data'!$B$7:$R$2843,13,0)</f>
        <v>10.3901</v>
      </c>
      <c r="K25" s="66">
        <f t="shared" si="11"/>
        <v>19</v>
      </c>
      <c r="L25" s="65">
        <f>VLOOKUP($A25,'Return Data'!$B$7:$R$2843,17,0)</f>
        <v>8.1669999999999998</v>
      </c>
      <c r="M25" s="66">
        <f t="shared" si="12"/>
        <v>20</v>
      </c>
      <c r="N25" s="65">
        <f>VLOOKUP($A25,'Return Data'!$B$7:$R$2843,14,0)</f>
        <v>7.3484999999999996</v>
      </c>
      <c r="O25" s="66">
        <f t="shared" si="13"/>
        <v>16</v>
      </c>
      <c r="P25" s="65">
        <f>VLOOKUP($A25,'Return Data'!$B$7:$R$2843,15,0)</f>
        <v>7.3757999999999999</v>
      </c>
      <c r="Q25" s="66">
        <f>RANK(P25,P$8:P$31,0)</f>
        <v>17</v>
      </c>
      <c r="R25" s="65">
        <f>VLOOKUP($A25,'Return Data'!$B$7:$R$2843,16,0)</f>
        <v>8.8130000000000006</v>
      </c>
      <c r="S25" s="67">
        <f t="shared" si="14"/>
        <v>16</v>
      </c>
    </row>
    <row r="26" spans="1:19" x14ac:dyDescent="0.3">
      <c r="A26" s="63" t="s">
        <v>1628</v>
      </c>
      <c r="B26" s="64">
        <f>VLOOKUP($A26,'Return Data'!$B$7:$R$2843,3,0)</f>
        <v>44410</v>
      </c>
      <c r="C26" s="65">
        <f>VLOOKUP($A26,'Return Data'!$B$7:$R$2843,4,0)</f>
        <v>45.482399999999998</v>
      </c>
      <c r="D26" s="65">
        <f>VLOOKUP($A26,'Return Data'!$B$7:$R$2843,10,0)</f>
        <v>11.9832</v>
      </c>
      <c r="E26" s="66">
        <f t="shared" si="8"/>
        <v>16</v>
      </c>
      <c r="F26" s="65">
        <f>VLOOKUP($A26,'Return Data'!$B$7:$R$2843,11,0)</f>
        <v>10.855399999999999</v>
      </c>
      <c r="G26" s="66">
        <f t="shared" si="9"/>
        <v>12</v>
      </c>
      <c r="H26" s="65">
        <f>VLOOKUP($A26,'Return Data'!$B$7:$R$2843,12,0)</f>
        <v>13.3847</v>
      </c>
      <c r="I26" s="66">
        <f t="shared" si="10"/>
        <v>16</v>
      </c>
      <c r="J26" s="65">
        <f>VLOOKUP($A26,'Return Data'!$B$7:$R$2843,13,0)</f>
        <v>12.7074</v>
      </c>
      <c r="K26" s="66">
        <f t="shared" si="11"/>
        <v>15</v>
      </c>
      <c r="L26" s="65">
        <f>VLOOKUP($A26,'Return Data'!$B$7:$R$2843,17,0)</f>
        <v>3.4599999999999999E-2</v>
      </c>
      <c r="M26" s="66">
        <f t="shared" si="12"/>
        <v>21</v>
      </c>
      <c r="N26" s="65">
        <f>VLOOKUP($A26,'Return Data'!$B$7:$R$2843,14,0)</f>
        <v>1.3285</v>
      </c>
      <c r="O26" s="66">
        <f t="shared" si="13"/>
        <v>21</v>
      </c>
      <c r="P26" s="65">
        <f>VLOOKUP($A26,'Return Data'!$B$7:$R$2843,15,0)</f>
        <v>3.8466</v>
      </c>
      <c r="Q26" s="66">
        <f>RANK(P26,P$8:P$31,0)</f>
        <v>20</v>
      </c>
      <c r="R26" s="65">
        <f>VLOOKUP($A26,'Return Data'!$B$7:$R$2843,16,0)</f>
        <v>7.0110999999999999</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44410</v>
      </c>
      <c r="C28" s="65">
        <f>VLOOKUP($A28,'Return Data'!$B$7:$R$2843,4,0)</f>
        <v>54.403799999999997</v>
      </c>
      <c r="D28" s="65">
        <f>VLOOKUP($A28,'Return Data'!$B$7:$R$2843,10,0)</f>
        <v>19.827999999999999</v>
      </c>
      <c r="E28" s="66">
        <f>RANK(D28,D$8:D$31,0)</f>
        <v>3</v>
      </c>
      <c r="F28" s="65">
        <f>VLOOKUP($A28,'Return Data'!$B$7:$R$2843,11,0)</f>
        <v>14.6183</v>
      </c>
      <c r="G28" s="66">
        <f>RANK(F28,F$8:F$31,0)</f>
        <v>5</v>
      </c>
      <c r="H28" s="65">
        <f>VLOOKUP($A28,'Return Data'!$B$7:$R$2843,12,0)</f>
        <v>21.642800000000001</v>
      </c>
      <c r="I28" s="66">
        <f>RANK(H28,H$8:H$31,0)</f>
        <v>4</v>
      </c>
      <c r="J28" s="65">
        <f>VLOOKUP($A28,'Return Data'!$B$7:$R$2843,13,0)</f>
        <v>20.553799999999999</v>
      </c>
      <c r="K28" s="66">
        <f>RANK(J28,J$8:J$31,0)</f>
        <v>4</v>
      </c>
      <c r="L28" s="65">
        <f>VLOOKUP($A28,'Return Data'!$B$7:$R$2843,17,0)</f>
        <v>14.1037</v>
      </c>
      <c r="M28" s="66">
        <f>RANK(L28,L$8:L$31,0)</f>
        <v>3</v>
      </c>
      <c r="N28" s="65">
        <f>VLOOKUP($A28,'Return Data'!$B$7:$R$2843,14,0)</f>
        <v>10.7537</v>
      </c>
      <c r="O28" s="66">
        <f>RANK(N28,N$8:N$31,0)</f>
        <v>4</v>
      </c>
      <c r="P28" s="65">
        <f>VLOOKUP($A28,'Return Data'!$B$7:$R$2843,15,0)</f>
        <v>9.1155000000000008</v>
      </c>
      <c r="Q28" s="66">
        <f>RANK(P28,P$8:P$31,0)</f>
        <v>6</v>
      </c>
      <c r="R28" s="65">
        <f>VLOOKUP($A28,'Return Data'!$B$7:$R$2843,16,0)</f>
        <v>10.096500000000001</v>
      </c>
      <c r="S28" s="67">
        <f>RANK(R28,R$8:R$31,0)</f>
        <v>6</v>
      </c>
    </row>
    <row r="29" spans="1:19" x14ac:dyDescent="0.3">
      <c r="A29" s="63" t="s">
        <v>1631</v>
      </c>
      <c r="B29" s="64">
        <f>VLOOKUP($A29,'Return Data'!$B$7:$R$2843,3,0)</f>
        <v>44410</v>
      </c>
      <c r="C29" s="65">
        <f>VLOOKUP($A29,'Return Data'!$B$7:$R$2843,4,0)</f>
        <v>23.185500000000001</v>
      </c>
      <c r="D29" s="65">
        <f>VLOOKUP($A29,'Return Data'!$B$7:$R$2843,10,0)</f>
        <v>13.254300000000001</v>
      </c>
      <c r="E29" s="66">
        <f>RANK(D29,D$8:D$31,0)</f>
        <v>15</v>
      </c>
      <c r="F29" s="65">
        <f>VLOOKUP($A29,'Return Data'!$B$7:$R$2843,11,0)</f>
        <v>8.5647000000000002</v>
      </c>
      <c r="G29" s="66">
        <f>RANK(F29,F$8:F$31,0)</f>
        <v>17</v>
      </c>
      <c r="H29" s="65">
        <f>VLOOKUP($A29,'Return Data'!$B$7:$R$2843,12,0)</f>
        <v>13.2879</v>
      </c>
      <c r="I29" s="66">
        <f>RANK(H29,H$8:H$31,0)</f>
        <v>17</v>
      </c>
      <c r="J29" s="65">
        <f>VLOOKUP($A29,'Return Data'!$B$7:$R$2843,13,0)</f>
        <v>11.3924</v>
      </c>
      <c r="K29" s="66">
        <f>RANK(J29,J$8:J$31,0)</f>
        <v>17</v>
      </c>
      <c r="L29" s="65">
        <f>VLOOKUP($A29,'Return Data'!$B$7:$R$2843,17,0)</f>
        <v>8.8343000000000007</v>
      </c>
      <c r="M29" s="66">
        <f>RANK(L29,L$8:L$31,0)</f>
        <v>19</v>
      </c>
      <c r="N29" s="65">
        <f>VLOOKUP($A29,'Return Data'!$B$7:$R$2843,14,0)</f>
        <v>5.7348999999999997</v>
      </c>
      <c r="O29" s="66">
        <f>RANK(N29,N$8:N$31,0)</f>
        <v>19</v>
      </c>
      <c r="P29" s="65">
        <f>VLOOKUP($A29,'Return Data'!$B$7:$R$2843,15,0)</f>
        <v>6.5655000000000001</v>
      </c>
      <c r="Q29" s="66">
        <f>RANK(P29,P$8:P$31,0)</f>
        <v>18</v>
      </c>
      <c r="R29" s="65">
        <f>VLOOKUP($A29,'Return Data'!$B$7:$R$2843,16,0)</f>
        <v>8.0015999999999998</v>
      </c>
      <c r="S29" s="67">
        <f>RANK(R29,R$8:R$31,0)</f>
        <v>19</v>
      </c>
    </row>
    <row r="30" spans="1:19" x14ac:dyDescent="0.3">
      <c r="A30" s="63" t="s">
        <v>1632</v>
      </c>
      <c r="B30" s="64">
        <f>VLOOKUP($A30,'Return Data'!$B$7:$R$2843,3,0)</f>
        <v>44410</v>
      </c>
      <c r="C30" s="65">
        <f>VLOOKUP($A30,'Return Data'!$B$7:$R$2843,4,0)</f>
        <v>0.98409999999999997</v>
      </c>
      <c r="D30" s="65">
        <f>VLOOKUP($A30,'Return Data'!$B$7:$R$2843,10,0)</f>
        <v>11.120900000000001</v>
      </c>
      <c r="E30" s="66">
        <f>RANK(D30,D$8:D$31,0)</f>
        <v>21</v>
      </c>
      <c r="F30" s="65">
        <f>VLOOKUP($A30,'Return Data'!$B$7:$R$2843,11,0)</f>
        <v>11.433</v>
      </c>
      <c r="G30" s="66">
        <f>RANK(F30,F$8:F$31,0)</f>
        <v>11</v>
      </c>
      <c r="H30" s="65"/>
      <c r="I30" s="66"/>
      <c r="J30" s="65"/>
      <c r="K30" s="66"/>
      <c r="L30" s="65"/>
      <c r="M30" s="66"/>
      <c r="N30" s="65"/>
      <c r="O30" s="66"/>
      <c r="P30" s="65"/>
      <c r="Q30" s="66"/>
      <c r="R30" s="65">
        <f>VLOOKUP($A30,'Return Data'!$B$7:$R$2843,16,0)</f>
        <v>-9.0765999999999991</v>
      </c>
      <c r="S30" s="67">
        <f>RANK(R30,R$8:R$31,0)</f>
        <v>22</v>
      </c>
    </row>
    <row r="31" spans="1:19" x14ac:dyDescent="0.3">
      <c r="A31" s="63" t="s">
        <v>1633</v>
      </c>
      <c r="B31" s="64">
        <f>VLOOKUP($A31,'Return Data'!$B$7:$R$2843,3,0)</f>
        <v>44410</v>
      </c>
      <c r="C31" s="65">
        <f>VLOOKUP($A31,'Return Data'!$B$7:$R$2843,4,0)</f>
        <v>51.381999999999998</v>
      </c>
      <c r="D31" s="65">
        <f>VLOOKUP($A31,'Return Data'!$B$7:$R$2843,10,0)</f>
        <v>18.193300000000001</v>
      </c>
      <c r="E31" s="66">
        <f>RANK(D31,D$8:D$31,0)</f>
        <v>6</v>
      </c>
      <c r="F31" s="65">
        <f>VLOOKUP($A31,'Return Data'!$B$7:$R$2843,11,0)</f>
        <v>12.5143</v>
      </c>
      <c r="G31" s="66">
        <f>RANK(F31,F$8:F$31,0)</f>
        <v>8</v>
      </c>
      <c r="H31" s="65">
        <f>VLOOKUP($A31,'Return Data'!$B$7:$R$2843,12,0)</f>
        <v>19.014199999999999</v>
      </c>
      <c r="I31" s="66">
        <f>RANK(H31,H$8:H$31,0)</f>
        <v>5</v>
      </c>
      <c r="J31" s="65">
        <f>VLOOKUP($A31,'Return Data'!$B$7:$R$2843,13,0)</f>
        <v>18.812200000000001</v>
      </c>
      <c r="K31" s="66">
        <f>RANK(J31,J$8:J$31,0)</f>
        <v>5</v>
      </c>
      <c r="L31" s="65">
        <f>VLOOKUP($A31,'Return Data'!$B$7:$R$2843,17,0)</f>
        <v>10.2659</v>
      </c>
      <c r="M31" s="66">
        <f>RANK(L31,L$8:L$31,0)</f>
        <v>12</v>
      </c>
      <c r="N31" s="65">
        <f>VLOOKUP($A31,'Return Data'!$B$7:$R$2843,14,0)</f>
        <v>6.9492000000000003</v>
      </c>
      <c r="O31" s="66">
        <f>RANK(N31,N$8:N$31,0)</f>
        <v>18</v>
      </c>
      <c r="P31" s="65">
        <f>VLOOKUP($A31,'Return Data'!$B$7:$R$2843,15,0)</f>
        <v>7.8514999999999997</v>
      </c>
      <c r="Q31" s="66">
        <f>RANK(P31,P$8:P$31,0)</f>
        <v>11</v>
      </c>
      <c r="R31" s="65">
        <f>VLOOKUP($A31,'Return Data'!$B$7:$R$2843,16,0)</f>
        <v>9.7365999999999993</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15.394831818181819</v>
      </c>
      <c r="E33" s="74"/>
      <c r="F33" s="75">
        <f>AVERAGE(F8:F31)</f>
        <v>11.228213636363632</v>
      </c>
      <c r="G33" s="74"/>
      <c r="H33" s="75">
        <f>AVERAGE(H8:H31)</f>
        <v>16.050333333333331</v>
      </c>
      <c r="I33" s="74"/>
      <c r="J33" s="75">
        <f>AVERAGE(J8:J31)</f>
        <v>14.912942857142861</v>
      </c>
      <c r="K33" s="74"/>
      <c r="L33" s="75">
        <f>AVERAGE(L8:L31)</f>
        <v>10.636709523809525</v>
      </c>
      <c r="M33" s="74"/>
      <c r="N33" s="75">
        <f>AVERAGE(N8:N31)</f>
        <v>8.3609380952380956</v>
      </c>
      <c r="O33" s="74"/>
      <c r="P33" s="75">
        <f>AVERAGE(P8:P31)</f>
        <v>8.0373649999999994</v>
      </c>
      <c r="Q33" s="74"/>
      <c r="R33" s="75">
        <f>AVERAGE(R8:R31)</f>
        <v>8.5460727272727279</v>
      </c>
      <c r="S33" s="76"/>
    </row>
    <row r="34" spans="1:19" x14ac:dyDescent="0.3">
      <c r="A34" s="73" t="s">
        <v>28</v>
      </c>
      <c r="B34" s="74"/>
      <c r="C34" s="74"/>
      <c r="D34" s="75">
        <f>MIN(D8:D31)</f>
        <v>10.3772</v>
      </c>
      <c r="E34" s="74"/>
      <c r="F34" s="75">
        <f>MIN(F8:F31)</f>
        <v>5.5972</v>
      </c>
      <c r="G34" s="74"/>
      <c r="H34" s="75">
        <f>MIN(H8:H31)</f>
        <v>10.5305</v>
      </c>
      <c r="I34" s="74"/>
      <c r="J34" s="75">
        <f>MIN(J8:J31)</f>
        <v>9.1961999999999993</v>
      </c>
      <c r="K34" s="74"/>
      <c r="L34" s="75">
        <f>MIN(L8:L31)</f>
        <v>3.4599999999999999E-2</v>
      </c>
      <c r="M34" s="74"/>
      <c r="N34" s="75">
        <f>MIN(N8:N31)</f>
        <v>1.3285</v>
      </c>
      <c r="O34" s="74"/>
      <c r="P34" s="75">
        <f>MIN(P8:P31)</f>
        <v>3.8466</v>
      </c>
      <c r="Q34" s="74"/>
      <c r="R34" s="75">
        <f>MIN(R8:R31)</f>
        <v>-9.0765999999999991</v>
      </c>
      <c r="S34" s="76"/>
    </row>
    <row r="35" spans="1:19" ht="15" thickBot="1" x14ac:dyDescent="0.35">
      <c r="A35" s="77" t="s">
        <v>29</v>
      </c>
      <c r="B35" s="78"/>
      <c r="C35" s="78"/>
      <c r="D35" s="79">
        <f>MAX(D8:D31)</f>
        <v>24.391400000000001</v>
      </c>
      <c r="E35" s="78"/>
      <c r="F35" s="79">
        <f>MAX(F8:F31)</f>
        <v>17.915199999999999</v>
      </c>
      <c r="G35" s="78"/>
      <c r="H35" s="79">
        <f>MAX(H8:H31)</f>
        <v>25.6877</v>
      </c>
      <c r="I35" s="78"/>
      <c r="J35" s="79">
        <f>MAX(J8:J31)</f>
        <v>23.8508</v>
      </c>
      <c r="K35" s="78"/>
      <c r="L35" s="79">
        <f>MAX(L8:L31)</f>
        <v>15.6174</v>
      </c>
      <c r="M35" s="78"/>
      <c r="N35" s="79">
        <f>MAX(N8:N31)</f>
        <v>12.453099999999999</v>
      </c>
      <c r="O35" s="78"/>
      <c r="P35" s="79">
        <f>MAX(P8:P31)</f>
        <v>10.6694</v>
      </c>
      <c r="Q35" s="78"/>
      <c r="R35" s="79">
        <f>MAX(R8:R31)</f>
        <v>11.195</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44410</v>
      </c>
      <c r="C8" s="65">
        <f>VLOOKUP($A8,'Return Data'!$B$7:$R$2843,4,0)</f>
        <v>48.3352</v>
      </c>
      <c r="D8" s="65">
        <f>VLOOKUP($A8,'Return Data'!$B$7:$R$2843,10,0)</f>
        <v>16.467700000000001</v>
      </c>
      <c r="E8" s="66">
        <f t="shared" ref="E8:E15" si="0">RANK(D8,D$8:D$31,0)</f>
        <v>7</v>
      </c>
      <c r="F8" s="65">
        <f>VLOOKUP($A8,'Return Data'!$B$7:$R$2843,11,0)</f>
        <v>13.3018</v>
      </c>
      <c r="G8" s="66">
        <f t="shared" ref="G8:G15" si="1">RANK(F8,F$8:F$31,0)</f>
        <v>4</v>
      </c>
      <c r="H8" s="65">
        <f>VLOOKUP($A8,'Return Data'!$B$7:$R$2843,12,0)</f>
        <v>24.703399999999998</v>
      </c>
      <c r="I8" s="66">
        <f t="shared" ref="I8:I15" si="2">RANK(H8,H$8:H$31,0)</f>
        <v>1</v>
      </c>
      <c r="J8" s="65">
        <f>VLOOKUP($A8,'Return Data'!$B$7:$R$2843,13,0)</f>
        <v>22.8277</v>
      </c>
      <c r="K8" s="66">
        <f t="shared" ref="K8:K15" si="3">RANK(J8,J$8:J$31,0)</f>
        <v>1</v>
      </c>
      <c r="L8" s="65">
        <f>VLOOKUP($A8,'Return Data'!$B$7:$R$2843,17,0)</f>
        <v>11.1349</v>
      </c>
      <c r="M8" s="66">
        <f t="shared" ref="M8:M15" si="4">RANK(L8,L$8:L$31,0)</f>
        <v>6</v>
      </c>
      <c r="N8" s="65">
        <f>VLOOKUP($A8,'Return Data'!$B$7:$R$2843,14,0)</f>
        <v>7.4779</v>
      </c>
      <c r="O8" s="66">
        <f t="shared" ref="O8:O15" si="5">RANK(N8,N$8:N$31,0)</f>
        <v>12</v>
      </c>
      <c r="P8" s="65">
        <f>VLOOKUP($A8,'Return Data'!$B$7:$R$2843,15,0)</f>
        <v>7.5903</v>
      </c>
      <c r="Q8" s="66">
        <f t="shared" ref="Q8:Q15" si="6">RANK(P8,P$8:P$31,0)</f>
        <v>7</v>
      </c>
      <c r="R8" s="65">
        <f>VLOOKUP($A8,'Return Data'!$B$7:$R$2843,16,0)</f>
        <v>9.5882000000000005</v>
      </c>
      <c r="S8" s="67">
        <f t="shared" ref="S8:S15" si="7">RANK(R8,R$8:R$31,0)</f>
        <v>3</v>
      </c>
    </row>
    <row r="9" spans="1:20" x14ac:dyDescent="0.3">
      <c r="A9" s="63" t="s">
        <v>1635</v>
      </c>
      <c r="B9" s="64">
        <f>VLOOKUP($A9,'Return Data'!$B$7:$R$2843,3,0)</f>
        <v>44410</v>
      </c>
      <c r="C9" s="65">
        <f>VLOOKUP($A9,'Return Data'!$B$7:$R$2843,4,0)</f>
        <v>23.579799999999999</v>
      </c>
      <c r="D9" s="65">
        <f>VLOOKUP($A9,'Return Data'!$B$7:$R$2843,10,0)</f>
        <v>17.837</v>
      </c>
      <c r="E9" s="66">
        <f t="shared" si="0"/>
        <v>5</v>
      </c>
      <c r="F9" s="65">
        <f>VLOOKUP($A9,'Return Data'!$B$7:$R$2843,11,0)</f>
        <v>12.6022</v>
      </c>
      <c r="G9" s="66">
        <f t="shared" si="1"/>
        <v>7</v>
      </c>
      <c r="H9" s="65">
        <f>VLOOKUP($A9,'Return Data'!$B$7:$R$2843,12,0)</f>
        <v>16.706900000000001</v>
      </c>
      <c r="I9" s="66">
        <f t="shared" si="2"/>
        <v>6</v>
      </c>
      <c r="J9" s="65">
        <f>VLOOKUP($A9,'Return Data'!$B$7:$R$2843,13,0)</f>
        <v>15.4696</v>
      </c>
      <c r="K9" s="66">
        <f t="shared" si="3"/>
        <v>6</v>
      </c>
      <c r="L9" s="65">
        <f>VLOOKUP($A9,'Return Data'!$B$7:$R$2843,17,0)</f>
        <v>12.6364</v>
      </c>
      <c r="M9" s="66">
        <f t="shared" si="4"/>
        <v>4</v>
      </c>
      <c r="N9" s="65">
        <f>VLOOKUP($A9,'Return Data'!$B$7:$R$2843,14,0)</f>
        <v>7.2728000000000002</v>
      </c>
      <c r="O9" s="66">
        <f t="shared" si="5"/>
        <v>13</v>
      </c>
      <c r="P9" s="65">
        <f>VLOOKUP($A9,'Return Data'!$B$7:$R$2843,15,0)</f>
        <v>7.0933000000000002</v>
      </c>
      <c r="Q9" s="66">
        <f t="shared" si="6"/>
        <v>11</v>
      </c>
      <c r="R9" s="65">
        <f>VLOOKUP($A9,'Return Data'!$B$7:$R$2843,16,0)</f>
        <v>8.0686</v>
      </c>
      <c r="S9" s="67">
        <f t="shared" si="7"/>
        <v>15</v>
      </c>
    </row>
    <row r="10" spans="1:20" x14ac:dyDescent="0.3">
      <c r="A10" s="63" t="s">
        <v>1636</v>
      </c>
      <c r="B10" s="64">
        <f>VLOOKUP($A10,'Return Data'!$B$7:$R$2843,3,0)</f>
        <v>44410</v>
      </c>
      <c r="C10" s="65">
        <f>VLOOKUP($A10,'Return Data'!$B$7:$R$2843,4,0)</f>
        <v>30.000499999999999</v>
      </c>
      <c r="D10" s="65">
        <f>VLOOKUP($A10,'Return Data'!$B$7:$R$2843,10,0)</f>
        <v>12.927300000000001</v>
      </c>
      <c r="E10" s="66">
        <f t="shared" si="0"/>
        <v>13</v>
      </c>
      <c r="F10" s="65">
        <f>VLOOKUP($A10,'Return Data'!$B$7:$R$2843,11,0)</f>
        <v>7.0522</v>
      </c>
      <c r="G10" s="66">
        <f t="shared" si="1"/>
        <v>19</v>
      </c>
      <c r="H10" s="65">
        <f>VLOOKUP($A10,'Return Data'!$B$7:$R$2843,12,0)</f>
        <v>9.5913000000000004</v>
      </c>
      <c r="I10" s="66">
        <f t="shared" si="2"/>
        <v>21</v>
      </c>
      <c r="J10" s="65">
        <f>VLOOKUP($A10,'Return Data'!$B$7:$R$2843,13,0)</f>
        <v>8.6113</v>
      </c>
      <c r="K10" s="66">
        <f t="shared" si="3"/>
        <v>19</v>
      </c>
      <c r="L10" s="65">
        <f>VLOOKUP($A10,'Return Data'!$B$7:$R$2843,17,0)</f>
        <v>9.2516999999999996</v>
      </c>
      <c r="M10" s="66">
        <f t="shared" si="4"/>
        <v>12</v>
      </c>
      <c r="N10" s="65">
        <f>VLOOKUP($A10,'Return Data'!$B$7:$R$2843,14,0)</f>
        <v>10.0144</v>
      </c>
      <c r="O10" s="66">
        <f t="shared" si="5"/>
        <v>4</v>
      </c>
      <c r="P10" s="65">
        <f>VLOOKUP($A10,'Return Data'!$B$7:$R$2843,15,0)</f>
        <v>8.2928999999999995</v>
      </c>
      <c r="Q10" s="66">
        <f t="shared" si="6"/>
        <v>5</v>
      </c>
      <c r="R10" s="65">
        <f>VLOOKUP($A10,'Return Data'!$B$7:$R$2843,16,0)</f>
        <v>6.7127999999999997</v>
      </c>
      <c r="S10" s="67">
        <f t="shared" si="7"/>
        <v>20</v>
      </c>
    </row>
    <row r="11" spans="1:20" x14ac:dyDescent="0.3">
      <c r="A11" s="63" t="s">
        <v>1637</v>
      </c>
      <c r="B11" s="64">
        <f>VLOOKUP($A11,'Return Data'!$B$7:$R$2843,3,0)</f>
        <v>44410</v>
      </c>
      <c r="C11" s="65">
        <f>VLOOKUP($A11,'Return Data'!$B$7:$R$2843,4,0)</f>
        <v>34.103900000000003</v>
      </c>
      <c r="D11" s="65">
        <f>VLOOKUP($A11,'Return Data'!$B$7:$R$2843,10,0)</f>
        <v>12.5349</v>
      </c>
      <c r="E11" s="66">
        <f t="shared" si="0"/>
        <v>14</v>
      </c>
      <c r="F11" s="65">
        <f>VLOOKUP($A11,'Return Data'!$B$7:$R$2843,11,0)</f>
        <v>7.1025</v>
      </c>
      <c r="G11" s="66">
        <f t="shared" si="1"/>
        <v>18</v>
      </c>
      <c r="H11" s="65">
        <f>VLOOKUP($A11,'Return Data'!$B$7:$R$2843,12,0)</f>
        <v>12.4495</v>
      </c>
      <c r="I11" s="66">
        <f t="shared" si="2"/>
        <v>17</v>
      </c>
      <c r="J11" s="65">
        <f>VLOOKUP($A11,'Return Data'!$B$7:$R$2843,13,0)</f>
        <v>10.291499999999999</v>
      </c>
      <c r="K11" s="66">
        <f t="shared" si="3"/>
        <v>17</v>
      </c>
      <c r="L11" s="65">
        <f>VLOOKUP($A11,'Return Data'!$B$7:$R$2843,17,0)</f>
        <v>8.6312999999999995</v>
      </c>
      <c r="M11" s="66">
        <f t="shared" si="4"/>
        <v>15</v>
      </c>
      <c r="N11" s="65">
        <f>VLOOKUP($A11,'Return Data'!$B$7:$R$2843,14,0)</f>
        <v>7.6719999999999997</v>
      </c>
      <c r="O11" s="66">
        <f t="shared" si="5"/>
        <v>10</v>
      </c>
      <c r="P11" s="65">
        <f>VLOOKUP($A11,'Return Data'!$B$7:$R$2843,15,0)</f>
        <v>7.1664000000000003</v>
      </c>
      <c r="Q11" s="66">
        <f t="shared" si="6"/>
        <v>8</v>
      </c>
      <c r="R11" s="65">
        <f>VLOOKUP($A11,'Return Data'!$B$7:$R$2843,16,0)</f>
        <v>7.5438999999999998</v>
      </c>
      <c r="S11" s="67">
        <f t="shared" si="7"/>
        <v>16</v>
      </c>
    </row>
    <row r="12" spans="1:20" x14ac:dyDescent="0.3">
      <c r="A12" s="63" t="s">
        <v>1638</v>
      </c>
      <c r="B12" s="64">
        <f>VLOOKUP($A12,'Return Data'!$B$7:$R$2843,3,0)</f>
        <v>44410</v>
      </c>
      <c r="C12" s="65">
        <f>VLOOKUP($A12,'Return Data'!$B$7:$R$2843,4,0)</f>
        <v>22.486499999999999</v>
      </c>
      <c r="D12" s="65">
        <f>VLOOKUP($A12,'Return Data'!$B$7:$R$2843,10,0)</f>
        <v>18.293099999999999</v>
      </c>
      <c r="E12" s="66">
        <f t="shared" si="0"/>
        <v>4</v>
      </c>
      <c r="F12" s="65">
        <f>VLOOKUP($A12,'Return Data'!$B$7:$R$2843,11,0)</f>
        <v>11.8325</v>
      </c>
      <c r="G12" s="66">
        <f t="shared" si="1"/>
        <v>9</v>
      </c>
      <c r="H12" s="65">
        <f>VLOOKUP($A12,'Return Data'!$B$7:$R$2843,12,0)</f>
        <v>13.2074</v>
      </c>
      <c r="I12" s="66">
        <f t="shared" si="2"/>
        <v>11</v>
      </c>
      <c r="J12" s="65">
        <f>VLOOKUP($A12,'Return Data'!$B$7:$R$2843,13,0)</f>
        <v>12.9125</v>
      </c>
      <c r="K12" s="66">
        <f t="shared" si="3"/>
        <v>10</v>
      </c>
      <c r="L12" s="65">
        <f>VLOOKUP($A12,'Return Data'!$B$7:$R$2843,17,0)</f>
        <v>10.9986</v>
      </c>
      <c r="M12" s="66">
        <f t="shared" si="4"/>
        <v>7</v>
      </c>
      <c r="N12" s="65">
        <f>VLOOKUP($A12,'Return Data'!$B$7:$R$2843,14,0)</f>
        <v>1.9443999999999999</v>
      </c>
      <c r="O12" s="66">
        <f t="shared" si="5"/>
        <v>20</v>
      </c>
      <c r="P12" s="65">
        <f>VLOOKUP($A12,'Return Data'!$B$7:$R$2843,15,0)</f>
        <v>4.3689999999999998</v>
      </c>
      <c r="Q12" s="66">
        <f t="shared" si="6"/>
        <v>19</v>
      </c>
      <c r="R12" s="65">
        <f>VLOOKUP($A12,'Return Data'!$B$7:$R$2843,16,0)</f>
        <v>6.7624000000000004</v>
      </c>
      <c r="S12" s="67">
        <f t="shared" si="7"/>
        <v>19</v>
      </c>
    </row>
    <row r="13" spans="1:20" x14ac:dyDescent="0.3">
      <c r="A13" s="63" t="s">
        <v>1639</v>
      </c>
      <c r="B13" s="64">
        <f>VLOOKUP($A13,'Return Data'!$B$7:$R$2843,3,0)</f>
        <v>44410</v>
      </c>
      <c r="C13" s="65">
        <f>VLOOKUP($A13,'Return Data'!$B$7:$R$2843,4,0)</f>
        <v>84.485694929425307</v>
      </c>
      <c r="D13" s="65">
        <f>VLOOKUP($A13,'Return Data'!$B$7:$R$2843,10,0)</f>
        <v>15.3713</v>
      </c>
      <c r="E13" s="66">
        <f t="shared" si="0"/>
        <v>8</v>
      </c>
      <c r="F13" s="65">
        <f>VLOOKUP($A13,'Return Data'!$B$7:$R$2843,11,0)</f>
        <v>13.281000000000001</v>
      </c>
      <c r="G13" s="66">
        <f t="shared" si="1"/>
        <v>6</v>
      </c>
      <c r="H13" s="65">
        <f>VLOOKUP($A13,'Return Data'!$B$7:$R$2843,12,0)</f>
        <v>15.786199999999999</v>
      </c>
      <c r="I13" s="66">
        <f t="shared" si="2"/>
        <v>7</v>
      </c>
      <c r="J13" s="65">
        <f>VLOOKUP($A13,'Return Data'!$B$7:$R$2843,13,0)</f>
        <v>14.872</v>
      </c>
      <c r="K13" s="66">
        <f t="shared" si="3"/>
        <v>7</v>
      </c>
      <c r="L13" s="65">
        <f>VLOOKUP($A13,'Return Data'!$B$7:$R$2843,17,0)</f>
        <v>13.020300000000001</v>
      </c>
      <c r="M13" s="66">
        <f t="shared" si="4"/>
        <v>3</v>
      </c>
      <c r="N13" s="65">
        <f>VLOOKUP($A13,'Return Data'!$B$7:$R$2843,14,0)</f>
        <v>10.8271</v>
      </c>
      <c r="O13" s="66">
        <f t="shared" si="5"/>
        <v>2</v>
      </c>
      <c r="P13" s="65">
        <f>VLOOKUP($A13,'Return Data'!$B$7:$R$2843,15,0)</f>
        <v>8.8969000000000005</v>
      </c>
      <c r="Q13" s="66">
        <f t="shared" si="6"/>
        <v>3</v>
      </c>
      <c r="R13" s="65">
        <f>VLOOKUP($A13,'Return Data'!$B$7:$R$2843,16,0)</f>
        <v>8.5922000000000001</v>
      </c>
      <c r="S13" s="67">
        <f t="shared" si="7"/>
        <v>8</v>
      </c>
    </row>
    <row r="14" spans="1:20" x14ac:dyDescent="0.3">
      <c r="A14" s="63" t="s">
        <v>1640</v>
      </c>
      <c r="B14" s="64">
        <f>VLOOKUP($A14,'Return Data'!$B$7:$R$2843,3,0)</f>
        <v>44410</v>
      </c>
      <c r="C14" s="65">
        <f>VLOOKUP($A14,'Return Data'!$B$7:$R$2843,4,0)</f>
        <v>43.138800000000003</v>
      </c>
      <c r="D14" s="65">
        <f>VLOOKUP($A14,'Return Data'!$B$7:$R$2843,10,0)</f>
        <v>14.8042</v>
      </c>
      <c r="E14" s="66">
        <f t="shared" si="0"/>
        <v>10</v>
      </c>
      <c r="F14" s="65">
        <f>VLOOKUP($A14,'Return Data'!$B$7:$R$2843,11,0)</f>
        <v>13.2936</v>
      </c>
      <c r="G14" s="66">
        <f t="shared" si="1"/>
        <v>5</v>
      </c>
      <c r="H14" s="65">
        <f>VLOOKUP($A14,'Return Data'!$B$7:$R$2843,12,0)</f>
        <v>14.933299999999999</v>
      </c>
      <c r="I14" s="66">
        <f t="shared" si="2"/>
        <v>8</v>
      </c>
      <c r="J14" s="65">
        <f>VLOOKUP($A14,'Return Data'!$B$7:$R$2843,13,0)</f>
        <v>14.2478</v>
      </c>
      <c r="K14" s="66">
        <f t="shared" si="3"/>
        <v>8</v>
      </c>
      <c r="L14" s="65">
        <f>VLOOKUP($A14,'Return Data'!$B$7:$R$2843,17,0)</f>
        <v>10.343999999999999</v>
      </c>
      <c r="M14" s="66">
        <f t="shared" si="4"/>
        <v>9</v>
      </c>
      <c r="N14" s="65">
        <f>VLOOKUP($A14,'Return Data'!$B$7:$R$2843,14,0)</f>
        <v>5.5614999999999997</v>
      </c>
      <c r="O14" s="66">
        <f t="shared" si="5"/>
        <v>18</v>
      </c>
      <c r="P14" s="65">
        <f>VLOOKUP($A14,'Return Data'!$B$7:$R$2843,15,0)</f>
        <v>5.9756</v>
      </c>
      <c r="Q14" s="66">
        <f t="shared" si="6"/>
        <v>16</v>
      </c>
      <c r="R14" s="65">
        <f>VLOOKUP($A14,'Return Data'!$B$7:$R$2843,16,0)</f>
        <v>8.8957999999999995</v>
      </c>
      <c r="S14" s="67">
        <f t="shared" si="7"/>
        <v>7</v>
      </c>
    </row>
    <row r="15" spans="1:20" x14ac:dyDescent="0.3">
      <c r="A15" s="63" t="s">
        <v>1641</v>
      </c>
      <c r="B15" s="64">
        <f>VLOOKUP($A15,'Return Data'!$B$7:$R$2843,3,0)</f>
        <v>44410</v>
      </c>
      <c r="C15" s="65">
        <f>VLOOKUP($A15,'Return Data'!$B$7:$R$2843,4,0)</f>
        <v>66.468999999999994</v>
      </c>
      <c r="D15" s="65">
        <f>VLOOKUP($A15,'Return Data'!$B$7:$R$2843,10,0)</f>
        <v>10.7178</v>
      </c>
      <c r="E15" s="66">
        <f t="shared" si="0"/>
        <v>18</v>
      </c>
      <c r="F15" s="65">
        <f>VLOOKUP($A15,'Return Data'!$B$7:$R$2843,11,0)</f>
        <v>9.5637000000000008</v>
      </c>
      <c r="G15" s="66">
        <f t="shared" si="1"/>
        <v>13</v>
      </c>
      <c r="H15" s="65">
        <f>VLOOKUP($A15,'Return Data'!$B$7:$R$2843,12,0)</f>
        <v>14.0776</v>
      </c>
      <c r="I15" s="66">
        <f t="shared" si="2"/>
        <v>9</v>
      </c>
      <c r="J15" s="65">
        <f>VLOOKUP($A15,'Return Data'!$B$7:$R$2843,13,0)</f>
        <v>12.858700000000001</v>
      </c>
      <c r="K15" s="66">
        <f t="shared" si="3"/>
        <v>11</v>
      </c>
      <c r="L15" s="65">
        <f>VLOOKUP($A15,'Return Data'!$B$7:$R$2843,17,0)</f>
        <v>8.7373999999999992</v>
      </c>
      <c r="M15" s="66">
        <f t="shared" si="4"/>
        <v>13</v>
      </c>
      <c r="N15" s="65">
        <f>VLOOKUP($A15,'Return Data'!$B$7:$R$2843,14,0)</f>
        <v>7.4930000000000003</v>
      </c>
      <c r="O15" s="66">
        <f t="shared" si="5"/>
        <v>11</v>
      </c>
      <c r="P15" s="65">
        <f>VLOOKUP($A15,'Return Data'!$B$7:$R$2843,15,0)</f>
        <v>6.5891999999999999</v>
      </c>
      <c r="Q15" s="66">
        <f t="shared" si="6"/>
        <v>15</v>
      </c>
      <c r="R15" s="65">
        <f>VLOOKUP($A15,'Return Data'!$B$7:$R$2843,16,0)</f>
        <v>9.5065000000000008</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44410</v>
      </c>
      <c r="C17" s="65">
        <f>VLOOKUP($A17,'Return Data'!$B$7:$R$2843,4,0)</f>
        <v>57.632199999999997</v>
      </c>
      <c r="D17" s="65">
        <f>VLOOKUP($A17,'Return Data'!$B$7:$R$2843,10,0)</f>
        <v>23.949200000000001</v>
      </c>
      <c r="E17" s="66">
        <f t="shared" ref="E17:E26" si="8">RANK(D17,D$8:D$31,0)</f>
        <v>1</v>
      </c>
      <c r="F17" s="65">
        <f>VLOOKUP($A17,'Return Data'!$B$7:$R$2843,11,0)</f>
        <v>17.482199999999999</v>
      </c>
      <c r="G17" s="66">
        <f t="shared" ref="G17:G26" si="9">RANK(F17,F$8:F$31,0)</f>
        <v>1</v>
      </c>
      <c r="H17" s="65">
        <f>VLOOKUP($A17,'Return Data'!$B$7:$R$2843,12,0)</f>
        <v>23.627700000000001</v>
      </c>
      <c r="I17" s="66">
        <f t="shared" ref="I17:I26" si="10">RANK(H17,H$8:H$31,0)</f>
        <v>2</v>
      </c>
      <c r="J17" s="65">
        <f>VLOOKUP($A17,'Return Data'!$B$7:$R$2843,13,0)</f>
        <v>20.854800000000001</v>
      </c>
      <c r="K17" s="66">
        <f t="shared" ref="K17:K26" si="11">RANK(J17,J$8:J$31,0)</f>
        <v>2</v>
      </c>
      <c r="L17" s="65">
        <f>VLOOKUP($A17,'Return Data'!$B$7:$R$2843,17,0)</f>
        <v>11.9854</v>
      </c>
      <c r="M17" s="66">
        <f t="shared" ref="M17:M26" si="12">RANK(L17,L$8:L$31,0)</f>
        <v>5</v>
      </c>
      <c r="N17" s="65">
        <f>VLOOKUP($A17,'Return Data'!$B$7:$R$2843,14,0)</f>
        <v>9.9154999999999998</v>
      </c>
      <c r="O17" s="66">
        <f t="shared" ref="O17:O26" si="13">RANK(N17,N$8:N$31,0)</f>
        <v>5</v>
      </c>
      <c r="P17" s="65">
        <f>VLOOKUP($A17,'Return Data'!$B$7:$R$2843,15,0)</f>
        <v>8.3193999999999999</v>
      </c>
      <c r="Q17" s="66">
        <f>RANK(P17,P$8:P$31,0)</f>
        <v>4</v>
      </c>
      <c r="R17" s="65">
        <f>VLOOKUP($A17,'Return Data'!$B$7:$R$2843,16,0)</f>
        <v>10.4552</v>
      </c>
      <c r="S17" s="67">
        <f t="shared" ref="S17:S26" si="14">RANK(R17,R$8:R$31,0)</f>
        <v>1</v>
      </c>
    </row>
    <row r="18" spans="1:19" x14ac:dyDescent="0.3">
      <c r="A18" s="63" t="s">
        <v>1644</v>
      </c>
      <c r="B18" s="64">
        <f>VLOOKUP($A18,'Return Data'!$B$7:$R$2843,3,0)</f>
        <v>44410</v>
      </c>
      <c r="C18" s="65">
        <f>VLOOKUP($A18,'Return Data'!$B$7:$R$2843,4,0)</f>
        <v>44.585500000000003</v>
      </c>
      <c r="D18" s="65">
        <f>VLOOKUP($A18,'Return Data'!$B$7:$R$2843,10,0)</f>
        <v>14.177</v>
      </c>
      <c r="E18" s="66">
        <f t="shared" si="8"/>
        <v>11</v>
      </c>
      <c r="F18" s="65">
        <f>VLOOKUP($A18,'Return Data'!$B$7:$R$2843,11,0)</f>
        <v>7.6492000000000004</v>
      </c>
      <c r="G18" s="66">
        <f t="shared" si="9"/>
        <v>16</v>
      </c>
      <c r="H18" s="65">
        <f>VLOOKUP($A18,'Return Data'!$B$7:$R$2843,12,0)</f>
        <v>13.1174</v>
      </c>
      <c r="I18" s="66">
        <f t="shared" si="10"/>
        <v>12</v>
      </c>
      <c r="J18" s="65">
        <f>VLOOKUP($A18,'Return Data'!$B$7:$R$2843,13,0)</f>
        <v>12.1195</v>
      </c>
      <c r="K18" s="66">
        <f t="shared" si="11"/>
        <v>13</v>
      </c>
      <c r="L18" s="65">
        <f>VLOOKUP($A18,'Return Data'!$B$7:$R$2843,17,0)</f>
        <v>9.4161999999999999</v>
      </c>
      <c r="M18" s="66">
        <f t="shared" si="12"/>
        <v>11</v>
      </c>
      <c r="N18" s="65">
        <f>VLOOKUP($A18,'Return Data'!$B$7:$R$2843,14,0)</f>
        <v>8.1760999999999999</v>
      </c>
      <c r="O18" s="66">
        <f t="shared" si="13"/>
        <v>7</v>
      </c>
      <c r="P18" s="65">
        <f>VLOOKUP($A18,'Return Data'!$B$7:$R$2843,15,0)</f>
        <v>7.0495999999999999</v>
      </c>
      <c r="Q18" s="66">
        <f>RANK(P18,P$8:P$31,0)</f>
        <v>12</v>
      </c>
      <c r="R18" s="65">
        <f>VLOOKUP($A18,'Return Data'!$B$7:$R$2843,16,0)</f>
        <v>8.9443000000000001</v>
      </c>
      <c r="S18" s="67">
        <f t="shared" si="14"/>
        <v>6</v>
      </c>
    </row>
    <row r="19" spans="1:19" x14ac:dyDescent="0.3">
      <c r="A19" s="63" t="s">
        <v>1645</v>
      </c>
      <c r="B19" s="64">
        <f>VLOOKUP($A19,'Return Data'!$B$7:$R$2843,3,0)</f>
        <v>44410</v>
      </c>
      <c r="C19" s="65">
        <f>VLOOKUP($A19,'Return Data'!$B$7:$R$2843,4,0)</f>
        <v>52.784199999999998</v>
      </c>
      <c r="D19" s="65">
        <f>VLOOKUP($A19,'Return Data'!$B$7:$R$2843,10,0)</f>
        <v>10.714600000000001</v>
      </c>
      <c r="E19" s="66">
        <f t="shared" si="8"/>
        <v>19</v>
      </c>
      <c r="F19" s="65">
        <f>VLOOKUP($A19,'Return Data'!$B$7:$R$2843,11,0)</f>
        <v>7.9157000000000002</v>
      </c>
      <c r="G19" s="66">
        <f t="shared" si="9"/>
        <v>14</v>
      </c>
      <c r="H19" s="65">
        <f>VLOOKUP($A19,'Return Data'!$B$7:$R$2843,12,0)</f>
        <v>12.7065</v>
      </c>
      <c r="I19" s="66">
        <f t="shared" si="10"/>
        <v>14</v>
      </c>
      <c r="J19" s="65">
        <f>VLOOKUP($A19,'Return Data'!$B$7:$R$2843,13,0)</f>
        <v>13.0001</v>
      </c>
      <c r="K19" s="66">
        <f t="shared" si="11"/>
        <v>9</v>
      </c>
      <c r="L19" s="65">
        <f>VLOOKUP($A19,'Return Data'!$B$7:$R$2843,17,0)</f>
        <v>10.5913</v>
      </c>
      <c r="M19" s="66">
        <f t="shared" si="12"/>
        <v>8</v>
      </c>
      <c r="N19" s="65">
        <f>VLOOKUP($A19,'Return Data'!$B$7:$R$2843,14,0)</f>
        <v>9.2800999999999991</v>
      </c>
      <c r="O19" s="66">
        <f t="shared" si="13"/>
        <v>6</v>
      </c>
      <c r="P19" s="65">
        <f>VLOOKUP($A19,'Return Data'!$B$7:$R$2843,15,0)</f>
        <v>9.0790000000000006</v>
      </c>
      <c r="Q19" s="66">
        <f>RANK(P19,P$8:P$31,0)</f>
        <v>2</v>
      </c>
      <c r="R19" s="65">
        <f>VLOOKUP($A19,'Return Data'!$B$7:$R$2843,16,0)</f>
        <v>10.061299999999999</v>
      </c>
      <c r="S19" s="67">
        <f t="shared" si="14"/>
        <v>2</v>
      </c>
    </row>
    <row r="20" spans="1:19" x14ac:dyDescent="0.3">
      <c r="A20" s="63" t="s">
        <v>1646</v>
      </c>
      <c r="B20" s="64">
        <f>VLOOKUP($A20,'Return Data'!$B$7:$R$2843,3,0)</f>
        <v>44410</v>
      </c>
      <c r="C20" s="65">
        <f>VLOOKUP($A20,'Return Data'!$B$7:$R$2843,4,0)</f>
        <v>25.334099999999999</v>
      </c>
      <c r="D20" s="65">
        <f>VLOOKUP($A20,'Return Data'!$B$7:$R$2843,10,0)</f>
        <v>10.3331</v>
      </c>
      <c r="E20" s="66">
        <f t="shared" si="8"/>
        <v>20</v>
      </c>
      <c r="F20" s="65">
        <f>VLOOKUP($A20,'Return Data'!$B$7:$R$2843,11,0)</f>
        <v>5.8068999999999997</v>
      </c>
      <c r="G20" s="66">
        <f t="shared" si="9"/>
        <v>20</v>
      </c>
      <c r="H20" s="65">
        <f>VLOOKUP($A20,'Return Data'!$B$7:$R$2843,12,0)</f>
        <v>10.057399999999999</v>
      </c>
      <c r="I20" s="66">
        <f t="shared" si="10"/>
        <v>19</v>
      </c>
      <c r="J20" s="65">
        <f>VLOOKUP($A20,'Return Data'!$B$7:$R$2843,13,0)</f>
        <v>9.5861999999999998</v>
      </c>
      <c r="K20" s="66">
        <f t="shared" si="11"/>
        <v>18</v>
      </c>
      <c r="L20" s="65">
        <f>VLOOKUP($A20,'Return Data'!$B$7:$R$2843,17,0)</f>
        <v>8.0069999999999997</v>
      </c>
      <c r="M20" s="66">
        <f t="shared" si="12"/>
        <v>17</v>
      </c>
      <c r="N20" s="65">
        <f>VLOOKUP($A20,'Return Data'!$B$7:$R$2843,14,0)</f>
        <v>7.1395</v>
      </c>
      <c r="O20" s="66">
        <f t="shared" si="13"/>
        <v>14</v>
      </c>
      <c r="P20" s="65">
        <f>VLOOKUP($A20,'Return Data'!$B$7:$R$2843,15,0)</f>
        <v>6.7511999999999999</v>
      </c>
      <c r="Q20" s="66">
        <f>RANK(P20,P$8:P$31,0)</f>
        <v>13</v>
      </c>
      <c r="R20" s="65">
        <f>VLOOKUP($A20,'Return Data'!$B$7:$R$2843,16,0)</f>
        <v>8.4640000000000004</v>
      </c>
      <c r="S20" s="67">
        <f t="shared" si="14"/>
        <v>10</v>
      </c>
    </row>
    <row r="21" spans="1:19" x14ac:dyDescent="0.3">
      <c r="A21" s="63" t="s">
        <v>1647</v>
      </c>
      <c r="B21" s="64">
        <f>VLOOKUP($A21,'Return Data'!$B$7:$R$2843,3,0)</f>
        <v>44410</v>
      </c>
      <c r="C21" s="65">
        <f>VLOOKUP($A21,'Return Data'!$B$7:$R$2843,4,0)</f>
        <v>15.6732</v>
      </c>
      <c r="D21" s="65">
        <f>VLOOKUP($A21,'Return Data'!$B$7:$R$2843,10,0)</f>
        <v>8.5843000000000007</v>
      </c>
      <c r="E21" s="66">
        <f t="shared" si="8"/>
        <v>22</v>
      </c>
      <c r="F21" s="65">
        <f>VLOOKUP($A21,'Return Data'!$B$7:$R$2843,11,0)</f>
        <v>4.9120999999999997</v>
      </c>
      <c r="G21" s="66">
        <f t="shared" si="9"/>
        <v>21</v>
      </c>
      <c r="H21" s="65">
        <f>VLOOKUP($A21,'Return Data'!$B$7:$R$2843,12,0)</f>
        <v>13.6592</v>
      </c>
      <c r="I21" s="66">
        <f t="shared" si="10"/>
        <v>10</v>
      </c>
      <c r="J21" s="65">
        <f>VLOOKUP($A21,'Return Data'!$B$7:$R$2843,13,0)</f>
        <v>12.410500000000001</v>
      </c>
      <c r="K21" s="66">
        <f t="shared" si="11"/>
        <v>12</v>
      </c>
      <c r="L21" s="65">
        <f>VLOOKUP($A21,'Return Data'!$B$7:$R$2843,17,0)</f>
        <v>7.5113000000000003</v>
      </c>
      <c r="M21" s="66">
        <f t="shared" si="12"/>
        <v>19</v>
      </c>
      <c r="N21" s="65">
        <f>VLOOKUP($A21,'Return Data'!$B$7:$R$2843,14,0)</f>
        <v>6.3411</v>
      </c>
      <c r="O21" s="66">
        <f t="shared" si="13"/>
        <v>15</v>
      </c>
      <c r="P21" s="65"/>
      <c r="Q21" s="66"/>
      <c r="R21" s="65">
        <f>VLOOKUP($A21,'Return Data'!$B$7:$R$2843,16,0)</f>
        <v>8.2460000000000004</v>
      </c>
      <c r="S21" s="67">
        <f t="shared" si="14"/>
        <v>14</v>
      </c>
    </row>
    <row r="22" spans="1:19" x14ac:dyDescent="0.3">
      <c r="A22" s="63" t="s">
        <v>1648</v>
      </c>
      <c r="B22" s="64">
        <f>VLOOKUP($A22,'Return Data'!$B$7:$R$2843,3,0)</f>
        <v>44410</v>
      </c>
      <c r="C22" s="65">
        <f>VLOOKUP($A22,'Return Data'!$B$7:$R$2843,4,0)</f>
        <v>41.002299999999998</v>
      </c>
      <c r="D22" s="65">
        <f>VLOOKUP($A22,'Return Data'!$B$7:$R$2843,10,0)</f>
        <v>19.7713</v>
      </c>
      <c r="E22" s="66">
        <f t="shared" si="8"/>
        <v>2</v>
      </c>
      <c r="F22" s="65">
        <f>VLOOKUP($A22,'Return Data'!$B$7:$R$2843,11,0)</f>
        <v>14.853999999999999</v>
      </c>
      <c r="G22" s="66">
        <f t="shared" si="9"/>
        <v>2</v>
      </c>
      <c r="H22" s="65">
        <f>VLOOKUP($A22,'Return Data'!$B$7:$R$2843,12,0)</f>
        <v>20.951000000000001</v>
      </c>
      <c r="I22" s="66">
        <f t="shared" si="10"/>
        <v>4</v>
      </c>
      <c r="J22" s="65">
        <f>VLOOKUP($A22,'Return Data'!$B$7:$R$2843,13,0)</f>
        <v>19.396999999999998</v>
      </c>
      <c r="K22" s="66">
        <f t="shared" si="11"/>
        <v>4</v>
      </c>
      <c r="L22" s="65">
        <f>VLOOKUP($A22,'Return Data'!$B$7:$R$2843,17,0)</f>
        <v>14.2719</v>
      </c>
      <c r="M22" s="66">
        <f t="shared" si="12"/>
        <v>1</v>
      </c>
      <c r="N22" s="65">
        <f>VLOOKUP($A22,'Return Data'!$B$7:$R$2843,14,0)</f>
        <v>11.1388</v>
      </c>
      <c r="O22" s="66">
        <f t="shared" si="13"/>
        <v>1</v>
      </c>
      <c r="P22" s="65">
        <f>VLOOKUP($A22,'Return Data'!$B$7:$R$2843,15,0)</f>
        <v>9.3226999999999993</v>
      </c>
      <c r="Q22" s="66">
        <f>RANK(P22,P$8:P$31,0)</f>
        <v>1</v>
      </c>
      <c r="R22" s="65">
        <f>VLOOKUP($A22,'Return Data'!$B$7:$R$2843,16,0)</f>
        <v>8.3084000000000007</v>
      </c>
      <c r="S22" s="67">
        <f t="shared" si="14"/>
        <v>12</v>
      </c>
    </row>
    <row r="23" spans="1:19" x14ac:dyDescent="0.3">
      <c r="A23" s="63" t="s">
        <v>1649</v>
      </c>
      <c r="B23" s="64">
        <f>VLOOKUP($A23,'Return Data'!$B$7:$R$2843,3,0)</f>
        <v>44410</v>
      </c>
      <c r="C23" s="65">
        <f>VLOOKUP($A23,'Return Data'!$B$7:$R$2843,4,0)</f>
        <v>42.071599999999997</v>
      </c>
      <c r="D23" s="65">
        <f>VLOOKUP($A23,'Return Data'!$B$7:$R$2843,10,0)</f>
        <v>15.2323</v>
      </c>
      <c r="E23" s="66">
        <f t="shared" si="8"/>
        <v>9</v>
      </c>
      <c r="F23" s="65">
        <f>VLOOKUP($A23,'Return Data'!$B$7:$R$2843,11,0)</f>
        <v>11.3523</v>
      </c>
      <c r="G23" s="66">
        <f t="shared" si="9"/>
        <v>11</v>
      </c>
      <c r="H23" s="65">
        <f>VLOOKUP($A23,'Return Data'!$B$7:$R$2843,12,0)</f>
        <v>12.980700000000001</v>
      </c>
      <c r="I23" s="66">
        <f t="shared" si="10"/>
        <v>13</v>
      </c>
      <c r="J23" s="65">
        <f>VLOOKUP($A23,'Return Data'!$B$7:$R$2843,13,0)</f>
        <v>12.090299999999999</v>
      </c>
      <c r="K23" s="66">
        <f t="shared" si="11"/>
        <v>14</v>
      </c>
      <c r="L23" s="65">
        <f>VLOOKUP($A23,'Return Data'!$B$7:$R$2843,17,0)</f>
        <v>8.6692</v>
      </c>
      <c r="M23" s="66">
        <f t="shared" si="12"/>
        <v>14</v>
      </c>
      <c r="N23" s="65">
        <f>VLOOKUP($A23,'Return Data'!$B$7:$R$2843,14,0)</f>
        <v>8.0990000000000002</v>
      </c>
      <c r="O23" s="66">
        <f t="shared" si="13"/>
        <v>8</v>
      </c>
      <c r="P23" s="65">
        <f>VLOOKUP($A23,'Return Data'!$B$7:$R$2843,15,0)</f>
        <v>7.1285999999999996</v>
      </c>
      <c r="Q23" s="66">
        <f>RANK(P23,P$8:P$31,0)</f>
        <v>10</v>
      </c>
      <c r="R23" s="65">
        <f>VLOOKUP($A23,'Return Data'!$B$7:$R$2843,16,0)</f>
        <v>6.0587</v>
      </c>
      <c r="S23" s="67">
        <f t="shared" si="14"/>
        <v>21</v>
      </c>
    </row>
    <row r="24" spans="1:19" x14ac:dyDescent="0.3">
      <c r="A24" s="63" t="s">
        <v>1650</v>
      </c>
      <c r="B24" s="64">
        <f>VLOOKUP($A24,'Return Data'!$B$7:$R$2843,3,0)</f>
        <v>44410</v>
      </c>
      <c r="C24" s="65">
        <f>VLOOKUP($A24,'Return Data'!$B$7:$R$2843,4,0)</f>
        <v>65.470600000000005</v>
      </c>
      <c r="D24" s="65">
        <f>VLOOKUP($A24,'Return Data'!$B$7:$R$2843,10,0)</f>
        <v>13.1463</v>
      </c>
      <c r="E24" s="66">
        <f t="shared" si="8"/>
        <v>12</v>
      </c>
      <c r="F24" s="65">
        <f>VLOOKUP($A24,'Return Data'!$B$7:$R$2843,11,0)</f>
        <v>7.5796999999999999</v>
      </c>
      <c r="G24" s="66">
        <f t="shared" si="9"/>
        <v>17</v>
      </c>
      <c r="H24" s="65">
        <f>VLOOKUP($A24,'Return Data'!$B$7:$R$2843,12,0)</f>
        <v>10.2127</v>
      </c>
      <c r="I24" s="66">
        <f t="shared" si="10"/>
        <v>18</v>
      </c>
      <c r="J24" s="65">
        <f>VLOOKUP($A24,'Return Data'!$B$7:$R$2843,13,0)</f>
        <v>8.2927</v>
      </c>
      <c r="K24" s="66">
        <f t="shared" si="11"/>
        <v>21</v>
      </c>
      <c r="L24" s="65">
        <f>VLOOKUP($A24,'Return Data'!$B$7:$R$2843,17,0)</f>
        <v>8.4240999999999993</v>
      </c>
      <c r="M24" s="66">
        <f t="shared" si="12"/>
        <v>16</v>
      </c>
      <c r="N24" s="65">
        <f>VLOOKUP($A24,'Return Data'!$B$7:$R$2843,14,0)</f>
        <v>7.7793999999999999</v>
      </c>
      <c r="O24" s="66">
        <f t="shared" si="13"/>
        <v>9</v>
      </c>
      <c r="P24" s="65">
        <f>VLOOKUP($A24,'Return Data'!$B$7:$R$2843,15,0)</f>
        <v>6.6699000000000002</v>
      </c>
      <c r="Q24" s="66">
        <f>RANK(P24,P$8:P$31,0)</f>
        <v>14</v>
      </c>
      <c r="R24" s="65">
        <f>VLOOKUP($A24,'Return Data'!$B$7:$R$2843,16,0)</f>
        <v>8.3785000000000007</v>
      </c>
      <c r="S24" s="67">
        <f t="shared" si="14"/>
        <v>11</v>
      </c>
    </row>
    <row r="25" spans="1:19" x14ac:dyDescent="0.3">
      <c r="A25" s="63" t="s">
        <v>2012</v>
      </c>
      <c r="B25" s="64">
        <f>VLOOKUP($A25,'Return Data'!$B$7:$R$2843,3,0)</f>
        <v>44410</v>
      </c>
      <c r="C25" s="65">
        <f>VLOOKUP($A25,'Return Data'!$B$7:$R$2843,4,0)</f>
        <v>21.636500000000002</v>
      </c>
      <c r="D25" s="65">
        <f>VLOOKUP($A25,'Return Data'!$B$7:$R$2843,10,0)</f>
        <v>9.9920000000000009</v>
      </c>
      <c r="E25" s="66">
        <f t="shared" si="8"/>
        <v>21</v>
      </c>
      <c r="F25" s="65">
        <f>VLOOKUP($A25,'Return Data'!$B$7:$R$2843,11,0)</f>
        <v>3.6736</v>
      </c>
      <c r="G25" s="66">
        <f t="shared" si="9"/>
        <v>22</v>
      </c>
      <c r="H25" s="65">
        <f>VLOOKUP($A25,'Return Data'!$B$7:$R$2843,12,0)</f>
        <v>9.8633000000000006</v>
      </c>
      <c r="I25" s="66">
        <f t="shared" si="10"/>
        <v>20</v>
      </c>
      <c r="J25" s="65">
        <f>VLOOKUP($A25,'Return Data'!$B$7:$R$2843,13,0)</f>
        <v>8.3611000000000004</v>
      </c>
      <c r="K25" s="66">
        <f t="shared" si="11"/>
        <v>20</v>
      </c>
      <c r="L25" s="65">
        <f>VLOOKUP($A25,'Return Data'!$B$7:$R$2843,17,0)</f>
        <v>6.5743</v>
      </c>
      <c r="M25" s="66">
        <f t="shared" si="12"/>
        <v>20</v>
      </c>
      <c r="N25" s="65">
        <f>VLOOKUP($A25,'Return Data'!$B$7:$R$2843,14,0)</f>
        <v>5.6250999999999998</v>
      </c>
      <c r="O25" s="66">
        <f t="shared" si="13"/>
        <v>17</v>
      </c>
      <c r="P25" s="65">
        <f>VLOOKUP($A25,'Return Data'!$B$7:$R$2843,15,0)</f>
        <v>5.6307999999999998</v>
      </c>
      <c r="Q25" s="66">
        <f>RANK(P25,P$8:P$31,0)</f>
        <v>17</v>
      </c>
      <c r="R25" s="65">
        <f>VLOOKUP($A25,'Return Data'!$B$7:$R$2843,16,0)</f>
        <v>7.2552000000000003</v>
      </c>
      <c r="S25" s="67">
        <f t="shared" si="14"/>
        <v>17</v>
      </c>
    </row>
    <row r="26" spans="1:19" x14ac:dyDescent="0.3">
      <c r="A26" s="63" t="s">
        <v>1651</v>
      </c>
      <c r="B26" s="64">
        <f>VLOOKUP($A26,'Return Data'!$B$7:$R$2843,3,0)</f>
        <v>44410</v>
      </c>
      <c r="C26" s="65">
        <f>VLOOKUP($A26,'Return Data'!$B$7:$R$2843,4,0)</f>
        <v>42.411499999999997</v>
      </c>
      <c r="D26" s="65">
        <f>VLOOKUP($A26,'Return Data'!$B$7:$R$2843,10,0)</f>
        <v>11.3414</v>
      </c>
      <c r="E26" s="66">
        <f t="shared" si="8"/>
        <v>16</v>
      </c>
      <c r="F26" s="65">
        <f>VLOOKUP($A26,'Return Data'!$B$7:$R$2843,11,0)</f>
        <v>10.1988</v>
      </c>
      <c r="G26" s="66">
        <f t="shared" si="9"/>
        <v>12</v>
      </c>
      <c r="H26" s="65">
        <f>VLOOKUP($A26,'Return Data'!$B$7:$R$2843,12,0)</f>
        <v>12.699400000000001</v>
      </c>
      <c r="I26" s="66">
        <f t="shared" si="10"/>
        <v>15</v>
      </c>
      <c r="J26" s="65">
        <f>VLOOKUP($A26,'Return Data'!$B$7:$R$2843,13,0)</f>
        <v>12.005000000000001</v>
      </c>
      <c r="K26" s="66">
        <f t="shared" si="11"/>
        <v>15</v>
      </c>
      <c r="L26" s="65">
        <f>VLOOKUP($A26,'Return Data'!$B$7:$R$2843,17,0)</f>
        <v>-0.61019999999999996</v>
      </c>
      <c r="M26" s="66">
        <f t="shared" si="12"/>
        <v>21</v>
      </c>
      <c r="N26" s="65">
        <f>VLOOKUP($A26,'Return Data'!$B$7:$R$2843,14,0)</f>
        <v>0.58940000000000003</v>
      </c>
      <c r="O26" s="66">
        <f t="shared" si="13"/>
        <v>21</v>
      </c>
      <c r="P26" s="65">
        <f>VLOOKUP($A26,'Return Data'!$B$7:$R$2843,15,0)</f>
        <v>3.032</v>
      </c>
      <c r="Q26" s="66">
        <f>RANK(P26,P$8:P$31,0)</f>
        <v>20</v>
      </c>
      <c r="R26" s="65">
        <f>VLOOKUP($A26,'Return Data'!$B$7:$R$2843,16,0)</f>
        <v>8.5723000000000003</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44410</v>
      </c>
      <c r="C28" s="65">
        <f>VLOOKUP($A28,'Return Data'!$B$7:$R$2843,4,0)</f>
        <v>50.826000000000001</v>
      </c>
      <c r="D28" s="65">
        <f>VLOOKUP($A28,'Return Data'!$B$7:$R$2843,10,0)</f>
        <v>19.2483</v>
      </c>
      <c r="E28" s="66">
        <f>RANK(D28,D$8:D$31,0)</f>
        <v>3</v>
      </c>
      <c r="F28" s="65">
        <f>VLOOKUP($A28,'Return Data'!$B$7:$R$2843,11,0)</f>
        <v>14.0199</v>
      </c>
      <c r="G28" s="66">
        <f>RANK(F28,F$8:F$31,0)</f>
        <v>3</v>
      </c>
      <c r="H28" s="65">
        <f>VLOOKUP($A28,'Return Data'!$B$7:$R$2843,12,0)</f>
        <v>20.979700000000001</v>
      </c>
      <c r="I28" s="66">
        <f>RANK(H28,H$8:H$31,0)</f>
        <v>3</v>
      </c>
      <c r="J28" s="65">
        <f>VLOOKUP($A28,'Return Data'!$B$7:$R$2843,13,0)</f>
        <v>19.847100000000001</v>
      </c>
      <c r="K28" s="66">
        <f>RANK(J28,J$8:J$31,0)</f>
        <v>3</v>
      </c>
      <c r="L28" s="65">
        <f>VLOOKUP($A28,'Return Data'!$B$7:$R$2843,17,0)</f>
        <v>13.4259</v>
      </c>
      <c r="M28" s="66">
        <f>RANK(L28,L$8:L$31,0)</f>
        <v>2</v>
      </c>
      <c r="N28" s="65">
        <f>VLOOKUP($A28,'Return Data'!$B$7:$R$2843,14,0)</f>
        <v>10.0595</v>
      </c>
      <c r="O28" s="66">
        <f>RANK(N28,N$8:N$31,0)</f>
        <v>3</v>
      </c>
      <c r="P28" s="65">
        <f>VLOOKUP($A28,'Return Data'!$B$7:$R$2843,15,0)</f>
        <v>8.2734000000000005</v>
      </c>
      <c r="Q28" s="66">
        <f>RANK(P28,P$8:P$31,0)</f>
        <v>6</v>
      </c>
      <c r="R28" s="65">
        <f>VLOOKUP($A28,'Return Data'!$B$7:$R$2843,16,0)</f>
        <v>8.3064</v>
      </c>
      <c r="S28" s="67">
        <f>RANK(R28,R$8:R$31,0)</f>
        <v>13</v>
      </c>
    </row>
    <row r="29" spans="1:19" x14ac:dyDescent="0.3">
      <c r="A29" s="63" t="s">
        <v>1654</v>
      </c>
      <c r="B29" s="64">
        <f>VLOOKUP($A29,'Return Data'!$B$7:$R$2843,3,0)</f>
        <v>44410</v>
      </c>
      <c r="C29" s="65">
        <f>VLOOKUP($A29,'Return Data'!$B$7:$R$2843,4,0)</f>
        <v>21.8232</v>
      </c>
      <c r="D29" s="65">
        <f>VLOOKUP($A29,'Return Data'!$B$7:$R$2843,10,0)</f>
        <v>12.367000000000001</v>
      </c>
      <c r="E29" s="66">
        <f>RANK(D29,D$8:D$31,0)</f>
        <v>15</v>
      </c>
      <c r="F29" s="65">
        <f>VLOOKUP($A29,'Return Data'!$B$7:$R$2843,11,0)</f>
        <v>7.8311999999999999</v>
      </c>
      <c r="G29" s="66">
        <f>RANK(F29,F$8:F$31,0)</f>
        <v>15</v>
      </c>
      <c r="H29" s="65">
        <f>VLOOKUP($A29,'Return Data'!$B$7:$R$2843,12,0)</f>
        <v>12.553699999999999</v>
      </c>
      <c r="I29" s="66">
        <f>RANK(H29,H$8:H$31,0)</f>
        <v>16</v>
      </c>
      <c r="J29" s="65">
        <f>VLOOKUP($A29,'Return Data'!$B$7:$R$2843,13,0)</f>
        <v>10.6061</v>
      </c>
      <c r="K29" s="66">
        <f>RANK(J29,J$8:J$31,0)</f>
        <v>16</v>
      </c>
      <c r="L29" s="65">
        <f>VLOOKUP($A29,'Return Data'!$B$7:$R$2843,17,0)</f>
        <v>7.9550999999999998</v>
      </c>
      <c r="M29" s="66">
        <f>RANK(L29,L$8:L$31,0)</f>
        <v>18</v>
      </c>
      <c r="N29" s="65">
        <f>VLOOKUP($A29,'Return Data'!$B$7:$R$2843,14,0)</f>
        <v>4.8048000000000002</v>
      </c>
      <c r="O29" s="66">
        <f>RANK(N29,N$8:N$31,0)</f>
        <v>19</v>
      </c>
      <c r="P29" s="65">
        <f>VLOOKUP($A29,'Return Data'!$B$7:$R$2843,15,0)</f>
        <v>5.5266000000000002</v>
      </c>
      <c r="Q29" s="66">
        <f>RANK(P29,P$8:P$31,0)</f>
        <v>18</v>
      </c>
      <c r="R29" s="65">
        <f>VLOOKUP($A29,'Return Data'!$B$7:$R$2843,16,0)</f>
        <v>7.0781999999999998</v>
      </c>
      <c r="S29" s="67">
        <f>RANK(R29,R$8:R$31,0)</f>
        <v>18</v>
      </c>
    </row>
    <row r="30" spans="1:19" x14ac:dyDescent="0.3">
      <c r="A30" s="63" t="s">
        <v>1655</v>
      </c>
      <c r="B30" s="64">
        <f>VLOOKUP($A30,'Return Data'!$B$7:$R$2843,3,0)</f>
        <v>44410</v>
      </c>
      <c r="C30" s="65">
        <f>VLOOKUP($A30,'Return Data'!$B$7:$R$2843,4,0)</f>
        <v>0.93740000000000001</v>
      </c>
      <c r="D30" s="65">
        <f>VLOOKUP($A30,'Return Data'!$B$7:$R$2843,10,0)</f>
        <v>11.121</v>
      </c>
      <c r="E30" s="66">
        <f>RANK(D30,D$8:D$31,0)</f>
        <v>17</v>
      </c>
      <c r="F30" s="65">
        <f>VLOOKUP($A30,'Return Data'!$B$7:$R$2843,11,0)</f>
        <v>11.4343</v>
      </c>
      <c r="G30" s="66">
        <f>RANK(F30,F$8:F$31,0)</f>
        <v>10</v>
      </c>
      <c r="H30" s="65"/>
      <c r="I30" s="66"/>
      <c r="J30" s="65"/>
      <c r="K30" s="66"/>
      <c r="L30" s="65"/>
      <c r="M30" s="66"/>
      <c r="N30" s="65"/>
      <c r="O30" s="66"/>
      <c r="P30" s="65"/>
      <c r="Q30" s="66"/>
      <c r="R30" s="65">
        <f>VLOOKUP($A30,'Return Data'!$B$7:$R$2843,16,0)</f>
        <v>-9.2238000000000007</v>
      </c>
      <c r="S30" s="67">
        <f>RANK(R30,R$8:R$31,0)</f>
        <v>22</v>
      </c>
    </row>
    <row r="31" spans="1:19" x14ac:dyDescent="0.3">
      <c r="A31" s="63" t="s">
        <v>1656</v>
      </c>
      <c r="B31" s="64">
        <f>VLOOKUP($A31,'Return Data'!$B$7:$R$2843,3,0)</f>
        <v>44410</v>
      </c>
      <c r="C31" s="65">
        <f>VLOOKUP($A31,'Return Data'!$B$7:$R$2843,4,0)</f>
        <v>48.606400000000001</v>
      </c>
      <c r="D31" s="65">
        <f>VLOOKUP($A31,'Return Data'!$B$7:$R$2843,10,0)</f>
        <v>17.5703</v>
      </c>
      <c r="E31" s="66">
        <f>RANK(D31,D$8:D$31,0)</f>
        <v>6</v>
      </c>
      <c r="F31" s="65">
        <f>VLOOKUP($A31,'Return Data'!$B$7:$R$2843,11,0)</f>
        <v>11.872199999999999</v>
      </c>
      <c r="G31" s="66">
        <f>RANK(F31,F$8:F$31,0)</f>
        <v>8</v>
      </c>
      <c r="H31" s="65">
        <f>VLOOKUP($A31,'Return Data'!$B$7:$R$2843,12,0)</f>
        <v>18.316099999999999</v>
      </c>
      <c r="I31" s="66">
        <f>RANK(H31,H$8:H$31,0)</f>
        <v>5</v>
      </c>
      <c r="J31" s="65">
        <f>VLOOKUP($A31,'Return Data'!$B$7:$R$2843,13,0)</f>
        <v>18.078099999999999</v>
      </c>
      <c r="K31" s="66">
        <f>RANK(J31,J$8:J$31,0)</f>
        <v>5</v>
      </c>
      <c r="L31" s="65">
        <f>VLOOKUP($A31,'Return Data'!$B$7:$R$2843,17,0)</f>
        <v>9.5571999999999999</v>
      </c>
      <c r="M31" s="66">
        <f>RANK(L31,L$8:L$31,0)</f>
        <v>10</v>
      </c>
      <c r="N31" s="65">
        <f>VLOOKUP($A31,'Return Data'!$B$7:$R$2843,14,0)</f>
        <v>6.2527999999999997</v>
      </c>
      <c r="O31" s="66">
        <f>RANK(N31,N$8:N$31,0)</f>
        <v>16</v>
      </c>
      <c r="P31" s="65">
        <f>VLOOKUP($A31,'Return Data'!$B$7:$R$2843,15,0)</f>
        <v>7.1291000000000002</v>
      </c>
      <c r="Q31" s="66">
        <f>RANK(P31,P$8:P$31,0)</f>
        <v>9</v>
      </c>
      <c r="R31" s="65">
        <f>VLOOKUP($A31,'Return Data'!$B$7:$R$2843,16,0)</f>
        <v>9.3768999999999991</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14.38642727272727</v>
      </c>
      <c r="E33" s="74"/>
      <c r="F33" s="75">
        <f>AVERAGE(F8:F31)</f>
        <v>10.209618181818184</v>
      </c>
      <c r="G33" s="74"/>
      <c r="H33" s="75">
        <f>AVERAGE(H8:H31)</f>
        <v>14.913352380952382</v>
      </c>
      <c r="I33" s="74"/>
      <c r="J33" s="75">
        <f>AVERAGE(J8:J31)</f>
        <v>13.749504761904761</v>
      </c>
      <c r="K33" s="74"/>
      <c r="L33" s="75">
        <f>AVERAGE(L8:L31)</f>
        <v>9.5492047619047611</v>
      </c>
      <c r="M33" s="74"/>
      <c r="N33" s="75">
        <f>AVERAGE(N8:N31)</f>
        <v>7.3078190476190494</v>
      </c>
      <c r="O33" s="74"/>
      <c r="P33" s="75">
        <f>AVERAGE(P8:P31)</f>
        <v>6.9942949999999984</v>
      </c>
      <c r="Q33" s="74"/>
      <c r="R33" s="75">
        <f>AVERAGE(R8:R31)</f>
        <v>7.5432727272727282</v>
      </c>
      <c r="S33" s="76"/>
    </row>
    <row r="34" spans="1:19" x14ac:dyDescent="0.3">
      <c r="A34" s="73" t="s">
        <v>28</v>
      </c>
      <c r="B34" s="74"/>
      <c r="C34" s="74"/>
      <c r="D34" s="75">
        <f>MIN(D8:D31)</f>
        <v>8.5843000000000007</v>
      </c>
      <c r="E34" s="74"/>
      <c r="F34" s="75">
        <f>MIN(F8:F31)</f>
        <v>3.6736</v>
      </c>
      <c r="G34" s="74"/>
      <c r="H34" s="75">
        <f>MIN(H8:H31)</f>
        <v>9.5913000000000004</v>
      </c>
      <c r="I34" s="74"/>
      <c r="J34" s="75">
        <f>MIN(J8:J31)</f>
        <v>8.2927</v>
      </c>
      <c r="K34" s="74"/>
      <c r="L34" s="75">
        <f>MIN(L8:L31)</f>
        <v>-0.61019999999999996</v>
      </c>
      <c r="M34" s="74"/>
      <c r="N34" s="75">
        <f>MIN(N8:N31)</f>
        <v>0.58940000000000003</v>
      </c>
      <c r="O34" s="74"/>
      <c r="P34" s="75">
        <f>MIN(P8:P31)</f>
        <v>3.032</v>
      </c>
      <c r="Q34" s="74"/>
      <c r="R34" s="75">
        <f>MIN(R8:R31)</f>
        <v>-9.2238000000000007</v>
      </c>
      <c r="S34" s="76"/>
    </row>
    <row r="35" spans="1:19" ht="15" thickBot="1" x14ac:dyDescent="0.35">
      <c r="A35" s="77" t="s">
        <v>29</v>
      </c>
      <c r="B35" s="78"/>
      <c r="C35" s="78"/>
      <c r="D35" s="79">
        <f>MAX(D8:D31)</f>
        <v>23.949200000000001</v>
      </c>
      <c r="E35" s="78"/>
      <c r="F35" s="79">
        <f>MAX(F8:F31)</f>
        <v>17.482199999999999</v>
      </c>
      <c r="G35" s="78"/>
      <c r="H35" s="79">
        <f>MAX(H8:H31)</f>
        <v>24.703399999999998</v>
      </c>
      <c r="I35" s="78"/>
      <c r="J35" s="79">
        <f>MAX(J8:J31)</f>
        <v>22.8277</v>
      </c>
      <c r="K35" s="78"/>
      <c r="L35" s="79">
        <f>MAX(L8:L31)</f>
        <v>14.2719</v>
      </c>
      <c r="M35" s="78"/>
      <c r="N35" s="79">
        <f>MAX(N8:N31)</f>
        <v>11.1388</v>
      </c>
      <c r="O35" s="78"/>
      <c r="P35" s="79">
        <f>MAX(P8:P31)</f>
        <v>9.3226999999999993</v>
      </c>
      <c r="Q35" s="78"/>
      <c r="R35" s="79">
        <f>MAX(R8:R31)</f>
        <v>10.4552</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44410</v>
      </c>
      <c r="C8" s="65">
        <f>VLOOKUP($A8,'Return Data'!$B$7:$R$2843,4,0)</f>
        <v>18.21</v>
      </c>
      <c r="D8" s="65">
        <f>VLOOKUP($A8,'Return Data'!$B$7:$R$2843,10,0)</f>
        <v>5.3209999999999997</v>
      </c>
      <c r="E8" s="66">
        <f>RANK(D8,D$8:D$32,0)</f>
        <v>13</v>
      </c>
      <c r="F8" s="65">
        <f>VLOOKUP($A8,'Return Data'!$B$7:$R$2843,11,0)</f>
        <v>7.5605000000000002</v>
      </c>
      <c r="G8" s="66">
        <f>RANK(F8,F$8:F$32,0)</f>
        <v>10</v>
      </c>
      <c r="H8" s="65">
        <f>VLOOKUP($A8,'Return Data'!$B$7:$R$2843,12,0)</f>
        <v>19.7239</v>
      </c>
      <c r="I8" s="66">
        <f>RANK(H8,H$8:H$32,0)</f>
        <v>7</v>
      </c>
      <c r="J8" s="65">
        <f>VLOOKUP($A8,'Return Data'!$B$7:$R$2843,13,0)</f>
        <v>25.672899999999998</v>
      </c>
      <c r="K8" s="66">
        <f>RANK(J8,J$8:J$32,0)</f>
        <v>7</v>
      </c>
      <c r="L8" s="65">
        <f>VLOOKUP($A8,'Return Data'!$B$7:$R$2843,17,0)</f>
        <v>14.808999999999999</v>
      </c>
      <c r="M8" s="66">
        <f>RANK(L8,L$8:L$32,0)</f>
        <v>4</v>
      </c>
      <c r="N8" s="65">
        <f>VLOOKUP($A8,'Return Data'!$B$7:$R$2843,14,0)</f>
        <v>9.3851999999999993</v>
      </c>
      <c r="O8" s="66">
        <f>RANK(N8,N$8:N$32,0)</f>
        <v>8</v>
      </c>
      <c r="P8" s="65">
        <f>VLOOKUP($A8,'Return Data'!$B$7:$R$2843,15,0)</f>
        <v>9.1524999999999999</v>
      </c>
      <c r="Q8" s="66">
        <f>RANK(P8,P$8:P$32,0)</f>
        <v>7</v>
      </c>
      <c r="R8" s="65">
        <f>VLOOKUP($A8,'Return Data'!$B$7:$R$2843,16,0)</f>
        <v>9.3844999999999992</v>
      </c>
      <c r="S8" s="67">
        <f>RANK(R8,R$8:R$32,0)</f>
        <v>13</v>
      </c>
    </row>
    <row r="9" spans="1:20" x14ac:dyDescent="0.3">
      <c r="A9" s="63" t="s">
        <v>1662</v>
      </c>
      <c r="B9" s="64">
        <f>VLOOKUP($A9,'Return Data'!$B$7:$R$2843,3,0)</f>
        <v>44410</v>
      </c>
      <c r="C9" s="65">
        <f>VLOOKUP($A9,'Return Data'!$B$7:$R$2843,4,0)</f>
        <v>17.440000000000001</v>
      </c>
      <c r="D9" s="65">
        <f>VLOOKUP($A9,'Return Data'!$B$7:$R$2843,10,0)</f>
        <v>7.0594999999999999</v>
      </c>
      <c r="E9" s="66">
        <f t="shared" ref="E9:E32" si="0">RANK(D9,D$8:D$32,0)</f>
        <v>5</v>
      </c>
      <c r="F9" s="65">
        <f>VLOOKUP($A9,'Return Data'!$B$7:$R$2843,11,0)</f>
        <v>7.7873999999999999</v>
      </c>
      <c r="G9" s="66">
        <f t="shared" ref="G9:G32" si="1">RANK(F9,F$8:F$32,0)</f>
        <v>9</v>
      </c>
      <c r="H9" s="65">
        <f>VLOOKUP($A9,'Return Data'!$B$7:$R$2843,12,0)</f>
        <v>19.0444</v>
      </c>
      <c r="I9" s="66">
        <f t="shared" ref="I9:I32" si="2">RANK(H9,H$8:H$32,0)</f>
        <v>11</v>
      </c>
      <c r="J9" s="65">
        <f>VLOOKUP($A9,'Return Data'!$B$7:$R$2843,13,0)</f>
        <v>24.0398</v>
      </c>
      <c r="K9" s="66">
        <f t="shared" ref="K9:K32" si="3">RANK(J9,J$8:J$32,0)</f>
        <v>9</v>
      </c>
      <c r="L9" s="65">
        <f>VLOOKUP($A9,'Return Data'!$B$7:$R$2843,17,0)</f>
        <v>14.190099999999999</v>
      </c>
      <c r="M9" s="66">
        <f t="shared" ref="M9:M32" si="4">RANK(L9,L$8:L$32,0)</f>
        <v>8</v>
      </c>
      <c r="N9" s="65">
        <f>VLOOKUP($A9,'Return Data'!$B$7:$R$2843,14,0)</f>
        <v>10.2797</v>
      </c>
      <c r="O9" s="66">
        <f t="shared" ref="O9:O30" si="5">RANK(N9,N$8:N$32,0)</f>
        <v>6</v>
      </c>
      <c r="P9" s="65">
        <f>VLOOKUP($A9,'Return Data'!$B$7:$R$2843,15,0)</f>
        <v>10.2372</v>
      </c>
      <c r="Q9" s="66">
        <f t="shared" ref="Q9:Q30" si="6">RANK(P9,P$8:P$32,0)</f>
        <v>4</v>
      </c>
      <c r="R9" s="65">
        <f>VLOOKUP($A9,'Return Data'!$B$7:$R$2843,16,0)</f>
        <v>9.7596000000000007</v>
      </c>
      <c r="S9" s="67">
        <f t="shared" ref="S9:S32" si="7">RANK(R9,R$8:R$32,0)</f>
        <v>9</v>
      </c>
    </row>
    <row r="10" spans="1:20" x14ac:dyDescent="0.3">
      <c r="A10" s="63" t="s">
        <v>1663</v>
      </c>
      <c r="B10" s="64">
        <f>VLOOKUP($A10,'Return Data'!$B$7:$R$2843,3,0)</f>
        <v>44410</v>
      </c>
      <c r="C10" s="65">
        <f>VLOOKUP($A10,'Return Data'!$B$7:$R$2843,4,0)</f>
        <v>12.23</v>
      </c>
      <c r="D10" s="65">
        <f>VLOOKUP($A10,'Return Data'!$B$7:$R$2843,10,0)</f>
        <v>2.5146999999999999</v>
      </c>
      <c r="E10" s="66">
        <f t="shared" si="0"/>
        <v>23</v>
      </c>
      <c r="F10" s="65">
        <f>VLOOKUP($A10,'Return Data'!$B$7:$R$2843,11,0)</f>
        <v>3.6440999999999999</v>
      </c>
      <c r="G10" s="66">
        <f t="shared" si="1"/>
        <v>23</v>
      </c>
      <c r="H10" s="65">
        <f>VLOOKUP($A10,'Return Data'!$B$7:$R$2843,12,0)</f>
        <v>7.3749000000000002</v>
      </c>
      <c r="I10" s="66">
        <f t="shared" si="2"/>
        <v>23</v>
      </c>
      <c r="J10" s="65">
        <f>VLOOKUP($A10,'Return Data'!$B$7:$R$2843,13,0)</f>
        <v>9.9819999999999993</v>
      </c>
      <c r="K10" s="66">
        <f t="shared" si="3"/>
        <v>23</v>
      </c>
      <c r="L10" s="65"/>
      <c r="M10" s="66"/>
      <c r="N10" s="65"/>
      <c r="O10" s="66"/>
      <c r="P10" s="65"/>
      <c r="Q10" s="66"/>
      <c r="R10" s="65">
        <f>VLOOKUP($A10,'Return Data'!$B$7:$R$2843,16,0)</f>
        <v>10.453900000000001</v>
      </c>
      <c r="S10" s="67">
        <f t="shared" si="7"/>
        <v>5</v>
      </c>
    </row>
    <row r="11" spans="1:20" x14ac:dyDescent="0.3">
      <c r="A11" s="63" t="s">
        <v>1664</v>
      </c>
      <c r="B11" s="64">
        <f>VLOOKUP($A11,'Return Data'!$B$7:$R$2843,3,0)</f>
        <v>44410</v>
      </c>
      <c r="C11" s="65">
        <f>VLOOKUP($A11,'Return Data'!$B$7:$R$2843,4,0)</f>
        <v>17.016999999999999</v>
      </c>
      <c r="D11" s="65">
        <f>VLOOKUP($A11,'Return Data'!$B$7:$R$2843,10,0)</f>
        <v>6.6093999999999999</v>
      </c>
      <c r="E11" s="66">
        <f t="shared" si="0"/>
        <v>8</v>
      </c>
      <c r="F11" s="65">
        <f>VLOOKUP($A11,'Return Data'!$B$7:$R$2843,11,0)</f>
        <v>8.9367000000000001</v>
      </c>
      <c r="G11" s="66">
        <f t="shared" si="1"/>
        <v>6</v>
      </c>
      <c r="H11" s="65">
        <f>VLOOKUP($A11,'Return Data'!$B$7:$R$2843,12,0)</f>
        <v>20.015499999999999</v>
      </c>
      <c r="I11" s="66">
        <f t="shared" si="2"/>
        <v>6</v>
      </c>
      <c r="J11" s="65">
        <f>VLOOKUP($A11,'Return Data'!$B$7:$R$2843,13,0)</f>
        <v>25.818899999999999</v>
      </c>
      <c r="K11" s="66">
        <f t="shared" si="3"/>
        <v>6</v>
      </c>
      <c r="L11" s="65">
        <f>VLOOKUP($A11,'Return Data'!$B$7:$R$2843,17,0)</f>
        <v>14.5799</v>
      </c>
      <c r="M11" s="66">
        <f t="shared" si="4"/>
        <v>7</v>
      </c>
      <c r="N11" s="65">
        <f>VLOOKUP($A11,'Return Data'!$B$7:$R$2843,14,0)</f>
        <v>9.7370000000000001</v>
      </c>
      <c r="O11" s="66">
        <f t="shared" si="5"/>
        <v>7</v>
      </c>
      <c r="P11" s="65"/>
      <c r="Q11" s="66"/>
      <c r="R11" s="65">
        <f>VLOOKUP($A11,'Return Data'!$B$7:$R$2843,16,0)</f>
        <v>10.446</v>
      </c>
      <c r="S11" s="67">
        <f t="shared" si="7"/>
        <v>6</v>
      </c>
    </row>
    <row r="12" spans="1:20" x14ac:dyDescent="0.3">
      <c r="A12" s="63" t="s">
        <v>1665</v>
      </c>
      <c r="B12" s="64">
        <f>VLOOKUP($A12,'Return Data'!$B$7:$R$2843,3,0)</f>
        <v>44410</v>
      </c>
      <c r="C12" s="65">
        <f>VLOOKUP($A12,'Return Data'!$B$7:$R$2843,4,0)</f>
        <v>18.721399999999999</v>
      </c>
      <c r="D12" s="65">
        <f>VLOOKUP($A12,'Return Data'!$B$7:$R$2843,10,0)</f>
        <v>6.0979000000000001</v>
      </c>
      <c r="E12" s="66">
        <f t="shared" si="0"/>
        <v>10</v>
      </c>
      <c r="F12" s="65">
        <f>VLOOKUP($A12,'Return Data'!$B$7:$R$2843,11,0)</f>
        <v>7.1797000000000004</v>
      </c>
      <c r="G12" s="66">
        <f t="shared" si="1"/>
        <v>11</v>
      </c>
      <c r="H12" s="65">
        <f>VLOOKUP($A12,'Return Data'!$B$7:$R$2843,12,0)</f>
        <v>16.363700000000001</v>
      </c>
      <c r="I12" s="66">
        <f t="shared" si="2"/>
        <v>15</v>
      </c>
      <c r="J12" s="65">
        <f>VLOOKUP($A12,'Return Data'!$B$7:$R$2843,13,0)</f>
        <v>18.952100000000002</v>
      </c>
      <c r="K12" s="66">
        <f t="shared" si="3"/>
        <v>15</v>
      </c>
      <c r="L12" s="65">
        <f>VLOOKUP($A12,'Return Data'!$B$7:$R$2843,17,0)</f>
        <v>14.6122</v>
      </c>
      <c r="M12" s="66">
        <f t="shared" si="4"/>
        <v>6</v>
      </c>
      <c r="N12" s="65">
        <f>VLOOKUP($A12,'Return Data'!$B$7:$R$2843,14,0)</f>
        <v>10.5154</v>
      </c>
      <c r="O12" s="66">
        <f t="shared" si="5"/>
        <v>3</v>
      </c>
      <c r="P12" s="65">
        <f>VLOOKUP($A12,'Return Data'!$B$7:$R$2843,15,0)</f>
        <v>10.316800000000001</v>
      </c>
      <c r="Q12" s="66">
        <f t="shared" si="6"/>
        <v>3</v>
      </c>
      <c r="R12" s="65">
        <f>VLOOKUP($A12,'Return Data'!$B$7:$R$2843,16,0)</f>
        <v>9.6481999999999992</v>
      </c>
      <c r="S12" s="67">
        <f t="shared" si="7"/>
        <v>11</v>
      </c>
    </row>
    <row r="13" spans="1:20" x14ac:dyDescent="0.3">
      <c r="A13" s="63" t="s">
        <v>1666</v>
      </c>
      <c r="B13" s="64">
        <f>VLOOKUP($A13,'Return Data'!$B$7:$R$2843,3,0)</f>
        <v>44410</v>
      </c>
      <c r="C13" s="65">
        <f>VLOOKUP($A13,'Return Data'!$B$7:$R$2843,4,0)</f>
        <v>12.9255</v>
      </c>
      <c r="D13" s="65">
        <f>VLOOKUP($A13,'Return Data'!$B$7:$R$2843,10,0)</f>
        <v>6.6214000000000004</v>
      </c>
      <c r="E13" s="66">
        <f t="shared" si="0"/>
        <v>7</v>
      </c>
      <c r="F13" s="65">
        <f>VLOOKUP($A13,'Return Data'!$B$7:$R$2843,11,0)</f>
        <v>7.9463999999999997</v>
      </c>
      <c r="G13" s="66">
        <f t="shared" si="1"/>
        <v>8</v>
      </c>
      <c r="H13" s="65">
        <f>VLOOKUP($A13,'Return Data'!$B$7:$R$2843,12,0)</f>
        <v>19.4328</v>
      </c>
      <c r="I13" s="66">
        <f t="shared" si="2"/>
        <v>8</v>
      </c>
      <c r="J13" s="65">
        <f>VLOOKUP($A13,'Return Data'!$B$7:$R$2843,13,0)</f>
        <v>24.360199999999999</v>
      </c>
      <c r="K13" s="66">
        <f t="shared" si="3"/>
        <v>8</v>
      </c>
      <c r="L13" s="65">
        <f>VLOOKUP($A13,'Return Data'!$B$7:$R$2843,17,0)</f>
        <v>12.444699999999999</v>
      </c>
      <c r="M13" s="66">
        <f t="shared" si="4"/>
        <v>11</v>
      </c>
      <c r="N13" s="65"/>
      <c r="O13" s="66"/>
      <c r="P13" s="65"/>
      <c r="Q13" s="66"/>
      <c r="R13" s="65">
        <f>VLOOKUP($A13,'Return Data'!$B$7:$R$2843,16,0)</f>
        <v>9.1394000000000002</v>
      </c>
      <c r="S13" s="67">
        <f t="shared" si="7"/>
        <v>17</v>
      </c>
    </row>
    <row r="14" spans="1:20" x14ac:dyDescent="0.3">
      <c r="A14" s="63" t="s">
        <v>1667</v>
      </c>
      <c r="B14" s="64">
        <f>VLOOKUP($A14,'Return Data'!$B$7:$R$2843,3,0)</f>
        <v>44410</v>
      </c>
      <c r="C14" s="65">
        <f>VLOOKUP($A14,'Return Data'!$B$7:$R$2843,4,0)</f>
        <v>49.996000000000002</v>
      </c>
      <c r="D14" s="65">
        <f>VLOOKUP($A14,'Return Data'!$B$7:$R$2843,10,0)</f>
        <v>8.1906999999999996</v>
      </c>
      <c r="E14" s="66">
        <f t="shared" si="0"/>
        <v>1</v>
      </c>
      <c r="F14" s="65">
        <f>VLOOKUP($A14,'Return Data'!$B$7:$R$2843,11,0)</f>
        <v>10.5128</v>
      </c>
      <c r="G14" s="66">
        <f t="shared" si="1"/>
        <v>1</v>
      </c>
      <c r="H14" s="65">
        <f>VLOOKUP($A14,'Return Data'!$B$7:$R$2843,12,0)</f>
        <v>25.532900000000001</v>
      </c>
      <c r="I14" s="66">
        <f t="shared" si="2"/>
        <v>1</v>
      </c>
      <c r="J14" s="65">
        <f>VLOOKUP($A14,'Return Data'!$B$7:$R$2843,13,0)</f>
        <v>28.945399999999999</v>
      </c>
      <c r="K14" s="66">
        <f t="shared" si="3"/>
        <v>1</v>
      </c>
      <c r="L14" s="65">
        <f>VLOOKUP($A14,'Return Data'!$B$7:$R$2843,17,0)</f>
        <v>13.9785</v>
      </c>
      <c r="M14" s="66">
        <f t="shared" si="4"/>
        <v>9</v>
      </c>
      <c r="N14" s="65">
        <f>VLOOKUP($A14,'Return Data'!$B$7:$R$2843,14,0)</f>
        <v>10.422599999999999</v>
      </c>
      <c r="O14" s="66">
        <f t="shared" si="5"/>
        <v>4</v>
      </c>
      <c r="P14" s="65">
        <f>VLOOKUP($A14,'Return Data'!$B$7:$R$2843,15,0)</f>
        <v>10.8812</v>
      </c>
      <c r="Q14" s="66">
        <f t="shared" si="6"/>
        <v>1</v>
      </c>
      <c r="R14" s="65">
        <f>VLOOKUP($A14,'Return Data'!$B$7:$R$2843,16,0)</f>
        <v>10.5951</v>
      </c>
      <c r="S14" s="67">
        <f t="shared" si="7"/>
        <v>4</v>
      </c>
    </row>
    <row r="15" spans="1:20" x14ac:dyDescent="0.3">
      <c r="A15" s="63" t="s">
        <v>1668</v>
      </c>
      <c r="B15" s="64">
        <f>VLOOKUP($A15,'Return Data'!$B$7:$R$2843,3,0)</f>
        <v>44410</v>
      </c>
      <c r="C15" s="65">
        <f>VLOOKUP($A15,'Return Data'!$B$7:$R$2843,4,0)</f>
        <v>17.3</v>
      </c>
      <c r="D15" s="65">
        <f>VLOOKUP($A15,'Return Data'!$B$7:$R$2843,10,0)</f>
        <v>2.9148999999999998</v>
      </c>
      <c r="E15" s="66">
        <f t="shared" si="0"/>
        <v>22</v>
      </c>
      <c r="F15" s="65">
        <f>VLOOKUP($A15,'Return Data'!$B$7:$R$2843,11,0)</f>
        <v>4.8484999999999996</v>
      </c>
      <c r="G15" s="66">
        <f t="shared" si="1"/>
        <v>19</v>
      </c>
      <c r="H15" s="65">
        <f>VLOOKUP($A15,'Return Data'!$B$7:$R$2843,12,0)</f>
        <v>14.6455</v>
      </c>
      <c r="I15" s="66">
        <f t="shared" si="2"/>
        <v>16</v>
      </c>
      <c r="J15" s="65">
        <f>VLOOKUP($A15,'Return Data'!$B$7:$R$2843,13,0)</f>
        <v>16.734100000000002</v>
      </c>
      <c r="K15" s="66">
        <f t="shared" si="3"/>
        <v>18</v>
      </c>
      <c r="L15" s="65">
        <f>VLOOKUP($A15,'Return Data'!$B$7:$R$2843,17,0)</f>
        <v>9.5182000000000002</v>
      </c>
      <c r="M15" s="66">
        <f t="shared" si="4"/>
        <v>18</v>
      </c>
      <c r="N15" s="65">
        <f>VLOOKUP($A15,'Return Data'!$B$7:$R$2843,14,0)</f>
        <v>8.7986000000000004</v>
      </c>
      <c r="O15" s="66">
        <f t="shared" si="5"/>
        <v>13</v>
      </c>
      <c r="P15" s="65">
        <f>VLOOKUP($A15,'Return Data'!$B$7:$R$2843,15,0)</f>
        <v>8.6757000000000009</v>
      </c>
      <c r="Q15" s="66">
        <f t="shared" si="6"/>
        <v>10</v>
      </c>
      <c r="R15" s="65">
        <f>VLOOKUP($A15,'Return Data'!$B$7:$R$2843,16,0)</f>
        <v>8.5741999999999994</v>
      </c>
      <c r="S15" s="67">
        <f t="shared" si="7"/>
        <v>19</v>
      </c>
    </row>
    <row r="16" spans="1:20" x14ac:dyDescent="0.3">
      <c r="A16" s="63" t="s">
        <v>1669</v>
      </c>
      <c r="B16" s="64">
        <f>VLOOKUP($A16,'Return Data'!$B$7:$R$2843,3,0)</f>
        <v>44410</v>
      </c>
      <c r="C16" s="65">
        <f>VLOOKUP($A16,'Return Data'!$B$7:$R$2843,4,0)</f>
        <v>21.94</v>
      </c>
      <c r="D16" s="65">
        <f>VLOOKUP($A16,'Return Data'!$B$7:$R$2843,10,0)</f>
        <v>4.4955999999999996</v>
      </c>
      <c r="E16" s="66">
        <f t="shared" si="0"/>
        <v>17</v>
      </c>
      <c r="F16" s="65">
        <f>VLOOKUP($A16,'Return Data'!$B$7:$R$2843,11,0)</f>
        <v>5.0484999999999998</v>
      </c>
      <c r="G16" s="66">
        <f t="shared" si="1"/>
        <v>17</v>
      </c>
      <c r="H16" s="65">
        <f>VLOOKUP($A16,'Return Data'!$B$7:$R$2843,12,0)</f>
        <v>16.823899999999998</v>
      </c>
      <c r="I16" s="66">
        <f t="shared" si="2"/>
        <v>14</v>
      </c>
      <c r="J16" s="65">
        <f>VLOOKUP($A16,'Return Data'!$B$7:$R$2843,13,0)</f>
        <v>21.008199999999999</v>
      </c>
      <c r="K16" s="66">
        <f t="shared" si="3"/>
        <v>13</v>
      </c>
      <c r="L16" s="65">
        <f>VLOOKUP($A16,'Return Data'!$B$7:$R$2843,17,0)</f>
        <v>12.2606</v>
      </c>
      <c r="M16" s="66">
        <f t="shared" si="4"/>
        <v>12</v>
      </c>
      <c r="N16" s="65">
        <f>VLOOKUP($A16,'Return Data'!$B$7:$R$2843,14,0)</f>
        <v>8.7197999999999993</v>
      </c>
      <c r="O16" s="66">
        <f t="shared" si="5"/>
        <v>14</v>
      </c>
      <c r="P16" s="65">
        <f>VLOOKUP($A16,'Return Data'!$B$7:$R$2843,15,0)</f>
        <v>7.3952999999999998</v>
      </c>
      <c r="Q16" s="66">
        <f t="shared" si="6"/>
        <v>13</v>
      </c>
      <c r="R16" s="65">
        <f>VLOOKUP($A16,'Return Data'!$B$7:$R$2843,16,0)</f>
        <v>7.7370999999999999</v>
      </c>
      <c r="S16" s="67">
        <f t="shared" si="7"/>
        <v>22</v>
      </c>
    </row>
    <row r="17" spans="1:19" x14ac:dyDescent="0.3">
      <c r="A17" s="63" t="s">
        <v>1670</v>
      </c>
      <c r="B17" s="64">
        <f>VLOOKUP($A17,'Return Data'!$B$7:$R$2843,3,0)</f>
        <v>44410</v>
      </c>
      <c r="C17" s="65">
        <f>VLOOKUP($A17,'Return Data'!$B$7:$R$2843,4,0)</f>
        <v>25.61</v>
      </c>
      <c r="D17" s="65">
        <f>VLOOKUP($A17,'Return Data'!$B$7:$R$2843,10,0)</f>
        <v>4.3601999999999999</v>
      </c>
      <c r="E17" s="66">
        <f t="shared" si="0"/>
        <v>18</v>
      </c>
      <c r="F17" s="65">
        <f>VLOOKUP($A17,'Return Data'!$B$7:$R$2843,11,0)</f>
        <v>4.9589999999999996</v>
      </c>
      <c r="G17" s="66">
        <f t="shared" si="1"/>
        <v>18</v>
      </c>
      <c r="H17" s="65">
        <f>VLOOKUP($A17,'Return Data'!$B$7:$R$2843,12,0)</f>
        <v>13.118399999999999</v>
      </c>
      <c r="I17" s="66">
        <f t="shared" si="2"/>
        <v>21</v>
      </c>
      <c r="J17" s="65">
        <f>VLOOKUP($A17,'Return Data'!$B$7:$R$2843,13,0)</f>
        <v>16.039899999999999</v>
      </c>
      <c r="K17" s="66">
        <f t="shared" si="3"/>
        <v>21</v>
      </c>
      <c r="L17" s="65">
        <f>VLOOKUP($A17,'Return Data'!$B$7:$R$2843,17,0)</f>
        <v>11.213200000000001</v>
      </c>
      <c r="M17" s="66">
        <f t="shared" si="4"/>
        <v>15</v>
      </c>
      <c r="N17" s="65">
        <f>VLOOKUP($A17,'Return Data'!$B$7:$R$2843,14,0)</f>
        <v>7.9394999999999998</v>
      </c>
      <c r="O17" s="66">
        <f t="shared" si="5"/>
        <v>15</v>
      </c>
      <c r="P17" s="65">
        <f>VLOOKUP($A17,'Return Data'!$B$7:$R$2843,15,0)</f>
        <v>7.4726999999999997</v>
      </c>
      <c r="Q17" s="66">
        <f t="shared" si="6"/>
        <v>12</v>
      </c>
      <c r="R17" s="65">
        <f>VLOOKUP($A17,'Return Data'!$B$7:$R$2843,16,0)</f>
        <v>7.7957999999999998</v>
      </c>
      <c r="S17" s="67">
        <f t="shared" si="7"/>
        <v>21</v>
      </c>
    </row>
    <row r="18" spans="1:19" x14ac:dyDescent="0.3">
      <c r="A18" s="63" t="s">
        <v>1671</v>
      </c>
      <c r="B18" s="64">
        <f>VLOOKUP($A18,'Return Data'!$B$7:$R$2843,3,0)</f>
        <v>44410</v>
      </c>
      <c r="C18" s="65">
        <f>VLOOKUP($A18,'Return Data'!$B$7:$R$2843,4,0)</f>
        <v>12.8223</v>
      </c>
      <c r="D18" s="65">
        <f>VLOOKUP($A18,'Return Data'!$B$7:$R$2843,10,0)</f>
        <v>5.5099</v>
      </c>
      <c r="E18" s="66">
        <f t="shared" si="0"/>
        <v>12</v>
      </c>
      <c r="F18" s="65">
        <f>VLOOKUP($A18,'Return Data'!$B$7:$R$2843,11,0)</f>
        <v>7.1677999999999997</v>
      </c>
      <c r="G18" s="66">
        <f t="shared" si="1"/>
        <v>12</v>
      </c>
      <c r="H18" s="65">
        <f>VLOOKUP($A18,'Return Data'!$B$7:$R$2843,12,0)</f>
        <v>13.923299999999999</v>
      </c>
      <c r="I18" s="66">
        <f t="shared" si="2"/>
        <v>18</v>
      </c>
      <c r="J18" s="65">
        <f>VLOOKUP($A18,'Return Data'!$B$7:$R$2843,13,0)</f>
        <v>16.433</v>
      </c>
      <c r="K18" s="66">
        <f t="shared" si="3"/>
        <v>19</v>
      </c>
      <c r="L18" s="65"/>
      <c r="M18" s="66"/>
      <c r="N18" s="65"/>
      <c r="O18" s="66"/>
      <c r="P18" s="65"/>
      <c r="Q18" s="66"/>
      <c r="R18" s="65">
        <f>VLOOKUP($A18,'Return Data'!$B$7:$R$2843,16,0)</f>
        <v>10.874700000000001</v>
      </c>
      <c r="S18" s="67">
        <f t="shared" si="7"/>
        <v>3</v>
      </c>
    </row>
    <row r="19" spans="1:19" x14ac:dyDescent="0.3">
      <c r="A19" s="63" t="s">
        <v>1672</v>
      </c>
      <c r="B19" s="64">
        <f>VLOOKUP($A19,'Return Data'!$B$7:$R$2843,3,0)</f>
        <v>44410</v>
      </c>
      <c r="C19" s="65">
        <f>VLOOKUP($A19,'Return Data'!$B$7:$R$2843,4,0)</f>
        <v>18.389199999999999</v>
      </c>
      <c r="D19" s="65">
        <f>VLOOKUP($A19,'Return Data'!$B$7:$R$2843,10,0)</f>
        <v>4.3418000000000001</v>
      </c>
      <c r="E19" s="66">
        <f t="shared" si="0"/>
        <v>19</v>
      </c>
      <c r="F19" s="65">
        <f>VLOOKUP($A19,'Return Data'!$B$7:$R$2843,11,0)</f>
        <v>5.4329999999999998</v>
      </c>
      <c r="G19" s="66">
        <f t="shared" si="1"/>
        <v>16</v>
      </c>
      <c r="H19" s="65">
        <f>VLOOKUP($A19,'Return Data'!$B$7:$R$2843,12,0)</f>
        <v>13.459</v>
      </c>
      <c r="I19" s="66">
        <f t="shared" si="2"/>
        <v>19</v>
      </c>
      <c r="J19" s="65">
        <f>VLOOKUP($A19,'Return Data'!$B$7:$R$2843,13,0)</f>
        <v>16.878499999999999</v>
      </c>
      <c r="K19" s="66">
        <f t="shared" si="3"/>
        <v>17</v>
      </c>
      <c r="L19" s="65">
        <f>VLOOKUP($A19,'Return Data'!$B$7:$R$2843,17,0)</f>
        <v>12.14</v>
      </c>
      <c r="M19" s="66">
        <f t="shared" si="4"/>
        <v>13</v>
      </c>
      <c r="N19" s="65">
        <f>VLOOKUP($A19,'Return Data'!$B$7:$R$2843,14,0)</f>
        <v>9.1019000000000005</v>
      </c>
      <c r="O19" s="66">
        <f t="shared" si="5"/>
        <v>10</v>
      </c>
      <c r="P19" s="65">
        <f>VLOOKUP($A19,'Return Data'!$B$7:$R$2843,15,0)</f>
        <v>9.4245000000000001</v>
      </c>
      <c r="Q19" s="66">
        <f t="shared" si="6"/>
        <v>6</v>
      </c>
      <c r="R19" s="65">
        <f>VLOOKUP($A19,'Return Data'!$B$7:$R$2843,16,0)</f>
        <v>9.3602000000000007</v>
      </c>
      <c r="S19" s="67">
        <f t="shared" si="7"/>
        <v>14</v>
      </c>
    </row>
    <row r="20" spans="1:19" x14ac:dyDescent="0.3">
      <c r="A20" s="63" t="s">
        <v>1673</v>
      </c>
      <c r="B20" s="64">
        <f>VLOOKUP($A20,'Return Data'!$B$7:$R$2843,3,0)</f>
        <v>44410</v>
      </c>
      <c r="C20" s="65">
        <f>VLOOKUP($A20,'Return Data'!$B$7:$R$2843,4,0)</f>
        <v>23.783000000000001</v>
      </c>
      <c r="D20" s="65">
        <f>VLOOKUP($A20,'Return Data'!$B$7:$R$2843,10,0)</f>
        <v>7.7910000000000004</v>
      </c>
      <c r="E20" s="66">
        <f t="shared" si="0"/>
        <v>3</v>
      </c>
      <c r="F20" s="65">
        <f>VLOOKUP($A20,'Return Data'!$B$7:$R$2843,11,0)</f>
        <v>10.331200000000001</v>
      </c>
      <c r="G20" s="66">
        <f t="shared" si="1"/>
        <v>2</v>
      </c>
      <c r="H20" s="65">
        <f>VLOOKUP($A20,'Return Data'!$B$7:$R$2843,12,0)</f>
        <v>22.7193</v>
      </c>
      <c r="I20" s="66">
        <f t="shared" si="2"/>
        <v>3</v>
      </c>
      <c r="J20" s="65">
        <f>VLOOKUP($A20,'Return Data'!$B$7:$R$2843,13,0)</f>
        <v>28.182600000000001</v>
      </c>
      <c r="K20" s="66">
        <f t="shared" si="3"/>
        <v>2</v>
      </c>
      <c r="L20" s="65">
        <f>VLOOKUP($A20,'Return Data'!$B$7:$R$2843,17,0)</f>
        <v>15.171200000000001</v>
      </c>
      <c r="M20" s="66">
        <f t="shared" si="4"/>
        <v>3</v>
      </c>
      <c r="N20" s="65">
        <f>VLOOKUP($A20,'Return Data'!$B$7:$R$2843,14,0)</f>
        <v>9.2173999999999996</v>
      </c>
      <c r="O20" s="66">
        <f t="shared" si="5"/>
        <v>9</v>
      </c>
      <c r="P20" s="65">
        <f>VLOOKUP($A20,'Return Data'!$B$7:$R$2843,15,0)</f>
        <v>8.8367000000000004</v>
      </c>
      <c r="Q20" s="66">
        <f t="shared" si="6"/>
        <v>9</v>
      </c>
      <c r="R20" s="65">
        <f>VLOOKUP($A20,'Return Data'!$B$7:$R$2843,16,0)</f>
        <v>9.3024000000000004</v>
      </c>
      <c r="S20" s="67">
        <f t="shared" si="7"/>
        <v>15</v>
      </c>
    </row>
    <row r="21" spans="1:19" x14ac:dyDescent="0.3">
      <c r="A21" s="63" t="s">
        <v>1674</v>
      </c>
      <c r="B21" s="64">
        <f>VLOOKUP($A21,'Return Data'!$B$7:$R$2843,3,0)</f>
        <v>44410</v>
      </c>
      <c r="C21" s="65">
        <f>VLOOKUP($A21,'Return Data'!$B$7:$R$2843,4,0)</f>
        <v>16.1677</v>
      </c>
      <c r="D21" s="65">
        <f>VLOOKUP($A21,'Return Data'!$B$7:$R$2843,10,0)</f>
        <v>7.4051999999999998</v>
      </c>
      <c r="E21" s="66">
        <f t="shared" si="0"/>
        <v>4</v>
      </c>
      <c r="F21" s="65">
        <f>VLOOKUP($A21,'Return Data'!$B$7:$R$2843,11,0)</f>
        <v>9.1128999999999998</v>
      </c>
      <c r="G21" s="66">
        <f t="shared" si="1"/>
        <v>4</v>
      </c>
      <c r="H21" s="65">
        <f>VLOOKUP($A21,'Return Data'!$B$7:$R$2843,12,0)</f>
        <v>23.411000000000001</v>
      </c>
      <c r="I21" s="66">
        <f t="shared" si="2"/>
        <v>2</v>
      </c>
      <c r="J21" s="65">
        <f>VLOOKUP($A21,'Return Data'!$B$7:$R$2843,13,0)</f>
        <v>27.972799999999999</v>
      </c>
      <c r="K21" s="66">
        <f t="shared" si="3"/>
        <v>3</v>
      </c>
      <c r="L21" s="65">
        <f>VLOOKUP($A21,'Return Data'!$B$7:$R$2843,17,0)</f>
        <v>17.442599999999999</v>
      </c>
      <c r="M21" s="66">
        <f t="shared" si="4"/>
        <v>1</v>
      </c>
      <c r="N21" s="65">
        <f>VLOOKUP($A21,'Return Data'!$B$7:$R$2843,14,0)</f>
        <v>12.647399999999999</v>
      </c>
      <c r="O21" s="66">
        <f t="shared" si="5"/>
        <v>1</v>
      </c>
      <c r="P21" s="65"/>
      <c r="Q21" s="66"/>
      <c r="R21" s="65">
        <f>VLOOKUP($A21,'Return Data'!$B$7:$R$2843,16,0)</f>
        <v>11.263400000000001</v>
      </c>
      <c r="S21" s="67">
        <f t="shared" si="7"/>
        <v>2</v>
      </c>
    </row>
    <row r="22" spans="1:19" x14ac:dyDescent="0.3">
      <c r="A22" s="63" t="s">
        <v>1675</v>
      </c>
      <c r="B22" s="64">
        <f>VLOOKUP($A22,'Return Data'!$B$7:$R$2843,3,0)</f>
        <v>44410</v>
      </c>
      <c r="C22" s="65">
        <f>VLOOKUP($A22,'Return Data'!$B$7:$R$2843,4,0)</f>
        <v>14.513</v>
      </c>
      <c r="D22" s="65">
        <f>VLOOKUP($A22,'Return Data'!$B$7:$R$2843,10,0)</f>
        <v>6.8940000000000001</v>
      </c>
      <c r="E22" s="66">
        <f t="shared" si="0"/>
        <v>6</v>
      </c>
      <c r="F22" s="65">
        <f>VLOOKUP($A22,'Return Data'!$B$7:$R$2843,11,0)</f>
        <v>9.4908000000000001</v>
      </c>
      <c r="G22" s="66">
        <f t="shared" si="1"/>
        <v>3</v>
      </c>
      <c r="H22" s="65">
        <f>VLOOKUP($A22,'Return Data'!$B$7:$R$2843,12,0)</f>
        <v>21.3766</v>
      </c>
      <c r="I22" s="66">
        <f t="shared" si="2"/>
        <v>5</v>
      </c>
      <c r="J22" s="65">
        <f>VLOOKUP($A22,'Return Data'!$B$7:$R$2843,13,0)</f>
        <v>27.575600000000001</v>
      </c>
      <c r="K22" s="66">
        <f t="shared" si="3"/>
        <v>4</v>
      </c>
      <c r="L22" s="65"/>
      <c r="M22" s="66"/>
      <c r="N22" s="65"/>
      <c r="O22" s="66"/>
      <c r="P22" s="65"/>
      <c r="Q22" s="66"/>
      <c r="R22" s="65">
        <f>VLOOKUP($A22,'Return Data'!$B$7:$R$2843,16,0)</f>
        <v>15.23</v>
      </c>
      <c r="S22" s="67">
        <f t="shared" si="7"/>
        <v>1</v>
      </c>
    </row>
    <row r="23" spans="1:19" x14ac:dyDescent="0.3">
      <c r="A23" s="63" t="s">
        <v>1676</v>
      </c>
      <c r="B23" s="64">
        <f>VLOOKUP($A23,'Return Data'!$B$7:$R$2843,3,0)</f>
        <v>44410</v>
      </c>
      <c r="C23" s="65">
        <f>VLOOKUP($A23,'Return Data'!$B$7:$R$2843,4,0)</f>
        <v>12.738799999999999</v>
      </c>
      <c r="D23" s="65">
        <f>VLOOKUP($A23,'Return Data'!$B$7:$R$2843,10,0)</f>
        <v>5.5568</v>
      </c>
      <c r="E23" s="66">
        <f t="shared" si="0"/>
        <v>11</v>
      </c>
      <c r="F23" s="65">
        <f>VLOOKUP($A23,'Return Data'!$B$7:$R$2843,11,0)</f>
        <v>6.8807999999999998</v>
      </c>
      <c r="G23" s="66">
        <f t="shared" si="1"/>
        <v>13</v>
      </c>
      <c r="H23" s="65">
        <f>VLOOKUP($A23,'Return Data'!$B$7:$R$2843,12,0)</f>
        <v>17.813300000000002</v>
      </c>
      <c r="I23" s="66">
        <f t="shared" si="2"/>
        <v>13</v>
      </c>
      <c r="J23" s="65">
        <f>VLOOKUP($A23,'Return Data'!$B$7:$R$2843,13,0)</f>
        <v>20.457999999999998</v>
      </c>
      <c r="K23" s="66">
        <f t="shared" si="3"/>
        <v>14</v>
      </c>
      <c r="L23" s="65">
        <f>VLOOKUP($A23,'Return Data'!$B$7:$R$2843,17,0)</f>
        <v>0.20680000000000001</v>
      </c>
      <c r="M23" s="66">
        <f t="shared" si="4"/>
        <v>19</v>
      </c>
      <c r="N23" s="65">
        <f>VLOOKUP($A23,'Return Data'!$B$7:$R$2843,14,0)</f>
        <v>-1.2011000000000001</v>
      </c>
      <c r="O23" s="66">
        <f t="shared" si="5"/>
        <v>16</v>
      </c>
      <c r="P23" s="65">
        <f>VLOOKUP($A23,'Return Data'!$B$7:$R$2843,15,0)</f>
        <v>3.1564000000000001</v>
      </c>
      <c r="Q23" s="66">
        <f t="shared" si="6"/>
        <v>14</v>
      </c>
      <c r="R23" s="65">
        <f>VLOOKUP($A23,'Return Data'!$B$7:$R$2843,16,0)</f>
        <v>3.9941</v>
      </c>
      <c r="S23" s="67">
        <f t="shared" si="7"/>
        <v>23</v>
      </c>
    </row>
    <row r="24" spans="1:19" x14ac:dyDescent="0.3">
      <c r="A24" s="63" t="s">
        <v>1677</v>
      </c>
      <c r="B24" s="64">
        <f>VLOOKUP($A24,'Return Data'!$B$7:$R$2843,3,0)</f>
        <v>44410</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44410</v>
      </c>
      <c r="C26" s="65">
        <f>VLOOKUP($A26,'Return Data'!$B$7:$R$2843,4,0)</f>
        <v>42.4315</v>
      </c>
      <c r="D26" s="65">
        <f>VLOOKUP($A26,'Return Data'!$B$7:$R$2843,10,0)</f>
        <v>6.4572000000000003</v>
      </c>
      <c r="E26" s="66">
        <f t="shared" si="0"/>
        <v>9</v>
      </c>
      <c r="F26" s="65">
        <f>VLOOKUP($A26,'Return Data'!$B$7:$R$2843,11,0)</f>
        <v>8.9518000000000004</v>
      </c>
      <c r="G26" s="66">
        <f t="shared" si="1"/>
        <v>5</v>
      </c>
      <c r="H26" s="65">
        <f>VLOOKUP($A26,'Return Data'!$B$7:$R$2843,12,0)</f>
        <v>18.775600000000001</v>
      </c>
      <c r="I26" s="66">
        <f t="shared" si="2"/>
        <v>12</v>
      </c>
      <c r="J26" s="65">
        <f>VLOOKUP($A26,'Return Data'!$B$7:$R$2843,13,0)</f>
        <v>22.3886</v>
      </c>
      <c r="K26" s="66">
        <f t="shared" si="3"/>
        <v>12</v>
      </c>
      <c r="L26" s="65">
        <f>VLOOKUP($A26,'Return Data'!$B$7:$R$2843,17,0)</f>
        <v>11.821199999999999</v>
      </c>
      <c r="M26" s="66">
        <f t="shared" si="4"/>
        <v>14</v>
      </c>
      <c r="N26" s="65">
        <f>VLOOKUP($A26,'Return Data'!$B$7:$R$2843,14,0)</f>
        <v>9.0472000000000001</v>
      </c>
      <c r="O26" s="66">
        <f t="shared" si="5"/>
        <v>11</v>
      </c>
      <c r="P26" s="65">
        <f>VLOOKUP($A26,'Return Data'!$B$7:$R$2843,15,0)</f>
        <v>9.0078999999999994</v>
      </c>
      <c r="Q26" s="66">
        <f t="shared" si="6"/>
        <v>8</v>
      </c>
      <c r="R26" s="65">
        <f>VLOOKUP($A26,'Return Data'!$B$7:$R$2843,16,0)</f>
        <v>9.8714999999999993</v>
      </c>
      <c r="S26" s="67">
        <f t="shared" si="7"/>
        <v>8</v>
      </c>
    </row>
    <row r="27" spans="1:19" x14ac:dyDescent="0.3">
      <c r="A27" s="63" t="s">
        <v>1680</v>
      </c>
      <c r="B27" s="64">
        <f>VLOOKUP($A27,'Return Data'!$B$7:$R$2843,3,0)</f>
        <v>44410</v>
      </c>
      <c r="C27" s="65">
        <f>VLOOKUP($A27,'Return Data'!$B$7:$R$2843,4,0)</f>
        <v>51.392499999999998</v>
      </c>
      <c r="D27" s="65">
        <f>VLOOKUP($A27,'Return Data'!$B$7:$R$2843,10,0)</f>
        <v>7.8177000000000003</v>
      </c>
      <c r="E27" s="66">
        <f t="shared" si="0"/>
        <v>2</v>
      </c>
      <c r="F27" s="65">
        <f>VLOOKUP($A27,'Return Data'!$B$7:$R$2843,11,0)</f>
        <v>8.8923000000000005</v>
      </c>
      <c r="G27" s="66">
        <f t="shared" si="1"/>
        <v>7</v>
      </c>
      <c r="H27" s="65">
        <f>VLOOKUP($A27,'Return Data'!$B$7:$R$2843,12,0)</f>
        <v>22.076799999999999</v>
      </c>
      <c r="I27" s="66">
        <f t="shared" si="2"/>
        <v>4</v>
      </c>
      <c r="J27" s="65">
        <f>VLOOKUP($A27,'Return Data'!$B$7:$R$2843,13,0)</f>
        <v>26.5227</v>
      </c>
      <c r="K27" s="66">
        <f t="shared" si="3"/>
        <v>5</v>
      </c>
      <c r="L27" s="65">
        <f>VLOOKUP($A27,'Return Data'!$B$7:$R$2843,17,0)</f>
        <v>16.3687</v>
      </c>
      <c r="M27" s="66">
        <f t="shared" si="4"/>
        <v>2</v>
      </c>
      <c r="N27" s="65">
        <f>VLOOKUP($A27,'Return Data'!$B$7:$R$2843,14,0)</f>
        <v>11.7719</v>
      </c>
      <c r="O27" s="66">
        <f t="shared" si="5"/>
        <v>2</v>
      </c>
      <c r="P27" s="65">
        <f>VLOOKUP($A27,'Return Data'!$B$7:$R$2843,15,0)</f>
        <v>10.7944</v>
      </c>
      <c r="Q27" s="66">
        <f t="shared" si="6"/>
        <v>2</v>
      </c>
      <c r="R27" s="65">
        <f>VLOOKUP($A27,'Return Data'!$B$7:$R$2843,16,0)</f>
        <v>9.1641999999999992</v>
      </c>
      <c r="S27" s="67">
        <f t="shared" si="7"/>
        <v>16</v>
      </c>
    </row>
    <row r="28" spans="1:19" x14ac:dyDescent="0.3">
      <c r="A28" s="63" t="s">
        <v>1681</v>
      </c>
      <c r="B28" s="64">
        <f>VLOOKUP($A28,'Return Data'!$B$7:$R$2843,3,0)</f>
        <v>44410</v>
      </c>
      <c r="C28" s="65">
        <f>VLOOKUP($A28,'Return Data'!$B$7:$R$2843,4,0)</f>
        <v>17.926500000000001</v>
      </c>
      <c r="D28" s="65">
        <f>VLOOKUP($A28,'Return Data'!$B$7:$R$2843,10,0)</f>
        <v>4.8689</v>
      </c>
      <c r="E28" s="66">
        <f t="shared" si="0"/>
        <v>14</v>
      </c>
      <c r="F28" s="65">
        <f>VLOOKUP($A28,'Return Data'!$B$7:$R$2843,11,0)</f>
        <v>6.2115999999999998</v>
      </c>
      <c r="G28" s="66">
        <f t="shared" si="1"/>
        <v>15</v>
      </c>
      <c r="H28" s="65">
        <f>VLOOKUP($A28,'Return Data'!$B$7:$R$2843,12,0)</f>
        <v>19.183399999999999</v>
      </c>
      <c r="I28" s="66">
        <f t="shared" si="2"/>
        <v>10</v>
      </c>
      <c r="J28" s="65">
        <f>VLOOKUP($A28,'Return Data'!$B$7:$R$2843,13,0)</f>
        <v>24.005600000000001</v>
      </c>
      <c r="K28" s="66">
        <f t="shared" si="3"/>
        <v>10</v>
      </c>
      <c r="L28" s="65">
        <f>VLOOKUP($A28,'Return Data'!$B$7:$R$2843,17,0)</f>
        <v>14.7614</v>
      </c>
      <c r="M28" s="66">
        <f t="shared" si="4"/>
        <v>5</v>
      </c>
      <c r="N28" s="65">
        <f>VLOOKUP($A28,'Return Data'!$B$7:$R$2843,14,0)</f>
        <v>10.3095</v>
      </c>
      <c r="O28" s="66">
        <f t="shared" si="5"/>
        <v>5</v>
      </c>
      <c r="P28" s="65">
        <f>VLOOKUP($A28,'Return Data'!$B$7:$R$2843,15,0)</f>
        <v>9.5053000000000001</v>
      </c>
      <c r="Q28" s="66">
        <f t="shared" si="6"/>
        <v>5</v>
      </c>
      <c r="R28" s="65">
        <f>VLOOKUP($A28,'Return Data'!$B$7:$R$2843,16,0)</f>
        <v>9.8902000000000001</v>
      </c>
      <c r="S28" s="67">
        <f t="shared" si="7"/>
        <v>7</v>
      </c>
    </row>
    <row r="29" spans="1:19" x14ac:dyDescent="0.3">
      <c r="A29" s="63" t="s">
        <v>1682</v>
      </c>
      <c r="B29" s="64">
        <f>VLOOKUP($A29,'Return Data'!$B$7:$R$2843,3,0)</f>
        <v>44410</v>
      </c>
      <c r="C29" s="65">
        <f>VLOOKUP($A29,'Return Data'!$B$7:$R$2843,4,0)</f>
        <v>12.783200000000001</v>
      </c>
      <c r="D29" s="65">
        <f>VLOOKUP($A29,'Return Data'!$B$7:$R$2843,10,0)</f>
        <v>4.5156000000000001</v>
      </c>
      <c r="E29" s="66">
        <f t="shared" si="0"/>
        <v>16</v>
      </c>
      <c r="F29" s="65">
        <f>VLOOKUP($A29,'Return Data'!$B$7:$R$2843,11,0)</f>
        <v>4.7347999999999999</v>
      </c>
      <c r="G29" s="66">
        <f t="shared" si="1"/>
        <v>20</v>
      </c>
      <c r="H29" s="65">
        <f>VLOOKUP($A29,'Return Data'!$B$7:$R$2843,12,0)</f>
        <v>13.403700000000001</v>
      </c>
      <c r="I29" s="66">
        <f t="shared" si="2"/>
        <v>20</v>
      </c>
      <c r="J29" s="65">
        <f>VLOOKUP($A29,'Return Data'!$B$7:$R$2843,13,0)</f>
        <v>16.125399999999999</v>
      </c>
      <c r="K29" s="66">
        <f t="shared" si="3"/>
        <v>20</v>
      </c>
      <c r="L29" s="65"/>
      <c r="M29" s="66"/>
      <c r="N29" s="65"/>
      <c r="O29" s="66"/>
      <c r="P29" s="65"/>
      <c r="Q29" s="66"/>
      <c r="R29" s="65">
        <f>VLOOKUP($A29,'Return Data'!$B$7:$R$2843,16,0)</f>
        <v>9.6904000000000003</v>
      </c>
      <c r="S29" s="67">
        <f t="shared" si="7"/>
        <v>10</v>
      </c>
    </row>
    <row r="30" spans="1:19" x14ac:dyDescent="0.3">
      <c r="A30" s="63" t="s">
        <v>1683</v>
      </c>
      <c r="B30" s="64">
        <f>VLOOKUP($A30,'Return Data'!$B$7:$R$2843,3,0)</f>
        <v>44410</v>
      </c>
      <c r="C30" s="65">
        <f>VLOOKUP($A30,'Return Data'!$B$7:$R$2843,4,0)</f>
        <v>43.1404</v>
      </c>
      <c r="D30" s="65">
        <f>VLOOKUP($A30,'Return Data'!$B$7:$R$2843,10,0)</f>
        <v>4.2401</v>
      </c>
      <c r="E30" s="66">
        <f t="shared" si="0"/>
        <v>20</v>
      </c>
      <c r="F30" s="65">
        <f>VLOOKUP($A30,'Return Data'!$B$7:$R$2843,11,0)</f>
        <v>4.6505000000000001</v>
      </c>
      <c r="G30" s="66">
        <f t="shared" si="1"/>
        <v>21</v>
      </c>
      <c r="H30" s="65">
        <f>VLOOKUP($A30,'Return Data'!$B$7:$R$2843,12,0)</f>
        <v>14.3756</v>
      </c>
      <c r="I30" s="66">
        <f t="shared" si="2"/>
        <v>17</v>
      </c>
      <c r="J30" s="65">
        <f>VLOOKUP($A30,'Return Data'!$B$7:$R$2843,13,0)</f>
        <v>18.4206</v>
      </c>
      <c r="K30" s="66">
        <f t="shared" si="3"/>
        <v>16</v>
      </c>
      <c r="L30" s="65">
        <f>VLOOKUP($A30,'Return Data'!$B$7:$R$2843,17,0)</f>
        <v>11.046099999999999</v>
      </c>
      <c r="M30" s="66">
        <f t="shared" si="4"/>
        <v>17</v>
      </c>
      <c r="N30" s="65">
        <f>VLOOKUP($A30,'Return Data'!$B$7:$R$2843,14,0)</f>
        <v>8.8206000000000007</v>
      </c>
      <c r="O30" s="66">
        <f t="shared" si="5"/>
        <v>12</v>
      </c>
      <c r="P30" s="65">
        <f>VLOOKUP($A30,'Return Data'!$B$7:$R$2843,15,0)</f>
        <v>7.7824999999999998</v>
      </c>
      <c r="Q30" s="66">
        <f t="shared" si="6"/>
        <v>11</v>
      </c>
      <c r="R30" s="65">
        <f>VLOOKUP($A30,'Return Data'!$B$7:$R$2843,16,0)</f>
        <v>8.3907000000000007</v>
      </c>
      <c r="S30" s="67">
        <f t="shared" si="7"/>
        <v>20</v>
      </c>
    </row>
    <row r="31" spans="1:19" x14ac:dyDescent="0.3">
      <c r="A31" s="63" t="s">
        <v>1684</v>
      </c>
      <c r="B31" s="64">
        <f>VLOOKUP($A31,'Return Data'!$B$7:$R$2843,3,0)</f>
        <v>44410</v>
      </c>
      <c r="C31" s="65">
        <f>VLOOKUP($A31,'Return Data'!$B$7:$R$2843,4,0)</f>
        <v>13.07</v>
      </c>
      <c r="D31" s="65">
        <f>VLOOKUP($A31,'Return Data'!$B$7:$R$2843,10,0)</f>
        <v>3.8125</v>
      </c>
      <c r="E31" s="66">
        <f t="shared" si="0"/>
        <v>21</v>
      </c>
      <c r="F31" s="65">
        <f>VLOOKUP($A31,'Return Data'!$B$7:$R$2843,11,0)</f>
        <v>3.9777</v>
      </c>
      <c r="G31" s="66">
        <f t="shared" si="1"/>
        <v>22</v>
      </c>
      <c r="H31" s="65">
        <f>VLOOKUP($A31,'Return Data'!$B$7:$R$2843,12,0)</f>
        <v>12.3818</v>
      </c>
      <c r="I31" s="66">
        <f t="shared" si="2"/>
        <v>22</v>
      </c>
      <c r="J31" s="65">
        <f>VLOOKUP($A31,'Return Data'!$B$7:$R$2843,13,0)</f>
        <v>15.3575</v>
      </c>
      <c r="K31" s="66">
        <f t="shared" si="3"/>
        <v>22</v>
      </c>
      <c r="L31" s="65">
        <f>VLOOKUP($A31,'Return Data'!$B$7:$R$2843,17,0)</f>
        <v>11.182700000000001</v>
      </c>
      <c r="M31" s="66">
        <f t="shared" si="4"/>
        <v>16</v>
      </c>
      <c r="N31" s="65"/>
      <c r="O31" s="66"/>
      <c r="P31" s="65"/>
      <c r="Q31" s="66"/>
      <c r="R31" s="65">
        <f>VLOOKUP($A31,'Return Data'!$B$7:$R$2843,16,0)</f>
        <v>9.3886000000000003</v>
      </c>
      <c r="S31" s="67">
        <f t="shared" si="7"/>
        <v>12</v>
      </c>
    </row>
    <row r="32" spans="1:19" x14ac:dyDescent="0.3">
      <c r="A32" s="63" t="s">
        <v>1685</v>
      </c>
      <c r="B32" s="64">
        <f>VLOOKUP($A32,'Return Data'!$B$7:$R$2843,3,0)</f>
        <v>44410</v>
      </c>
      <c r="C32" s="65">
        <f>VLOOKUP($A32,'Return Data'!$B$7:$R$2843,4,0)</f>
        <v>12.914099999999999</v>
      </c>
      <c r="D32" s="65">
        <f>VLOOKUP($A32,'Return Data'!$B$7:$R$2843,10,0)</f>
        <v>4.7542</v>
      </c>
      <c r="E32" s="66">
        <f t="shared" si="0"/>
        <v>15</v>
      </c>
      <c r="F32" s="65">
        <f>VLOOKUP($A32,'Return Data'!$B$7:$R$2843,11,0)</f>
        <v>6.6092000000000004</v>
      </c>
      <c r="G32" s="66">
        <f t="shared" si="1"/>
        <v>14</v>
      </c>
      <c r="H32" s="65">
        <f>VLOOKUP($A32,'Return Data'!$B$7:$R$2843,12,0)</f>
        <v>19.403600000000001</v>
      </c>
      <c r="I32" s="66">
        <f t="shared" si="2"/>
        <v>9</v>
      </c>
      <c r="J32" s="65">
        <f>VLOOKUP($A32,'Return Data'!$B$7:$R$2843,13,0)</f>
        <v>22.473500000000001</v>
      </c>
      <c r="K32" s="66">
        <f t="shared" si="3"/>
        <v>11</v>
      </c>
      <c r="L32" s="65">
        <f>VLOOKUP($A32,'Return Data'!$B$7:$R$2843,17,0)</f>
        <v>12.457800000000001</v>
      </c>
      <c r="M32" s="66">
        <f t="shared" si="4"/>
        <v>10</v>
      </c>
      <c r="N32" s="65"/>
      <c r="O32" s="66"/>
      <c r="P32" s="65"/>
      <c r="Q32" s="66"/>
      <c r="R32" s="65">
        <f>VLOOKUP($A32,'Return Data'!$B$7:$R$2843,16,0)</f>
        <v>9.1333000000000002</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5.5717478260869573</v>
      </c>
      <c r="E34" s="74"/>
      <c r="F34" s="75">
        <f>AVERAGE(F8:F32)</f>
        <v>6.994260869565216</v>
      </c>
      <c r="G34" s="74"/>
      <c r="H34" s="75">
        <f>AVERAGE(H8:H32)</f>
        <v>17.581691304347832</v>
      </c>
      <c r="I34" s="74"/>
      <c r="J34" s="75">
        <f>AVERAGE(J8:J32)</f>
        <v>21.493386956521739</v>
      </c>
      <c r="K34" s="74"/>
      <c r="L34" s="75">
        <f>AVERAGE(L8:L32)</f>
        <v>12.642363157894735</v>
      </c>
      <c r="M34" s="74"/>
      <c r="N34" s="75">
        <f>AVERAGE(N8:N32)</f>
        <v>9.0945375000000013</v>
      </c>
      <c r="O34" s="74"/>
      <c r="P34" s="75">
        <f>AVERAGE(P8:P32)</f>
        <v>8.7599357142857137</v>
      </c>
      <c r="Q34" s="74"/>
      <c r="R34" s="75">
        <f>AVERAGE(R8:R32)</f>
        <v>9.5255434782608699</v>
      </c>
      <c r="S34" s="76"/>
    </row>
    <row r="35" spans="1:19" x14ac:dyDescent="0.3">
      <c r="A35" s="73" t="s">
        <v>28</v>
      </c>
      <c r="B35" s="74"/>
      <c r="C35" s="74"/>
      <c r="D35" s="75">
        <f>MIN(D8:D32)</f>
        <v>2.5146999999999999</v>
      </c>
      <c r="E35" s="74"/>
      <c r="F35" s="75">
        <f>MIN(F8:F32)</f>
        <v>3.6440999999999999</v>
      </c>
      <c r="G35" s="74"/>
      <c r="H35" s="75">
        <f>MIN(H8:H32)</f>
        <v>7.3749000000000002</v>
      </c>
      <c r="I35" s="74"/>
      <c r="J35" s="75">
        <f>MIN(J8:J32)</f>
        <v>9.9819999999999993</v>
      </c>
      <c r="K35" s="74"/>
      <c r="L35" s="75">
        <f>MIN(L8:L32)</f>
        <v>0.20680000000000001</v>
      </c>
      <c r="M35" s="74"/>
      <c r="N35" s="75">
        <f>MIN(N8:N32)</f>
        <v>-1.2011000000000001</v>
      </c>
      <c r="O35" s="74"/>
      <c r="P35" s="75">
        <f>MIN(P8:P32)</f>
        <v>3.1564000000000001</v>
      </c>
      <c r="Q35" s="74"/>
      <c r="R35" s="75">
        <f>MIN(R8:R32)</f>
        <v>3.9941</v>
      </c>
      <c r="S35" s="76"/>
    </row>
    <row r="36" spans="1:19" ht="15" thickBot="1" x14ac:dyDescent="0.35">
      <c r="A36" s="77" t="s">
        <v>29</v>
      </c>
      <c r="B36" s="78"/>
      <c r="C36" s="78"/>
      <c r="D36" s="79">
        <f>MAX(D8:D32)</f>
        <v>8.1906999999999996</v>
      </c>
      <c r="E36" s="78"/>
      <c r="F36" s="79">
        <f>MAX(F8:F32)</f>
        <v>10.5128</v>
      </c>
      <c r="G36" s="78"/>
      <c r="H36" s="79">
        <f>MAX(H8:H32)</f>
        <v>25.532900000000001</v>
      </c>
      <c r="I36" s="78"/>
      <c r="J36" s="79">
        <f>MAX(J8:J32)</f>
        <v>28.945399999999999</v>
      </c>
      <c r="K36" s="78"/>
      <c r="L36" s="79">
        <f>MAX(L8:L32)</f>
        <v>17.442599999999999</v>
      </c>
      <c r="M36" s="78"/>
      <c r="N36" s="79">
        <f>MAX(N8:N32)</f>
        <v>12.647399999999999</v>
      </c>
      <c r="O36" s="78"/>
      <c r="P36" s="79">
        <f>MAX(P8:P32)</f>
        <v>10.8812</v>
      </c>
      <c r="Q36" s="78"/>
      <c r="R36" s="79">
        <f>MAX(R8:R32)</f>
        <v>15.23</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44410</v>
      </c>
      <c r="C8" s="65">
        <f>VLOOKUP($A8,'Return Data'!$B$7:$R$2843,4,0)</f>
        <v>16.96</v>
      </c>
      <c r="D8" s="65">
        <f>VLOOKUP($A8,'Return Data'!$B$7:$R$2843,10,0)</f>
        <v>5.0155000000000003</v>
      </c>
      <c r="E8" s="66">
        <f>RANK(D8,D$8:D$32,0)</f>
        <v>13</v>
      </c>
      <c r="F8" s="65">
        <f>VLOOKUP($A8,'Return Data'!$B$7:$R$2843,11,0)</f>
        <v>7.0031999999999996</v>
      </c>
      <c r="G8" s="66">
        <f>RANK(F8,F$8:F$32,0)</f>
        <v>10</v>
      </c>
      <c r="H8" s="65">
        <f>VLOOKUP($A8,'Return Data'!$B$7:$R$2843,12,0)</f>
        <v>18.8507</v>
      </c>
      <c r="I8" s="66">
        <f>RANK(H8,H$8:H$32,0)</f>
        <v>6</v>
      </c>
      <c r="J8" s="65">
        <f>VLOOKUP($A8,'Return Data'!$B$7:$R$2843,13,0)</f>
        <v>24.4314</v>
      </c>
      <c r="K8" s="66">
        <f>RANK(J8,J$8:J$32,0)</f>
        <v>6</v>
      </c>
      <c r="L8" s="65">
        <f>VLOOKUP($A8,'Return Data'!$B$7:$R$2843,17,0)</f>
        <v>13.7195</v>
      </c>
      <c r="M8" s="66">
        <f>RANK(L8,L$8:L$32,0)</f>
        <v>5</v>
      </c>
      <c r="N8" s="65">
        <f>VLOOKUP($A8,'Return Data'!$B$7:$R$2843,14,0)</f>
        <v>8.3511000000000006</v>
      </c>
      <c r="O8" s="66">
        <f>RANK(N8,N$8:N$32,0)</f>
        <v>7</v>
      </c>
      <c r="P8" s="65">
        <f>VLOOKUP($A8,'Return Data'!$B$7:$R$2843,15,0)</f>
        <v>8.0191999999999997</v>
      </c>
      <c r="Q8" s="66">
        <f>RANK(P8,P$8:P$32,0)</f>
        <v>7</v>
      </c>
      <c r="R8" s="65">
        <f>VLOOKUP($A8,'Return Data'!$B$7:$R$2843,16,0)</f>
        <v>8.2265999999999995</v>
      </c>
      <c r="S8" s="67">
        <f>RANK(R8,R$8:R$32,0)</f>
        <v>14</v>
      </c>
    </row>
    <row r="9" spans="1:20" x14ac:dyDescent="0.3">
      <c r="A9" s="63" t="s">
        <v>1687</v>
      </c>
      <c r="B9" s="64">
        <f>VLOOKUP($A9,'Return Data'!$B$7:$R$2843,3,0)</f>
        <v>44410</v>
      </c>
      <c r="C9" s="65">
        <f>VLOOKUP($A9,'Return Data'!$B$7:$R$2843,4,0)</f>
        <v>16.21</v>
      </c>
      <c r="D9" s="65">
        <f>VLOOKUP($A9,'Return Data'!$B$7:$R$2843,10,0)</f>
        <v>6.7149000000000001</v>
      </c>
      <c r="E9" s="66">
        <f t="shared" ref="E9:E32" si="0">RANK(D9,D$8:D$32,0)</f>
        <v>5</v>
      </c>
      <c r="F9" s="65">
        <f>VLOOKUP($A9,'Return Data'!$B$7:$R$2843,11,0)</f>
        <v>7.0674000000000001</v>
      </c>
      <c r="G9" s="66">
        <f t="shared" ref="G9:G32" si="1">RANK(F9,F$8:F$32,0)</f>
        <v>9</v>
      </c>
      <c r="H9" s="65">
        <f>VLOOKUP($A9,'Return Data'!$B$7:$R$2843,12,0)</f>
        <v>17.7197</v>
      </c>
      <c r="I9" s="66">
        <f t="shared" ref="I9:I32" si="2">RANK(H9,H$8:H$32,0)</f>
        <v>11</v>
      </c>
      <c r="J9" s="65">
        <f>VLOOKUP($A9,'Return Data'!$B$7:$R$2843,13,0)</f>
        <v>22.339600000000001</v>
      </c>
      <c r="K9" s="66">
        <f t="shared" ref="K9:K32" si="3">RANK(J9,J$8:J$32,0)</f>
        <v>10</v>
      </c>
      <c r="L9" s="65">
        <f>VLOOKUP($A9,'Return Data'!$B$7:$R$2843,17,0)</f>
        <v>12.692500000000001</v>
      </c>
      <c r="M9" s="66">
        <f t="shared" ref="M9:M32" si="4">RANK(L9,L$8:L$32,0)</f>
        <v>9</v>
      </c>
      <c r="N9" s="65">
        <f>VLOOKUP($A9,'Return Data'!$B$7:$R$2843,14,0)</f>
        <v>8.9251000000000005</v>
      </c>
      <c r="O9" s="66">
        <f t="shared" ref="O9:O30" si="5">RANK(N9,N$8:N$32,0)</f>
        <v>6</v>
      </c>
      <c r="P9" s="65">
        <f>VLOOKUP($A9,'Return Data'!$B$7:$R$2843,15,0)</f>
        <v>8.9027999999999992</v>
      </c>
      <c r="Q9" s="66">
        <f t="shared" ref="Q9:Q30" si="6">RANK(P9,P$8:P$32,0)</f>
        <v>4</v>
      </c>
      <c r="R9" s="65">
        <f>VLOOKUP($A9,'Return Data'!$B$7:$R$2843,16,0)</f>
        <v>8.4237000000000002</v>
      </c>
      <c r="S9" s="67">
        <f t="shared" ref="S9:S32" si="7">RANK(R9,R$8:R$32,0)</f>
        <v>12</v>
      </c>
    </row>
    <row r="10" spans="1:20" x14ac:dyDescent="0.3">
      <c r="A10" s="63" t="s">
        <v>1688</v>
      </c>
      <c r="B10" s="64">
        <f>VLOOKUP($A10,'Return Data'!$B$7:$R$2843,3,0)</f>
        <v>44410</v>
      </c>
      <c r="C10" s="65">
        <f>VLOOKUP($A10,'Return Data'!$B$7:$R$2843,4,0)</f>
        <v>11.97</v>
      </c>
      <c r="D10" s="65">
        <f>VLOOKUP($A10,'Return Data'!$B$7:$R$2843,10,0)</f>
        <v>2.2202999999999999</v>
      </c>
      <c r="E10" s="66">
        <f t="shared" si="0"/>
        <v>23</v>
      </c>
      <c r="F10" s="65">
        <f>VLOOKUP($A10,'Return Data'!$B$7:$R$2843,11,0)</f>
        <v>3.1008</v>
      </c>
      <c r="G10" s="66">
        <f t="shared" si="1"/>
        <v>23</v>
      </c>
      <c r="H10" s="65">
        <f>VLOOKUP($A10,'Return Data'!$B$7:$R$2843,12,0)</f>
        <v>6.4946999999999999</v>
      </c>
      <c r="I10" s="66">
        <f t="shared" si="2"/>
        <v>23</v>
      </c>
      <c r="J10" s="65">
        <f>VLOOKUP($A10,'Return Data'!$B$7:$R$2843,13,0)</f>
        <v>8.8181999999999992</v>
      </c>
      <c r="K10" s="66">
        <f t="shared" si="3"/>
        <v>23</v>
      </c>
      <c r="L10" s="65"/>
      <c r="M10" s="66"/>
      <c r="N10" s="65"/>
      <c r="O10" s="66"/>
      <c r="P10" s="65"/>
      <c r="Q10" s="66"/>
      <c r="R10" s="65">
        <f>VLOOKUP($A10,'Return Data'!$B$7:$R$2843,16,0)</f>
        <v>9.2878000000000007</v>
      </c>
      <c r="S10" s="67">
        <f t="shared" si="7"/>
        <v>3</v>
      </c>
    </row>
    <row r="11" spans="1:20" x14ac:dyDescent="0.3">
      <c r="A11" s="63" t="s">
        <v>1689</v>
      </c>
      <c r="B11" s="64">
        <f>VLOOKUP($A11,'Return Data'!$B$7:$R$2843,3,0)</f>
        <v>44410</v>
      </c>
      <c r="C11" s="65">
        <f>VLOOKUP($A11,'Return Data'!$B$7:$R$2843,4,0)</f>
        <v>15.738</v>
      </c>
      <c r="D11" s="65">
        <f>VLOOKUP($A11,'Return Data'!$B$7:$R$2843,10,0)</f>
        <v>6.18</v>
      </c>
      <c r="E11" s="66">
        <f t="shared" si="0"/>
        <v>8</v>
      </c>
      <c r="F11" s="65">
        <f>VLOOKUP($A11,'Return Data'!$B$7:$R$2843,11,0)</f>
        <v>8.0831999999999997</v>
      </c>
      <c r="G11" s="66">
        <f t="shared" si="1"/>
        <v>7</v>
      </c>
      <c r="H11" s="65">
        <f>VLOOKUP($A11,'Return Data'!$B$7:$R$2843,12,0)</f>
        <v>18.616199999999999</v>
      </c>
      <c r="I11" s="66">
        <f t="shared" si="2"/>
        <v>8</v>
      </c>
      <c r="J11" s="65">
        <f>VLOOKUP($A11,'Return Data'!$B$7:$R$2843,13,0)</f>
        <v>23.853000000000002</v>
      </c>
      <c r="K11" s="66">
        <f t="shared" si="3"/>
        <v>7</v>
      </c>
      <c r="L11" s="65">
        <f>VLOOKUP($A11,'Return Data'!$B$7:$R$2843,17,0)</f>
        <v>12.831099999999999</v>
      </c>
      <c r="M11" s="66">
        <f t="shared" si="4"/>
        <v>8</v>
      </c>
      <c r="N11" s="65">
        <f>VLOOKUP($A11,'Return Data'!$B$7:$R$2843,14,0)</f>
        <v>8.0654000000000003</v>
      </c>
      <c r="O11" s="66">
        <f t="shared" si="5"/>
        <v>11</v>
      </c>
      <c r="P11" s="65"/>
      <c r="Q11" s="66"/>
      <c r="R11" s="65">
        <f>VLOOKUP($A11,'Return Data'!$B$7:$R$2843,16,0)</f>
        <v>8.8450000000000006</v>
      </c>
      <c r="S11" s="67">
        <f t="shared" si="7"/>
        <v>6</v>
      </c>
    </row>
    <row r="12" spans="1:20" x14ac:dyDescent="0.3">
      <c r="A12" s="63" t="s">
        <v>1690</v>
      </c>
      <c r="B12" s="64">
        <f>VLOOKUP($A12,'Return Data'!$B$7:$R$2843,3,0)</f>
        <v>44410</v>
      </c>
      <c r="C12" s="65">
        <f>VLOOKUP($A12,'Return Data'!$B$7:$R$2843,4,0)</f>
        <v>17.7667</v>
      </c>
      <c r="D12" s="65">
        <f>VLOOKUP($A12,'Return Data'!$B$7:$R$2843,10,0)</f>
        <v>5.7523</v>
      </c>
      <c r="E12" s="66">
        <f t="shared" si="0"/>
        <v>10</v>
      </c>
      <c r="F12" s="65">
        <f>VLOOKUP($A12,'Return Data'!$B$7:$R$2843,11,0)</f>
        <v>6.5724999999999998</v>
      </c>
      <c r="G12" s="66">
        <f t="shared" si="1"/>
        <v>11</v>
      </c>
      <c r="H12" s="65">
        <f>VLOOKUP($A12,'Return Data'!$B$7:$R$2843,12,0)</f>
        <v>15.4131</v>
      </c>
      <c r="I12" s="66">
        <f t="shared" si="2"/>
        <v>15</v>
      </c>
      <c r="J12" s="65">
        <f>VLOOKUP($A12,'Return Data'!$B$7:$R$2843,13,0)</f>
        <v>17.677399999999999</v>
      </c>
      <c r="K12" s="66">
        <f t="shared" si="3"/>
        <v>15</v>
      </c>
      <c r="L12" s="65">
        <f>VLOOKUP($A12,'Return Data'!$B$7:$R$2843,17,0)</f>
        <v>13.4377</v>
      </c>
      <c r="M12" s="66">
        <f t="shared" si="4"/>
        <v>6</v>
      </c>
      <c r="N12" s="65">
        <f>VLOOKUP($A12,'Return Data'!$B$7:$R$2843,14,0)</f>
        <v>9.3581000000000003</v>
      </c>
      <c r="O12" s="66">
        <f t="shared" si="5"/>
        <v>5</v>
      </c>
      <c r="P12" s="65">
        <f>VLOOKUP($A12,'Return Data'!$B$7:$R$2843,15,0)</f>
        <v>9.3294999999999995</v>
      </c>
      <c r="Q12" s="66">
        <f t="shared" si="6"/>
        <v>3</v>
      </c>
      <c r="R12" s="65">
        <f>VLOOKUP($A12,'Return Data'!$B$7:$R$2843,16,0)</f>
        <v>8.8084000000000007</v>
      </c>
      <c r="S12" s="67">
        <f t="shared" si="7"/>
        <v>7</v>
      </c>
    </row>
    <row r="13" spans="1:20" x14ac:dyDescent="0.3">
      <c r="A13" s="63" t="s">
        <v>1691</v>
      </c>
      <c r="B13" s="64">
        <f>VLOOKUP($A13,'Return Data'!$B$7:$R$2843,3,0)</f>
        <v>44410</v>
      </c>
      <c r="C13" s="65">
        <f>VLOOKUP($A13,'Return Data'!$B$7:$R$2843,4,0)</f>
        <v>12.3202</v>
      </c>
      <c r="D13" s="65">
        <f>VLOOKUP($A13,'Return Data'!$B$7:$R$2843,10,0)</f>
        <v>6.2746000000000004</v>
      </c>
      <c r="E13" s="66">
        <f t="shared" si="0"/>
        <v>7</v>
      </c>
      <c r="F13" s="65">
        <f>VLOOKUP($A13,'Return Data'!$B$7:$R$2843,11,0)</f>
        <v>7.2385000000000002</v>
      </c>
      <c r="G13" s="66">
        <f t="shared" si="1"/>
        <v>8</v>
      </c>
      <c r="H13" s="65">
        <f>VLOOKUP($A13,'Return Data'!$B$7:$R$2843,12,0)</f>
        <v>18.2531</v>
      </c>
      <c r="I13" s="66">
        <f t="shared" si="2"/>
        <v>10</v>
      </c>
      <c r="J13" s="65">
        <f>VLOOKUP($A13,'Return Data'!$B$7:$R$2843,13,0)</f>
        <v>22.7454</v>
      </c>
      <c r="K13" s="66">
        <f t="shared" si="3"/>
        <v>9</v>
      </c>
      <c r="L13" s="65">
        <f>VLOOKUP($A13,'Return Data'!$B$7:$R$2843,17,0)</f>
        <v>10.6996</v>
      </c>
      <c r="M13" s="66">
        <f t="shared" si="4"/>
        <v>13</v>
      </c>
      <c r="N13" s="65"/>
      <c r="O13" s="66"/>
      <c r="P13" s="65"/>
      <c r="Q13" s="66"/>
      <c r="R13" s="65">
        <f>VLOOKUP($A13,'Return Data'!$B$7:$R$2843,16,0)</f>
        <v>7.37</v>
      </c>
      <c r="S13" s="67">
        <f t="shared" si="7"/>
        <v>20</v>
      </c>
    </row>
    <row r="14" spans="1:20" x14ac:dyDescent="0.3">
      <c r="A14" s="63" t="s">
        <v>1692</v>
      </c>
      <c r="B14" s="64">
        <f>VLOOKUP($A14,'Return Data'!$B$7:$R$2843,3,0)</f>
        <v>44410</v>
      </c>
      <c r="C14" s="65">
        <f>VLOOKUP($A14,'Return Data'!$B$7:$R$2843,4,0)</f>
        <v>46.313000000000002</v>
      </c>
      <c r="D14" s="65">
        <f>VLOOKUP($A14,'Return Data'!$B$7:$R$2843,10,0)</f>
        <v>7.9607000000000001</v>
      </c>
      <c r="E14" s="66">
        <f t="shared" si="0"/>
        <v>1</v>
      </c>
      <c r="F14" s="65">
        <f>VLOOKUP($A14,'Return Data'!$B$7:$R$2843,11,0)</f>
        <v>10.083</v>
      </c>
      <c r="G14" s="66">
        <f t="shared" si="1"/>
        <v>1</v>
      </c>
      <c r="H14" s="65">
        <f>VLOOKUP($A14,'Return Data'!$B$7:$R$2843,12,0)</f>
        <v>24.7959</v>
      </c>
      <c r="I14" s="66">
        <f t="shared" si="2"/>
        <v>1</v>
      </c>
      <c r="J14" s="65">
        <f>VLOOKUP($A14,'Return Data'!$B$7:$R$2843,13,0)</f>
        <v>27.9329</v>
      </c>
      <c r="K14" s="66">
        <f t="shared" si="3"/>
        <v>1</v>
      </c>
      <c r="L14" s="65">
        <f>VLOOKUP($A14,'Return Data'!$B$7:$R$2843,17,0)</f>
        <v>13.1305</v>
      </c>
      <c r="M14" s="66">
        <f t="shared" si="4"/>
        <v>7</v>
      </c>
      <c r="N14" s="65">
        <f>VLOOKUP($A14,'Return Data'!$B$7:$R$2843,14,0)</f>
        <v>9.4634999999999998</v>
      </c>
      <c r="O14" s="66">
        <f t="shared" si="5"/>
        <v>3</v>
      </c>
      <c r="P14" s="65">
        <f>VLOOKUP($A14,'Return Data'!$B$7:$R$2843,15,0)</f>
        <v>9.6150000000000002</v>
      </c>
      <c r="Q14" s="66">
        <f t="shared" si="6"/>
        <v>1</v>
      </c>
      <c r="R14" s="65">
        <f>VLOOKUP($A14,'Return Data'!$B$7:$R$2843,16,0)</f>
        <v>9.5030000000000001</v>
      </c>
      <c r="S14" s="67">
        <f t="shared" si="7"/>
        <v>2</v>
      </c>
    </row>
    <row r="15" spans="1:20" x14ac:dyDescent="0.3">
      <c r="A15" s="63" t="s">
        <v>1693</v>
      </c>
      <c r="B15" s="64">
        <f>VLOOKUP($A15,'Return Data'!$B$7:$R$2843,3,0)</f>
        <v>44410</v>
      </c>
      <c r="C15" s="65">
        <f>VLOOKUP($A15,'Return Data'!$B$7:$R$2843,4,0)</f>
        <v>16.440000000000001</v>
      </c>
      <c r="D15" s="65">
        <f>VLOOKUP($A15,'Return Data'!$B$7:$R$2843,10,0)</f>
        <v>2.75</v>
      </c>
      <c r="E15" s="66">
        <f t="shared" si="0"/>
        <v>22</v>
      </c>
      <c r="F15" s="65">
        <f>VLOOKUP($A15,'Return Data'!$B$7:$R$2843,11,0)</f>
        <v>4.5137</v>
      </c>
      <c r="G15" s="66">
        <f t="shared" si="1"/>
        <v>18</v>
      </c>
      <c r="H15" s="65">
        <f>VLOOKUP($A15,'Return Data'!$B$7:$R$2843,12,0)</f>
        <v>14.087400000000001</v>
      </c>
      <c r="I15" s="66">
        <f t="shared" si="2"/>
        <v>16</v>
      </c>
      <c r="J15" s="65">
        <f>VLOOKUP($A15,'Return Data'!$B$7:$R$2843,13,0)</f>
        <v>15.937900000000001</v>
      </c>
      <c r="K15" s="66">
        <f t="shared" si="3"/>
        <v>17</v>
      </c>
      <c r="L15" s="65">
        <f>VLOOKUP($A15,'Return Data'!$B$7:$R$2843,17,0)</f>
        <v>8.8193000000000001</v>
      </c>
      <c r="M15" s="66">
        <f t="shared" si="4"/>
        <v>18</v>
      </c>
      <c r="N15" s="65">
        <f>VLOOKUP($A15,'Return Data'!$B$7:$R$2843,14,0)</f>
        <v>8.1044999999999998</v>
      </c>
      <c r="O15" s="66">
        <f t="shared" si="5"/>
        <v>10</v>
      </c>
      <c r="P15" s="65">
        <f>VLOOKUP($A15,'Return Data'!$B$7:$R$2843,15,0)</f>
        <v>7.8968999999999996</v>
      </c>
      <c r="Q15" s="66">
        <f t="shared" si="6"/>
        <v>9</v>
      </c>
      <c r="R15" s="65">
        <f>VLOOKUP($A15,'Return Data'!$B$7:$R$2843,16,0)</f>
        <v>7.7465000000000002</v>
      </c>
      <c r="S15" s="67">
        <f t="shared" si="7"/>
        <v>19</v>
      </c>
    </row>
    <row r="16" spans="1:20" x14ac:dyDescent="0.3">
      <c r="A16" s="63" t="s">
        <v>1694</v>
      </c>
      <c r="B16" s="64">
        <f>VLOOKUP($A16,'Return Data'!$B$7:$R$2843,3,0)</f>
        <v>44410</v>
      </c>
      <c r="C16" s="65">
        <f>VLOOKUP($A16,'Return Data'!$B$7:$R$2843,4,0)</f>
        <v>20.2194</v>
      </c>
      <c r="D16" s="65">
        <f>VLOOKUP($A16,'Return Data'!$B$7:$R$2843,10,0)</f>
        <v>4.2157</v>
      </c>
      <c r="E16" s="66">
        <f t="shared" si="0"/>
        <v>16</v>
      </c>
      <c r="F16" s="65">
        <f>VLOOKUP($A16,'Return Data'!$B$7:$R$2843,11,0)</f>
        <v>4.5579000000000001</v>
      </c>
      <c r="G16" s="66">
        <f t="shared" si="1"/>
        <v>17</v>
      </c>
      <c r="H16" s="65">
        <f>VLOOKUP($A16,'Return Data'!$B$7:$R$2843,12,0)</f>
        <v>16.010100000000001</v>
      </c>
      <c r="I16" s="66">
        <f t="shared" si="2"/>
        <v>14</v>
      </c>
      <c r="J16" s="65">
        <f>VLOOKUP($A16,'Return Data'!$B$7:$R$2843,13,0)</f>
        <v>19.822900000000001</v>
      </c>
      <c r="K16" s="66">
        <f t="shared" si="3"/>
        <v>13</v>
      </c>
      <c r="L16" s="65">
        <f>VLOOKUP($A16,'Return Data'!$B$7:$R$2843,17,0)</f>
        <v>11.226100000000001</v>
      </c>
      <c r="M16" s="66">
        <f t="shared" si="4"/>
        <v>11</v>
      </c>
      <c r="N16" s="65">
        <f>VLOOKUP($A16,'Return Data'!$B$7:$R$2843,14,0)</f>
        <v>7.3935000000000004</v>
      </c>
      <c r="O16" s="66">
        <f t="shared" si="5"/>
        <v>14</v>
      </c>
      <c r="P16" s="65">
        <f>VLOOKUP($A16,'Return Data'!$B$7:$R$2843,15,0)</f>
        <v>6.0153999999999996</v>
      </c>
      <c r="Q16" s="66">
        <f t="shared" si="6"/>
        <v>13</v>
      </c>
      <c r="R16" s="65">
        <f>VLOOKUP($A16,'Return Data'!$B$7:$R$2843,16,0)</f>
        <v>6.9946999999999999</v>
      </c>
      <c r="S16" s="67">
        <f t="shared" si="7"/>
        <v>21</v>
      </c>
    </row>
    <row r="17" spans="1:19" x14ac:dyDescent="0.3">
      <c r="A17" s="63" t="s">
        <v>1695</v>
      </c>
      <c r="B17" s="64">
        <f>VLOOKUP($A17,'Return Data'!$B$7:$R$2843,3,0)</f>
        <v>44410</v>
      </c>
      <c r="C17" s="65">
        <f>VLOOKUP($A17,'Return Data'!$B$7:$R$2843,4,0)</f>
        <v>24</v>
      </c>
      <c r="D17" s="65">
        <f>VLOOKUP($A17,'Return Data'!$B$7:$R$2843,10,0)</f>
        <v>4.0762999999999998</v>
      </c>
      <c r="E17" s="66">
        <f t="shared" si="0"/>
        <v>18</v>
      </c>
      <c r="F17" s="65">
        <f>VLOOKUP($A17,'Return Data'!$B$7:$R$2843,11,0)</f>
        <v>4.3932000000000002</v>
      </c>
      <c r="G17" s="66">
        <f t="shared" si="1"/>
        <v>19</v>
      </c>
      <c r="H17" s="65">
        <f>VLOOKUP($A17,'Return Data'!$B$7:$R$2843,12,0)</f>
        <v>12.2544</v>
      </c>
      <c r="I17" s="66">
        <f t="shared" si="2"/>
        <v>20</v>
      </c>
      <c r="J17" s="65">
        <f>VLOOKUP($A17,'Return Data'!$B$7:$R$2843,13,0)</f>
        <v>14.8325</v>
      </c>
      <c r="K17" s="66">
        <f t="shared" si="3"/>
        <v>19</v>
      </c>
      <c r="L17" s="65">
        <f>VLOOKUP($A17,'Return Data'!$B$7:$R$2843,17,0)</f>
        <v>10.081899999999999</v>
      </c>
      <c r="M17" s="66">
        <f t="shared" si="4"/>
        <v>16</v>
      </c>
      <c r="N17" s="65">
        <f>VLOOKUP($A17,'Return Data'!$B$7:$R$2843,14,0)</f>
        <v>6.8323</v>
      </c>
      <c r="O17" s="66">
        <f t="shared" si="5"/>
        <v>15</v>
      </c>
      <c r="P17" s="65">
        <f>VLOOKUP($A17,'Return Data'!$B$7:$R$2843,15,0)</f>
        <v>6.4377000000000004</v>
      </c>
      <c r="Q17" s="66">
        <f t="shared" si="6"/>
        <v>12</v>
      </c>
      <c r="R17" s="65">
        <f>VLOOKUP($A17,'Return Data'!$B$7:$R$2843,16,0)</f>
        <v>6.8807999999999998</v>
      </c>
      <c r="S17" s="67">
        <f t="shared" si="7"/>
        <v>22</v>
      </c>
    </row>
    <row r="18" spans="1:19" x14ac:dyDescent="0.3">
      <c r="A18" s="63" t="s">
        <v>1696</v>
      </c>
      <c r="B18" s="64">
        <f>VLOOKUP($A18,'Return Data'!$B$7:$R$2843,3,0)</f>
        <v>44410</v>
      </c>
      <c r="C18" s="65">
        <f>VLOOKUP($A18,'Return Data'!$B$7:$R$2843,4,0)</f>
        <v>12.2829</v>
      </c>
      <c r="D18" s="65">
        <f>VLOOKUP($A18,'Return Data'!$B$7:$R$2843,10,0)</f>
        <v>5.0575000000000001</v>
      </c>
      <c r="E18" s="66">
        <f t="shared" si="0"/>
        <v>12</v>
      </c>
      <c r="F18" s="65">
        <f>VLOOKUP($A18,'Return Data'!$B$7:$R$2843,11,0)</f>
        <v>6.2607999999999997</v>
      </c>
      <c r="G18" s="66">
        <f t="shared" si="1"/>
        <v>13</v>
      </c>
      <c r="H18" s="65">
        <f>VLOOKUP($A18,'Return Data'!$B$7:$R$2843,12,0)</f>
        <v>12.4725</v>
      </c>
      <c r="I18" s="66">
        <f t="shared" si="2"/>
        <v>19</v>
      </c>
      <c r="J18" s="65">
        <f>VLOOKUP($A18,'Return Data'!$B$7:$R$2843,13,0)</f>
        <v>14.444800000000001</v>
      </c>
      <c r="K18" s="66">
        <f t="shared" si="3"/>
        <v>21</v>
      </c>
      <c r="L18" s="65"/>
      <c r="M18" s="66"/>
      <c r="N18" s="65"/>
      <c r="O18" s="66"/>
      <c r="P18" s="65"/>
      <c r="Q18" s="66"/>
      <c r="R18" s="65">
        <f>VLOOKUP($A18,'Return Data'!$B$7:$R$2843,16,0)</f>
        <v>8.9135000000000009</v>
      </c>
      <c r="S18" s="67">
        <f t="shared" si="7"/>
        <v>5</v>
      </c>
    </row>
    <row r="19" spans="1:19" x14ac:dyDescent="0.3">
      <c r="A19" s="63" t="s">
        <v>1697</v>
      </c>
      <c r="B19" s="64">
        <f>VLOOKUP($A19,'Return Data'!$B$7:$R$2843,3,0)</f>
        <v>44410</v>
      </c>
      <c r="C19" s="65">
        <f>VLOOKUP($A19,'Return Data'!$B$7:$R$2843,4,0)</f>
        <v>17.460999999999999</v>
      </c>
      <c r="D19" s="65">
        <f>VLOOKUP($A19,'Return Data'!$B$7:$R$2843,10,0)</f>
        <v>4.0845000000000002</v>
      </c>
      <c r="E19" s="66">
        <f t="shared" si="0"/>
        <v>17</v>
      </c>
      <c r="F19" s="65">
        <f>VLOOKUP($A19,'Return Data'!$B$7:$R$2843,11,0)</f>
        <v>4.9325999999999999</v>
      </c>
      <c r="G19" s="66">
        <f t="shared" si="1"/>
        <v>16</v>
      </c>
      <c r="H19" s="65">
        <f>VLOOKUP($A19,'Return Data'!$B$7:$R$2843,12,0)</f>
        <v>12.6473</v>
      </c>
      <c r="I19" s="66">
        <f t="shared" si="2"/>
        <v>18</v>
      </c>
      <c r="J19" s="65">
        <f>VLOOKUP($A19,'Return Data'!$B$7:$R$2843,13,0)</f>
        <v>15.7577</v>
      </c>
      <c r="K19" s="66">
        <f t="shared" si="3"/>
        <v>18</v>
      </c>
      <c r="L19" s="65">
        <f>VLOOKUP($A19,'Return Data'!$B$7:$R$2843,17,0)</f>
        <v>11.0975</v>
      </c>
      <c r="M19" s="66">
        <f t="shared" si="4"/>
        <v>12</v>
      </c>
      <c r="N19" s="65">
        <f>VLOOKUP($A19,'Return Data'!$B$7:$R$2843,14,0)</f>
        <v>8.1692</v>
      </c>
      <c r="O19" s="66">
        <f t="shared" si="5"/>
        <v>9</v>
      </c>
      <c r="P19" s="65">
        <f>VLOOKUP($A19,'Return Data'!$B$7:$R$2843,15,0)</f>
        <v>8.5532000000000004</v>
      </c>
      <c r="Q19" s="66">
        <f t="shared" si="6"/>
        <v>5</v>
      </c>
      <c r="R19" s="65">
        <f>VLOOKUP($A19,'Return Data'!$B$7:$R$2843,16,0)</f>
        <v>8.5313999999999997</v>
      </c>
      <c r="S19" s="67">
        <f t="shared" si="7"/>
        <v>10</v>
      </c>
    </row>
    <row r="20" spans="1:19" x14ac:dyDescent="0.3">
      <c r="A20" s="63" t="s">
        <v>1698</v>
      </c>
      <c r="B20" s="64">
        <f>VLOOKUP($A20,'Return Data'!$B$7:$R$2843,3,0)</f>
        <v>44410</v>
      </c>
      <c r="C20" s="65">
        <f>VLOOKUP($A20,'Return Data'!$B$7:$R$2843,4,0)</f>
        <v>22.207999999999998</v>
      </c>
      <c r="D20" s="65">
        <f>VLOOKUP($A20,'Return Data'!$B$7:$R$2843,10,0)</f>
        <v>7.5396000000000001</v>
      </c>
      <c r="E20" s="66">
        <f t="shared" si="0"/>
        <v>2</v>
      </c>
      <c r="F20" s="65">
        <f>VLOOKUP($A20,'Return Data'!$B$7:$R$2843,11,0)</f>
        <v>9.859</v>
      </c>
      <c r="G20" s="66">
        <f t="shared" si="1"/>
        <v>2</v>
      </c>
      <c r="H20" s="65">
        <f>VLOOKUP($A20,'Return Data'!$B$7:$R$2843,12,0)</f>
        <v>21.954999999999998</v>
      </c>
      <c r="I20" s="66">
        <f t="shared" si="2"/>
        <v>2</v>
      </c>
      <c r="J20" s="65">
        <f>VLOOKUP($A20,'Return Data'!$B$7:$R$2843,13,0)</f>
        <v>27.084399999999999</v>
      </c>
      <c r="K20" s="66">
        <f t="shared" si="3"/>
        <v>2</v>
      </c>
      <c r="L20" s="65">
        <f>VLOOKUP($A20,'Return Data'!$B$7:$R$2843,17,0)</f>
        <v>14.137499999999999</v>
      </c>
      <c r="M20" s="66">
        <f t="shared" si="4"/>
        <v>3</v>
      </c>
      <c r="N20" s="65">
        <f>VLOOKUP($A20,'Return Data'!$B$7:$R$2843,14,0)</f>
        <v>8.2454000000000001</v>
      </c>
      <c r="O20" s="66">
        <f t="shared" si="5"/>
        <v>8</v>
      </c>
      <c r="P20" s="65">
        <f>VLOOKUP($A20,'Return Data'!$B$7:$R$2843,15,0)</f>
        <v>7.9318</v>
      </c>
      <c r="Q20" s="66">
        <f t="shared" si="6"/>
        <v>8</v>
      </c>
      <c r="R20" s="65">
        <f>VLOOKUP($A20,'Return Data'!$B$7:$R$2843,16,0)</f>
        <v>8.4846000000000004</v>
      </c>
      <c r="S20" s="67">
        <f t="shared" si="7"/>
        <v>11</v>
      </c>
    </row>
    <row r="21" spans="1:19" x14ac:dyDescent="0.3">
      <c r="A21" s="63" t="s">
        <v>1699</v>
      </c>
      <c r="B21" s="64">
        <f>VLOOKUP($A21,'Return Data'!$B$7:$R$2843,3,0)</f>
        <v>44410</v>
      </c>
      <c r="C21" s="65">
        <f>VLOOKUP($A21,'Return Data'!$B$7:$R$2843,4,0)</f>
        <v>14.8408</v>
      </c>
      <c r="D21" s="65">
        <f>VLOOKUP($A21,'Return Data'!$B$7:$R$2843,10,0)</f>
        <v>6.9067999999999996</v>
      </c>
      <c r="E21" s="66">
        <f t="shared" si="0"/>
        <v>4</v>
      </c>
      <c r="F21" s="65">
        <f>VLOOKUP($A21,'Return Data'!$B$7:$R$2843,11,0)</f>
        <v>8.1841000000000008</v>
      </c>
      <c r="G21" s="66">
        <f t="shared" si="1"/>
        <v>4</v>
      </c>
      <c r="H21" s="65">
        <f>VLOOKUP($A21,'Return Data'!$B$7:$R$2843,12,0)</f>
        <v>21.8767</v>
      </c>
      <c r="I21" s="66">
        <f t="shared" si="2"/>
        <v>3</v>
      </c>
      <c r="J21" s="65">
        <f>VLOOKUP($A21,'Return Data'!$B$7:$R$2843,13,0)</f>
        <v>25.8505</v>
      </c>
      <c r="K21" s="66">
        <f t="shared" si="3"/>
        <v>4</v>
      </c>
      <c r="L21" s="65">
        <f>VLOOKUP($A21,'Return Data'!$B$7:$R$2843,17,0)</f>
        <v>15.5412</v>
      </c>
      <c r="M21" s="66">
        <f t="shared" si="4"/>
        <v>1</v>
      </c>
      <c r="N21" s="65">
        <f>VLOOKUP($A21,'Return Data'!$B$7:$R$2843,14,0)</f>
        <v>10.745799999999999</v>
      </c>
      <c r="O21" s="66">
        <f t="shared" si="5"/>
        <v>1</v>
      </c>
      <c r="P21" s="65"/>
      <c r="Q21" s="66"/>
      <c r="R21" s="65">
        <f>VLOOKUP($A21,'Return Data'!$B$7:$R$2843,16,0)</f>
        <v>9.1667000000000005</v>
      </c>
      <c r="S21" s="67">
        <f t="shared" si="7"/>
        <v>4</v>
      </c>
    </row>
    <row r="22" spans="1:19" x14ac:dyDescent="0.3">
      <c r="A22" s="63" t="s">
        <v>1700</v>
      </c>
      <c r="B22" s="64">
        <f>VLOOKUP($A22,'Return Data'!$B$7:$R$2843,3,0)</f>
        <v>44410</v>
      </c>
      <c r="C22" s="65">
        <f>VLOOKUP($A22,'Return Data'!$B$7:$R$2843,4,0)</f>
        <v>14.099</v>
      </c>
      <c r="D22" s="65">
        <f>VLOOKUP($A22,'Return Data'!$B$7:$R$2843,10,0)</f>
        <v>6.6086999999999998</v>
      </c>
      <c r="E22" s="66">
        <f t="shared" si="0"/>
        <v>6</v>
      </c>
      <c r="F22" s="65">
        <f>VLOOKUP($A22,'Return Data'!$B$7:$R$2843,11,0)</f>
        <v>8.9398999999999997</v>
      </c>
      <c r="G22" s="66">
        <f t="shared" si="1"/>
        <v>3</v>
      </c>
      <c r="H22" s="65">
        <f>VLOOKUP($A22,'Return Data'!$B$7:$R$2843,12,0)</f>
        <v>20.442499999999999</v>
      </c>
      <c r="I22" s="66">
        <f t="shared" si="2"/>
        <v>5</v>
      </c>
      <c r="J22" s="65">
        <f>VLOOKUP($A22,'Return Data'!$B$7:$R$2843,13,0)</f>
        <v>26.2559</v>
      </c>
      <c r="K22" s="66">
        <f t="shared" si="3"/>
        <v>3</v>
      </c>
      <c r="L22" s="65"/>
      <c r="M22" s="66"/>
      <c r="N22" s="65"/>
      <c r="O22" s="66"/>
      <c r="P22" s="65"/>
      <c r="Q22" s="66"/>
      <c r="R22" s="65">
        <f>VLOOKUP($A22,'Return Data'!$B$7:$R$2843,16,0)</f>
        <v>13.967700000000001</v>
      </c>
      <c r="S22" s="67">
        <f t="shared" si="7"/>
        <v>1</v>
      </c>
    </row>
    <row r="23" spans="1:19" x14ac:dyDescent="0.3">
      <c r="A23" s="63" t="s">
        <v>1701</v>
      </c>
      <c r="B23" s="64">
        <f>VLOOKUP($A23,'Return Data'!$B$7:$R$2843,3,0)</f>
        <v>44410</v>
      </c>
      <c r="C23" s="65">
        <f>VLOOKUP($A23,'Return Data'!$B$7:$R$2843,4,0)</f>
        <v>11.9823</v>
      </c>
      <c r="D23" s="65">
        <f>VLOOKUP($A23,'Return Data'!$B$7:$R$2843,10,0)</f>
        <v>5.3287000000000004</v>
      </c>
      <c r="E23" s="66">
        <f t="shared" si="0"/>
        <v>11</v>
      </c>
      <c r="F23" s="65">
        <f>VLOOKUP($A23,'Return Data'!$B$7:$R$2843,11,0)</f>
        <v>6.4421999999999997</v>
      </c>
      <c r="G23" s="66">
        <f t="shared" si="1"/>
        <v>12</v>
      </c>
      <c r="H23" s="65">
        <f>VLOOKUP($A23,'Return Data'!$B$7:$R$2843,12,0)</f>
        <v>17.0901</v>
      </c>
      <c r="I23" s="66">
        <f t="shared" si="2"/>
        <v>13</v>
      </c>
      <c r="J23" s="65">
        <f>VLOOKUP($A23,'Return Data'!$B$7:$R$2843,13,0)</f>
        <v>19.4682</v>
      </c>
      <c r="K23" s="66">
        <f t="shared" si="3"/>
        <v>14</v>
      </c>
      <c r="L23" s="65">
        <f>VLOOKUP($A23,'Return Data'!$B$7:$R$2843,17,0)</f>
        <v>-0.59179999999999999</v>
      </c>
      <c r="M23" s="66">
        <f t="shared" si="4"/>
        <v>19</v>
      </c>
      <c r="N23" s="65">
        <f>VLOOKUP($A23,'Return Data'!$B$7:$R$2843,14,0)</f>
        <v>-2.0205000000000002</v>
      </c>
      <c r="O23" s="66">
        <f t="shared" si="5"/>
        <v>16</v>
      </c>
      <c r="P23" s="65">
        <f>VLOOKUP($A23,'Return Data'!$B$7:$R$2843,15,0)</f>
        <v>2.1602000000000001</v>
      </c>
      <c r="Q23" s="66">
        <f t="shared" si="6"/>
        <v>14</v>
      </c>
      <c r="R23" s="65">
        <f>VLOOKUP($A23,'Return Data'!$B$7:$R$2843,16,0)</f>
        <v>2.9691000000000001</v>
      </c>
      <c r="S23" s="67">
        <f t="shared" si="7"/>
        <v>23</v>
      </c>
    </row>
    <row r="24" spans="1:19" x14ac:dyDescent="0.3">
      <c r="A24" s="63" t="s">
        <v>1702</v>
      </c>
      <c r="B24" s="64">
        <f>VLOOKUP($A24,'Return Data'!$B$7:$R$2843,3,0)</f>
        <v>44410</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44410</v>
      </c>
      <c r="C26" s="65">
        <f>VLOOKUP($A26,'Return Data'!$B$7:$R$2843,4,0)</f>
        <v>38.702300000000001</v>
      </c>
      <c r="D26" s="65">
        <f>VLOOKUP($A26,'Return Data'!$B$7:$R$2843,10,0)</f>
        <v>6.0590000000000002</v>
      </c>
      <c r="E26" s="66">
        <f t="shared" si="0"/>
        <v>9</v>
      </c>
      <c r="F26" s="65">
        <f>VLOOKUP($A26,'Return Data'!$B$7:$R$2843,11,0)</f>
        <v>8.1689000000000007</v>
      </c>
      <c r="G26" s="66">
        <f t="shared" si="1"/>
        <v>5</v>
      </c>
      <c r="H26" s="65">
        <f>VLOOKUP($A26,'Return Data'!$B$7:$R$2843,12,0)</f>
        <v>17.510400000000001</v>
      </c>
      <c r="I26" s="66">
        <f t="shared" si="2"/>
        <v>12</v>
      </c>
      <c r="J26" s="65">
        <f>VLOOKUP($A26,'Return Data'!$B$7:$R$2843,13,0)</f>
        <v>20.694199999999999</v>
      </c>
      <c r="K26" s="66">
        <f t="shared" si="3"/>
        <v>12</v>
      </c>
      <c r="L26" s="65">
        <f>VLOOKUP($A26,'Return Data'!$B$7:$R$2843,17,0)</f>
        <v>10.4617</v>
      </c>
      <c r="M26" s="66">
        <f t="shared" si="4"/>
        <v>15</v>
      </c>
      <c r="N26" s="65">
        <f>VLOOKUP($A26,'Return Data'!$B$7:$R$2843,14,0)</f>
        <v>7.8170000000000002</v>
      </c>
      <c r="O26" s="66">
        <f t="shared" si="5"/>
        <v>12</v>
      </c>
      <c r="P26" s="65">
        <f>VLOOKUP($A26,'Return Data'!$B$7:$R$2843,15,0)</f>
        <v>7.7039999999999997</v>
      </c>
      <c r="Q26" s="66">
        <f t="shared" si="6"/>
        <v>10</v>
      </c>
      <c r="R26" s="65">
        <f>VLOOKUP($A26,'Return Data'!$B$7:$R$2843,16,0)</f>
        <v>8.0394000000000005</v>
      </c>
      <c r="S26" s="67">
        <f t="shared" si="7"/>
        <v>16</v>
      </c>
    </row>
    <row r="27" spans="1:19" x14ac:dyDescent="0.3">
      <c r="A27" s="63" t="s">
        <v>1705</v>
      </c>
      <c r="B27" s="64">
        <f>VLOOKUP($A27,'Return Data'!$B$7:$R$2843,3,0)</f>
        <v>44410</v>
      </c>
      <c r="C27" s="65">
        <f>VLOOKUP($A27,'Return Data'!$B$7:$R$2843,4,0)</f>
        <v>47.256100000000004</v>
      </c>
      <c r="D27" s="65">
        <f>VLOOKUP($A27,'Return Data'!$B$7:$R$2843,10,0)</f>
        <v>7.4234</v>
      </c>
      <c r="E27" s="66">
        <f t="shared" si="0"/>
        <v>3</v>
      </c>
      <c r="F27" s="65">
        <f>VLOOKUP($A27,'Return Data'!$B$7:$R$2843,11,0)</f>
        <v>8.1068999999999996</v>
      </c>
      <c r="G27" s="66">
        <f t="shared" si="1"/>
        <v>6</v>
      </c>
      <c r="H27" s="65">
        <f>VLOOKUP($A27,'Return Data'!$B$7:$R$2843,12,0)</f>
        <v>20.800599999999999</v>
      </c>
      <c r="I27" s="66">
        <f t="shared" si="2"/>
        <v>4</v>
      </c>
      <c r="J27" s="65">
        <f>VLOOKUP($A27,'Return Data'!$B$7:$R$2843,13,0)</f>
        <v>24.791</v>
      </c>
      <c r="K27" s="66">
        <f t="shared" si="3"/>
        <v>5</v>
      </c>
      <c r="L27" s="65">
        <f>VLOOKUP($A27,'Return Data'!$B$7:$R$2843,17,0)</f>
        <v>14.916399999999999</v>
      </c>
      <c r="M27" s="66">
        <f t="shared" si="4"/>
        <v>2</v>
      </c>
      <c r="N27" s="65">
        <f>VLOOKUP($A27,'Return Data'!$B$7:$R$2843,14,0)</f>
        <v>10.3424</v>
      </c>
      <c r="O27" s="66">
        <f t="shared" si="5"/>
        <v>2</v>
      </c>
      <c r="P27" s="65">
        <f>VLOOKUP($A27,'Return Data'!$B$7:$R$2843,15,0)</f>
        <v>9.5264000000000006</v>
      </c>
      <c r="Q27" s="66">
        <f t="shared" si="6"/>
        <v>2</v>
      </c>
      <c r="R27" s="65">
        <f>VLOOKUP($A27,'Return Data'!$B$7:$R$2843,16,0)</f>
        <v>8.4208999999999996</v>
      </c>
      <c r="S27" s="67">
        <f t="shared" si="7"/>
        <v>13</v>
      </c>
    </row>
    <row r="28" spans="1:19" x14ac:dyDescent="0.3">
      <c r="A28" s="63" t="s">
        <v>1706</v>
      </c>
      <c r="B28" s="64">
        <f>VLOOKUP($A28,'Return Data'!$B$7:$R$2843,3,0)</f>
        <v>44410</v>
      </c>
      <c r="C28" s="65">
        <f>VLOOKUP($A28,'Return Data'!$B$7:$R$2843,4,0)</f>
        <v>16.6022</v>
      </c>
      <c r="D28" s="65">
        <f>VLOOKUP($A28,'Return Data'!$B$7:$R$2843,10,0)</f>
        <v>4.6981999999999999</v>
      </c>
      <c r="E28" s="66">
        <f t="shared" si="0"/>
        <v>14</v>
      </c>
      <c r="F28" s="65">
        <f>VLOOKUP($A28,'Return Data'!$B$7:$R$2843,11,0)</f>
        <v>5.8624999999999998</v>
      </c>
      <c r="G28" s="66">
        <f t="shared" si="1"/>
        <v>15</v>
      </c>
      <c r="H28" s="65">
        <f>VLOOKUP($A28,'Return Data'!$B$7:$R$2843,12,0)</f>
        <v>18.5838</v>
      </c>
      <c r="I28" s="66">
        <f t="shared" si="2"/>
        <v>9</v>
      </c>
      <c r="J28" s="65">
        <f>VLOOKUP($A28,'Return Data'!$B$7:$R$2843,13,0)</f>
        <v>23.1617</v>
      </c>
      <c r="K28" s="66">
        <f t="shared" si="3"/>
        <v>8</v>
      </c>
      <c r="L28" s="65">
        <f>VLOOKUP($A28,'Return Data'!$B$7:$R$2843,17,0)</f>
        <v>14.0092</v>
      </c>
      <c r="M28" s="66">
        <f t="shared" si="4"/>
        <v>4</v>
      </c>
      <c r="N28" s="65">
        <f>VLOOKUP($A28,'Return Data'!$B$7:$R$2843,14,0)</f>
        <v>9.4121000000000006</v>
      </c>
      <c r="O28" s="66">
        <f t="shared" si="5"/>
        <v>4</v>
      </c>
      <c r="P28" s="65">
        <f>VLOOKUP($A28,'Return Data'!$B$7:$R$2843,15,0)</f>
        <v>8.2960999999999991</v>
      </c>
      <c r="Q28" s="66">
        <f t="shared" si="6"/>
        <v>6</v>
      </c>
      <c r="R28" s="65">
        <f>VLOOKUP($A28,'Return Data'!$B$7:$R$2843,16,0)</f>
        <v>8.5358999999999998</v>
      </c>
      <c r="S28" s="67">
        <f t="shared" si="7"/>
        <v>9</v>
      </c>
    </row>
    <row r="29" spans="1:19" x14ac:dyDescent="0.3">
      <c r="A29" s="63" t="s">
        <v>1707</v>
      </c>
      <c r="B29" s="64">
        <f>VLOOKUP($A29,'Return Data'!$B$7:$R$2843,3,0)</f>
        <v>44410</v>
      </c>
      <c r="C29" s="65">
        <f>VLOOKUP($A29,'Return Data'!$B$7:$R$2843,4,0)</f>
        <v>12.204000000000001</v>
      </c>
      <c r="D29" s="65">
        <f>VLOOKUP($A29,'Return Data'!$B$7:$R$2843,10,0)</f>
        <v>4.0595999999999997</v>
      </c>
      <c r="E29" s="66">
        <f t="shared" si="0"/>
        <v>19</v>
      </c>
      <c r="F29" s="65">
        <f>VLOOKUP($A29,'Return Data'!$B$7:$R$2843,11,0)</f>
        <v>3.8576000000000001</v>
      </c>
      <c r="G29" s="66">
        <f t="shared" si="1"/>
        <v>21</v>
      </c>
      <c r="H29" s="65">
        <f>VLOOKUP($A29,'Return Data'!$B$7:$R$2843,12,0)</f>
        <v>11.989000000000001</v>
      </c>
      <c r="I29" s="66">
        <f t="shared" si="2"/>
        <v>21</v>
      </c>
      <c r="J29" s="65">
        <f>VLOOKUP($A29,'Return Data'!$B$7:$R$2843,13,0)</f>
        <v>14.2173</v>
      </c>
      <c r="K29" s="66">
        <f t="shared" si="3"/>
        <v>22</v>
      </c>
      <c r="L29" s="65"/>
      <c r="M29" s="66"/>
      <c r="N29" s="65"/>
      <c r="O29" s="66"/>
      <c r="P29" s="65"/>
      <c r="Q29" s="66"/>
      <c r="R29" s="65">
        <f>VLOOKUP($A29,'Return Data'!$B$7:$R$2843,16,0)</f>
        <v>7.7911999999999999</v>
      </c>
      <c r="S29" s="67">
        <f t="shared" si="7"/>
        <v>18</v>
      </c>
    </row>
    <row r="30" spans="1:19" x14ac:dyDescent="0.3">
      <c r="A30" s="63" t="s">
        <v>1708</v>
      </c>
      <c r="B30" s="64">
        <f>VLOOKUP($A30,'Return Data'!$B$7:$R$2843,3,0)</f>
        <v>44410</v>
      </c>
      <c r="C30" s="65">
        <f>VLOOKUP($A30,'Return Data'!$B$7:$R$2843,4,0)</f>
        <v>52.191000608825398</v>
      </c>
      <c r="D30" s="65">
        <f>VLOOKUP($A30,'Return Data'!$B$7:$R$2843,10,0)</f>
        <v>3.95</v>
      </c>
      <c r="E30" s="66">
        <f t="shared" si="0"/>
        <v>20</v>
      </c>
      <c r="F30" s="65">
        <f>VLOOKUP($A30,'Return Data'!$B$7:$R$2843,11,0)</f>
        <v>4.0880999999999998</v>
      </c>
      <c r="G30" s="66">
        <f t="shared" si="1"/>
        <v>20</v>
      </c>
      <c r="H30" s="65">
        <f>VLOOKUP($A30,'Return Data'!$B$7:$R$2843,12,0)</f>
        <v>13.4321</v>
      </c>
      <c r="I30" s="66">
        <f t="shared" si="2"/>
        <v>17</v>
      </c>
      <c r="J30" s="65">
        <f>VLOOKUP($A30,'Return Data'!$B$7:$R$2843,13,0)</f>
        <v>17.109200000000001</v>
      </c>
      <c r="K30" s="66">
        <f t="shared" si="3"/>
        <v>16</v>
      </c>
      <c r="L30" s="65">
        <f>VLOOKUP($A30,'Return Data'!$B$7:$R$2843,17,0)</f>
        <v>9.8390000000000004</v>
      </c>
      <c r="M30" s="66">
        <f t="shared" si="4"/>
        <v>17</v>
      </c>
      <c r="N30" s="65">
        <f>VLOOKUP($A30,'Return Data'!$B$7:$R$2843,14,0)</f>
        <v>7.6691000000000003</v>
      </c>
      <c r="O30" s="66">
        <f t="shared" si="5"/>
        <v>13</v>
      </c>
      <c r="P30" s="65">
        <f>VLOOKUP($A30,'Return Data'!$B$7:$R$2843,15,0)</f>
        <v>6.6276999999999999</v>
      </c>
      <c r="Q30" s="66">
        <f t="shared" si="6"/>
        <v>11</v>
      </c>
      <c r="R30" s="65">
        <f>VLOOKUP($A30,'Return Data'!$B$7:$R$2843,16,0)</f>
        <v>7.8345000000000002</v>
      </c>
      <c r="S30" s="67">
        <f t="shared" si="7"/>
        <v>17</v>
      </c>
    </row>
    <row r="31" spans="1:19" x14ac:dyDescent="0.3">
      <c r="A31" s="63" t="s">
        <v>1709</v>
      </c>
      <c r="B31" s="64">
        <f>VLOOKUP($A31,'Return Data'!$B$7:$R$2843,3,0)</f>
        <v>44410</v>
      </c>
      <c r="C31" s="65">
        <f>VLOOKUP($A31,'Return Data'!$B$7:$R$2843,4,0)</f>
        <v>12.84</v>
      </c>
      <c r="D31" s="65">
        <f>VLOOKUP($A31,'Return Data'!$B$7:$R$2843,10,0)</f>
        <v>3.6320000000000001</v>
      </c>
      <c r="E31" s="66">
        <f t="shared" si="0"/>
        <v>21</v>
      </c>
      <c r="F31" s="65">
        <f>VLOOKUP($A31,'Return Data'!$B$7:$R$2843,11,0)</f>
        <v>3.7157</v>
      </c>
      <c r="G31" s="66">
        <f t="shared" si="1"/>
        <v>22</v>
      </c>
      <c r="H31" s="65">
        <f>VLOOKUP($A31,'Return Data'!$B$7:$R$2843,12,0)</f>
        <v>11.9442</v>
      </c>
      <c r="I31" s="66">
        <f t="shared" si="2"/>
        <v>22</v>
      </c>
      <c r="J31" s="65">
        <f>VLOOKUP($A31,'Return Data'!$B$7:$R$2843,13,0)</f>
        <v>14.7453</v>
      </c>
      <c r="K31" s="66">
        <f t="shared" si="3"/>
        <v>20</v>
      </c>
      <c r="L31" s="65">
        <f>VLOOKUP($A31,'Return Data'!$B$7:$R$2843,17,0)</f>
        <v>10.6203</v>
      </c>
      <c r="M31" s="66">
        <f t="shared" si="4"/>
        <v>14</v>
      </c>
      <c r="N31" s="65"/>
      <c r="O31" s="66"/>
      <c r="P31" s="65"/>
      <c r="Q31" s="66"/>
      <c r="R31" s="65">
        <f>VLOOKUP($A31,'Return Data'!$B$7:$R$2843,16,0)</f>
        <v>8.7395999999999994</v>
      </c>
      <c r="S31" s="67">
        <f t="shared" si="7"/>
        <v>8</v>
      </c>
    </row>
    <row r="32" spans="1:19" x14ac:dyDescent="0.3">
      <c r="A32" s="63" t="s">
        <v>1710</v>
      </c>
      <c r="B32" s="64">
        <f>VLOOKUP($A32,'Return Data'!$B$7:$R$2843,3,0)</f>
        <v>44410</v>
      </c>
      <c r="C32" s="65">
        <f>VLOOKUP($A32,'Return Data'!$B$7:$R$2843,4,0)</f>
        <v>12.5648</v>
      </c>
      <c r="D32" s="65">
        <f>VLOOKUP($A32,'Return Data'!$B$7:$R$2843,10,0)</f>
        <v>4.5324</v>
      </c>
      <c r="E32" s="66">
        <f t="shared" si="0"/>
        <v>15</v>
      </c>
      <c r="F32" s="65">
        <f>VLOOKUP($A32,'Return Data'!$B$7:$R$2843,11,0)</f>
        <v>6.1708999999999996</v>
      </c>
      <c r="G32" s="66">
        <f t="shared" si="1"/>
        <v>14</v>
      </c>
      <c r="H32" s="65">
        <f>VLOOKUP($A32,'Return Data'!$B$7:$R$2843,12,0)</f>
        <v>18.662299999999998</v>
      </c>
      <c r="I32" s="66">
        <f t="shared" si="2"/>
        <v>7</v>
      </c>
      <c r="J32" s="65">
        <f>VLOOKUP($A32,'Return Data'!$B$7:$R$2843,13,0)</f>
        <v>21.4436</v>
      </c>
      <c r="K32" s="66">
        <f t="shared" si="3"/>
        <v>11</v>
      </c>
      <c r="L32" s="65">
        <f>VLOOKUP($A32,'Return Data'!$B$7:$R$2843,17,0)</f>
        <v>11.578900000000001</v>
      </c>
      <c r="M32" s="66">
        <f t="shared" si="4"/>
        <v>10</v>
      </c>
      <c r="N32" s="65"/>
      <c r="O32" s="66"/>
      <c r="P32" s="65"/>
      <c r="Q32" s="66"/>
      <c r="R32" s="65">
        <f>VLOOKUP($A32,'Return Data'!$B$7:$R$2843,16,0)</f>
        <v>8.1153999999999993</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5.2626391304347822</v>
      </c>
      <c r="E34" s="74"/>
      <c r="F34" s="75">
        <f>AVERAGE(F8:F32)</f>
        <v>6.4001130434782594</v>
      </c>
      <c r="G34" s="74"/>
      <c r="H34" s="75">
        <f>AVERAGE(H8:H32)</f>
        <v>16.604426086956522</v>
      </c>
      <c r="I34" s="74"/>
      <c r="J34" s="75">
        <f>AVERAGE(J8:J32)</f>
        <v>20.148478260869567</v>
      </c>
      <c r="K34" s="74"/>
      <c r="L34" s="75">
        <f>AVERAGE(L8:L32)</f>
        <v>11.486742105263158</v>
      </c>
      <c r="M34" s="74"/>
      <c r="N34" s="75">
        <f>AVERAGE(N8:N32)</f>
        <v>7.9296250000000015</v>
      </c>
      <c r="O34" s="74"/>
      <c r="P34" s="75">
        <f>AVERAGE(P8:P32)</f>
        <v>7.6439928571428561</v>
      </c>
      <c r="Q34" s="74"/>
      <c r="R34" s="75">
        <f>AVERAGE(R8:R32)</f>
        <v>8.330278260869564</v>
      </c>
      <c r="S34" s="76"/>
    </row>
    <row r="35" spans="1:19" x14ac:dyDescent="0.3">
      <c r="A35" s="73" t="s">
        <v>28</v>
      </c>
      <c r="B35" s="74"/>
      <c r="C35" s="74"/>
      <c r="D35" s="75">
        <f>MIN(D8:D32)</f>
        <v>2.2202999999999999</v>
      </c>
      <c r="E35" s="74"/>
      <c r="F35" s="75">
        <f>MIN(F8:F32)</f>
        <v>3.1008</v>
      </c>
      <c r="G35" s="74"/>
      <c r="H35" s="75">
        <f>MIN(H8:H32)</f>
        <v>6.4946999999999999</v>
      </c>
      <c r="I35" s="74"/>
      <c r="J35" s="75">
        <f>MIN(J8:J32)</f>
        <v>8.8181999999999992</v>
      </c>
      <c r="K35" s="74"/>
      <c r="L35" s="75">
        <f>MIN(L8:L32)</f>
        <v>-0.59179999999999999</v>
      </c>
      <c r="M35" s="74"/>
      <c r="N35" s="75">
        <f>MIN(N8:N32)</f>
        <v>-2.0205000000000002</v>
      </c>
      <c r="O35" s="74"/>
      <c r="P35" s="75">
        <f>MIN(P8:P32)</f>
        <v>2.1602000000000001</v>
      </c>
      <c r="Q35" s="74"/>
      <c r="R35" s="75">
        <f>MIN(R8:R32)</f>
        <v>2.9691000000000001</v>
      </c>
      <c r="S35" s="76"/>
    </row>
    <row r="36" spans="1:19" ht="15" thickBot="1" x14ac:dyDescent="0.35">
      <c r="A36" s="77" t="s">
        <v>29</v>
      </c>
      <c r="B36" s="78"/>
      <c r="C36" s="78"/>
      <c r="D36" s="79">
        <f>MAX(D8:D32)</f>
        <v>7.9607000000000001</v>
      </c>
      <c r="E36" s="78"/>
      <c r="F36" s="79">
        <f>MAX(F8:F32)</f>
        <v>10.083</v>
      </c>
      <c r="G36" s="78"/>
      <c r="H36" s="79">
        <f>MAX(H8:H32)</f>
        <v>24.7959</v>
      </c>
      <c r="I36" s="78"/>
      <c r="J36" s="79">
        <f>MAX(J8:J32)</f>
        <v>27.9329</v>
      </c>
      <c r="K36" s="78"/>
      <c r="L36" s="79">
        <f>MAX(L8:L32)</f>
        <v>15.5412</v>
      </c>
      <c r="M36" s="78"/>
      <c r="N36" s="79">
        <f>MAX(N8:N32)</f>
        <v>10.745799999999999</v>
      </c>
      <c r="O36" s="78"/>
      <c r="P36" s="79">
        <f>MAX(P8:P32)</f>
        <v>9.6150000000000002</v>
      </c>
      <c r="Q36" s="78"/>
      <c r="R36" s="79">
        <f>MAX(R8:R32)</f>
        <v>13.967700000000001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44410</v>
      </c>
      <c r="C8" s="65">
        <f>VLOOKUP($A8,'Return Data'!$B$7:$R$2843,4,0)</f>
        <v>22.179500000000001</v>
      </c>
      <c r="D8" s="65">
        <f>VLOOKUP($A8,'Return Data'!$B$7:$R$2843,10,0)</f>
        <v>1.3406</v>
      </c>
      <c r="E8" s="66">
        <f t="shared" ref="E8:E34" si="0">RANK(D8,D$8:D$34,0)</f>
        <v>2</v>
      </c>
      <c r="F8" s="65">
        <f>VLOOKUP($A8,'Return Data'!$B$7:$R$2843,11,0)</f>
        <v>2.7332999999999998</v>
      </c>
      <c r="G8" s="66">
        <f t="shared" ref="G8:G34" si="1">RANK(F8,F$8:F$34,0)</f>
        <v>3</v>
      </c>
      <c r="H8" s="65">
        <f>VLOOKUP($A8,'Return Data'!$B$7:$R$2843,12,0)</f>
        <v>3.5424000000000002</v>
      </c>
      <c r="I8" s="66">
        <f t="shared" ref="I8:I23" si="2">RANK(H8,H$8:H$34,0)</f>
        <v>2</v>
      </c>
      <c r="J8" s="65">
        <f>VLOOKUP($A8,'Return Data'!$B$7:$R$2843,13,0)</f>
        <v>4.6612999999999998</v>
      </c>
      <c r="K8" s="66">
        <f t="shared" ref="K8:K23" si="3">RANK(J8,J$8:J$34,0)</f>
        <v>5</v>
      </c>
      <c r="L8" s="65">
        <f>VLOOKUP($A8,'Return Data'!$B$7:$R$2843,17,0)</f>
        <v>5.0495000000000001</v>
      </c>
      <c r="M8" s="66">
        <f t="shared" ref="M8:M18" si="4">RANK(L8,L$8:L$34,0)</f>
        <v>7</v>
      </c>
      <c r="N8" s="65">
        <f>VLOOKUP($A8,'Return Data'!$B$7:$R$2843,14,0)</f>
        <v>5.7552000000000003</v>
      </c>
      <c r="O8" s="66">
        <f>RANK(N8,N$8:N$34,0)</f>
        <v>7</v>
      </c>
      <c r="P8" s="65">
        <f>VLOOKUP($A8,'Return Data'!$B$7:$R$2843,15,0)</f>
        <v>6.0875000000000004</v>
      </c>
      <c r="Q8" s="66">
        <f>RANK(P8,P$8:P$34,0)</f>
        <v>6</v>
      </c>
      <c r="R8" s="65">
        <f>VLOOKUP($A8,'Return Data'!$B$7:$R$2843,16,0)</f>
        <v>7.141</v>
      </c>
      <c r="S8" s="67">
        <f t="shared" ref="S8:S34" si="5">RANK(R8,R$8:R$34,0)</f>
        <v>4</v>
      </c>
    </row>
    <row r="9" spans="1:20" x14ac:dyDescent="0.3">
      <c r="A9" s="63" t="s">
        <v>1712</v>
      </c>
      <c r="B9" s="64">
        <f>VLOOKUP($A9,'Return Data'!$B$7:$R$2843,3,0)</f>
        <v>44410</v>
      </c>
      <c r="C9" s="65">
        <f>VLOOKUP($A9,'Return Data'!$B$7:$R$2843,4,0)</f>
        <v>15.6983</v>
      </c>
      <c r="D9" s="65">
        <f>VLOOKUP($A9,'Return Data'!$B$7:$R$2843,10,0)</f>
        <v>1.1977</v>
      </c>
      <c r="E9" s="66">
        <f t="shared" si="0"/>
        <v>19</v>
      </c>
      <c r="F9" s="65">
        <f>VLOOKUP($A9,'Return Data'!$B$7:$R$2843,11,0)</f>
        <v>2.4834000000000001</v>
      </c>
      <c r="G9" s="66">
        <f t="shared" si="1"/>
        <v>13</v>
      </c>
      <c r="H9" s="65">
        <f>VLOOKUP($A9,'Return Data'!$B$7:$R$2843,12,0)</f>
        <v>3.2946</v>
      </c>
      <c r="I9" s="66">
        <f t="shared" si="2"/>
        <v>13</v>
      </c>
      <c r="J9" s="65">
        <f>VLOOKUP($A9,'Return Data'!$B$7:$R$2843,13,0)</f>
        <v>4.3769999999999998</v>
      </c>
      <c r="K9" s="66">
        <f t="shared" si="3"/>
        <v>15</v>
      </c>
      <c r="L9" s="65">
        <f>VLOOKUP($A9,'Return Data'!$B$7:$R$2843,17,0)</f>
        <v>4.9644000000000004</v>
      </c>
      <c r="M9" s="66">
        <f t="shared" si="4"/>
        <v>10</v>
      </c>
      <c r="N9" s="65">
        <f>VLOOKUP($A9,'Return Data'!$B$7:$R$2843,14,0)</f>
        <v>5.7152000000000003</v>
      </c>
      <c r="O9" s="66">
        <f>RANK(N9,N$8:N$34,0)</f>
        <v>8</v>
      </c>
      <c r="P9" s="65">
        <f>VLOOKUP($A9,'Return Data'!$B$7:$R$2843,15,0)</f>
        <v>6.1932999999999998</v>
      </c>
      <c r="Q9" s="66">
        <f>RANK(P9,P$8:P$34,0)</f>
        <v>3</v>
      </c>
      <c r="R9" s="65">
        <f>VLOOKUP($A9,'Return Data'!$B$7:$R$2843,16,0)</f>
        <v>6.6814</v>
      </c>
      <c r="S9" s="67">
        <f t="shared" si="5"/>
        <v>11</v>
      </c>
    </row>
    <row r="10" spans="1:20" x14ac:dyDescent="0.3">
      <c r="A10" s="63" t="s">
        <v>1713</v>
      </c>
      <c r="B10" s="64">
        <f>VLOOKUP($A10,'Return Data'!$B$7:$R$2843,3,0)</f>
        <v>44410</v>
      </c>
      <c r="C10" s="65">
        <f>VLOOKUP($A10,'Return Data'!$B$7:$R$2843,4,0)</f>
        <v>13.21</v>
      </c>
      <c r="D10" s="65">
        <f>VLOOKUP($A10,'Return Data'!$B$7:$R$2843,10,0)</f>
        <v>1.2571000000000001</v>
      </c>
      <c r="E10" s="66">
        <f t="shared" si="0"/>
        <v>14</v>
      </c>
      <c r="F10" s="65">
        <f>VLOOKUP($A10,'Return Data'!$B$7:$R$2843,11,0)</f>
        <v>2.5223</v>
      </c>
      <c r="G10" s="66">
        <f t="shared" si="1"/>
        <v>10</v>
      </c>
      <c r="H10" s="65">
        <f>VLOOKUP($A10,'Return Data'!$B$7:$R$2843,12,0)</f>
        <v>3.4456000000000002</v>
      </c>
      <c r="I10" s="66">
        <f t="shared" si="2"/>
        <v>6</v>
      </c>
      <c r="J10" s="65">
        <f>VLOOKUP($A10,'Return Data'!$B$7:$R$2843,13,0)</f>
        <v>4.6420000000000003</v>
      </c>
      <c r="K10" s="66">
        <f t="shared" si="3"/>
        <v>6</v>
      </c>
      <c r="L10" s="65">
        <f>VLOOKUP($A10,'Return Data'!$B$7:$R$2843,17,0)</f>
        <v>5.2118000000000002</v>
      </c>
      <c r="M10" s="66">
        <f t="shared" si="4"/>
        <v>4</v>
      </c>
      <c r="N10" s="65">
        <f>VLOOKUP($A10,'Return Data'!$B$7:$R$2843,14,0)</f>
        <v>5.8875999999999999</v>
      </c>
      <c r="O10" s="66">
        <f>RANK(N10,N$8:N$34,0)</f>
        <v>3</v>
      </c>
      <c r="P10" s="65"/>
      <c r="Q10" s="66"/>
      <c r="R10" s="65">
        <f>VLOOKUP($A10,'Return Data'!$B$7:$R$2843,16,0)</f>
        <v>6.2426000000000004</v>
      </c>
      <c r="S10" s="67">
        <f t="shared" si="5"/>
        <v>16</v>
      </c>
    </row>
    <row r="11" spans="1:20" x14ac:dyDescent="0.3">
      <c r="A11" s="63" t="s">
        <v>1714</v>
      </c>
      <c r="B11" s="64">
        <f>VLOOKUP($A11,'Return Data'!$B$7:$R$2843,3,0)</f>
        <v>44410</v>
      </c>
      <c r="C11" s="65">
        <f>VLOOKUP($A11,'Return Data'!$B$7:$R$2843,4,0)</f>
        <v>11.5905</v>
      </c>
      <c r="D11" s="65">
        <f>VLOOKUP($A11,'Return Data'!$B$7:$R$2843,10,0)</f>
        <v>0.88170000000000004</v>
      </c>
      <c r="E11" s="66">
        <f t="shared" si="0"/>
        <v>26</v>
      </c>
      <c r="F11" s="65">
        <f>VLOOKUP($A11,'Return Data'!$B$7:$R$2843,11,0)</f>
        <v>1.7549999999999999</v>
      </c>
      <c r="G11" s="66">
        <f t="shared" si="1"/>
        <v>26</v>
      </c>
      <c r="H11" s="65">
        <f>VLOOKUP($A11,'Return Data'!$B$7:$R$2843,12,0)</f>
        <v>2.2469000000000001</v>
      </c>
      <c r="I11" s="66">
        <f t="shared" si="2"/>
        <v>24</v>
      </c>
      <c r="J11" s="65">
        <f>VLOOKUP($A11,'Return Data'!$B$7:$R$2843,13,0)</f>
        <v>3.2892999999999999</v>
      </c>
      <c r="K11" s="66">
        <f t="shared" si="3"/>
        <v>21</v>
      </c>
      <c r="L11" s="65">
        <f>VLOOKUP($A11,'Return Data'!$B$7:$R$2843,17,0)</f>
        <v>3.9197000000000002</v>
      </c>
      <c r="M11" s="66">
        <f t="shared" si="4"/>
        <v>20</v>
      </c>
      <c r="N11" s="65"/>
      <c r="O11" s="66"/>
      <c r="P11" s="65"/>
      <c r="Q11" s="66"/>
      <c r="R11" s="65">
        <f>VLOOKUP($A11,'Return Data'!$B$7:$R$2843,16,0)</f>
        <v>4.8349000000000002</v>
      </c>
      <c r="S11" s="67">
        <f t="shared" si="5"/>
        <v>21</v>
      </c>
    </row>
    <row r="12" spans="1:20" x14ac:dyDescent="0.3">
      <c r="A12" s="63" t="s">
        <v>1715</v>
      </c>
      <c r="B12" s="64">
        <f>VLOOKUP($A12,'Return Data'!$B$7:$R$2843,3,0)</f>
        <v>44410</v>
      </c>
      <c r="C12" s="65">
        <f>VLOOKUP($A12,'Return Data'!$B$7:$R$2843,4,0)</f>
        <v>12.18</v>
      </c>
      <c r="D12" s="65">
        <f>VLOOKUP($A12,'Return Data'!$B$7:$R$2843,10,0)</f>
        <v>1.2048000000000001</v>
      </c>
      <c r="E12" s="66">
        <f t="shared" si="0"/>
        <v>17</v>
      </c>
      <c r="F12" s="65">
        <f>VLOOKUP($A12,'Return Data'!$B$7:$R$2843,11,0)</f>
        <v>2.3788</v>
      </c>
      <c r="G12" s="66">
        <f t="shared" si="1"/>
        <v>18</v>
      </c>
      <c r="H12" s="65">
        <f>VLOOKUP($A12,'Return Data'!$B$7:$R$2843,12,0)</f>
        <v>3.1154999999999999</v>
      </c>
      <c r="I12" s="66">
        <f t="shared" si="2"/>
        <v>16</v>
      </c>
      <c r="J12" s="65">
        <f>VLOOKUP($A12,'Return Data'!$B$7:$R$2843,13,0)</f>
        <v>4.2450999999999999</v>
      </c>
      <c r="K12" s="66">
        <f t="shared" si="3"/>
        <v>16</v>
      </c>
      <c r="L12" s="65">
        <f>VLOOKUP($A12,'Return Data'!$B$7:$R$2843,17,0)</f>
        <v>4.7641999999999998</v>
      </c>
      <c r="M12" s="66">
        <f t="shared" si="4"/>
        <v>15</v>
      </c>
      <c r="N12" s="65">
        <f>VLOOKUP($A12,'Return Data'!$B$7:$R$2843,14,0)</f>
        <v>5.6430999999999996</v>
      </c>
      <c r="O12" s="66">
        <f t="shared" ref="O12:O18" si="6">RANK(N12,N$8:N$34,0)</f>
        <v>11</v>
      </c>
      <c r="P12" s="65"/>
      <c r="Q12" s="66"/>
      <c r="R12" s="65">
        <f>VLOOKUP($A12,'Return Data'!$B$7:$R$2843,16,0)</f>
        <v>5.7615999999999996</v>
      </c>
      <c r="S12" s="67">
        <f t="shared" si="5"/>
        <v>18</v>
      </c>
    </row>
    <row r="13" spans="1:20" x14ac:dyDescent="0.3">
      <c r="A13" s="63" t="s">
        <v>1716</v>
      </c>
      <c r="B13" s="64">
        <f>VLOOKUP($A13,'Return Data'!$B$7:$R$2843,3,0)</f>
        <v>44410</v>
      </c>
      <c r="C13" s="65">
        <f>VLOOKUP($A13,'Return Data'!$B$7:$R$2843,4,0)</f>
        <v>16.026299999999999</v>
      </c>
      <c r="D13" s="65">
        <f>VLOOKUP($A13,'Return Data'!$B$7:$R$2843,10,0)</f>
        <v>1.3129999999999999</v>
      </c>
      <c r="E13" s="66">
        <f t="shared" si="0"/>
        <v>4</v>
      </c>
      <c r="F13" s="65">
        <f>VLOOKUP($A13,'Return Data'!$B$7:$R$2843,11,0)</f>
        <v>2.6071</v>
      </c>
      <c r="G13" s="66">
        <f t="shared" si="1"/>
        <v>7</v>
      </c>
      <c r="H13" s="65">
        <f>VLOOKUP($A13,'Return Data'!$B$7:$R$2843,12,0)</f>
        <v>3.4409000000000001</v>
      </c>
      <c r="I13" s="66">
        <f t="shared" si="2"/>
        <v>7</v>
      </c>
      <c r="J13" s="65">
        <f>VLOOKUP($A13,'Return Data'!$B$7:$R$2843,13,0)</f>
        <v>4.6212</v>
      </c>
      <c r="K13" s="66">
        <f t="shared" si="3"/>
        <v>8</v>
      </c>
      <c r="L13" s="65">
        <f>VLOOKUP($A13,'Return Data'!$B$7:$R$2843,17,0)</f>
        <v>5.2831999999999999</v>
      </c>
      <c r="M13" s="66">
        <f t="shared" si="4"/>
        <v>2</v>
      </c>
      <c r="N13" s="65">
        <f>VLOOKUP($A13,'Return Data'!$B$7:$R$2843,14,0)</f>
        <v>5.9409000000000001</v>
      </c>
      <c r="O13" s="66">
        <f t="shared" si="6"/>
        <v>1</v>
      </c>
      <c r="P13" s="65">
        <f>VLOOKUP($A13,'Return Data'!$B$7:$R$2843,15,0)</f>
        <v>6.2789000000000001</v>
      </c>
      <c r="Q13" s="66">
        <f t="shared" ref="Q13:Q18" si="7">RANK(P13,P$8:P$34,0)</f>
        <v>1</v>
      </c>
      <c r="R13" s="65">
        <f>VLOOKUP($A13,'Return Data'!$B$7:$R$2843,16,0)</f>
        <v>6.8643999999999998</v>
      </c>
      <c r="S13" s="67">
        <f t="shared" si="5"/>
        <v>9</v>
      </c>
    </row>
    <row r="14" spans="1:20" x14ac:dyDescent="0.3">
      <c r="A14" s="63" t="s">
        <v>1717</v>
      </c>
      <c r="B14" s="64">
        <f>VLOOKUP($A14,'Return Data'!$B$7:$R$2843,3,0)</f>
        <v>44410</v>
      </c>
      <c r="C14" s="65">
        <f>VLOOKUP($A14,'Return Data'!$B$7:$R$2843,4,0)</f>
        <v>15.702</v>
      </c>
      <c r="D14" s="65">
        <f>VLOOKUP($A14,'Return Data'!$B$7:$R$2843,10,0)</f>
        <v>1.2706</v>
      </c>
      <c r="E14" s="66">
        <f t="shared" si="0"/>
        <v>13</v>
      </c>
      <c r="F14" s="65">
        <f>VLOOKUP($A14,'Return Data'!$B$7:$R$2843,11,0)</f>
        <v>2.5202</v>
      </c>
      <c r="G14" s="66">
        <f t="shared" si="1"/>
        <v>11</v>
      </c>
      <c r="H14" s="65">
        <f>VLOOKUP($A14,'Return Data'!$B$7:$R$2843,12,0)</f>
        <v>3.3298000000000001</v>
      </c>
      <c r="I14" s="66">
        <f t="shared" si="2"/>
        <v>11</v>
      </c>
      <c r="J14" s="65">
        <f>VLOOKUP($A14,'Return Data'!$B$7:$R$2843,13,0)</f>
        <v>4.4919000000000002</v>
      </c>
      <c r="K14" s="66">
        <f t="shared" si="3"/>
        <v>12</v>
      </c>
      <c r="L14" s="65">
        <f>VLOOKUP($A14,'Return Data'!$B$7:$R$2843,17,0)</f>
        <v>4.6784999999999997</v>
      </c>
      <c r="M14" s="66">
        <f t="shared" si="4"/>
        <v>16</v>
      </c>
      <c r="N14" s="65">
        <f>VLOOKUP($A14,'Return Data'!$B$7:$R$2843,14,0)</f>
        <v>5.3586999999999998</v>
      </c>
      <c r="O14" s="66">
        <f t="shared" si="6"/>
        <v>14</v>
      </c>
      <c r="P14" s="65">
        <f>VLOOKUP($A14,'Return Data'!$B$7:$R$2843,15,0)</f>
        <v>5.7267999999999999</v>
      </c>
      <c r="Q14" s="66">
        <f t="shared" si="7"/>
        <v>13</v>
      </c>
      <c r="R14" s="65">
        <f>VLOOKUP($A14,'Return Data'!$B$7:$R$2843,16,0)</f>
        <v>6.3353999999999999</v>
      </c>
      <c r="S14" s="67">
        <f t="shared" si="5"/>
        <v>14</v>
      </c>
    </row>
    <row r="15" spans="1:20" x14ac:dyDescent="0.3">
      <c r="A15" s="63" t="s">
        <v>1718</v>
      </c>
      <c r="B15" s="64">
        <f>VLOOKUP($A15,'Return Data'!$B$7:$R$2843,3,0)</f>
        <v>44410</v>
      </c>
      <c r="C15" s="65">
        <f>VLOOKUP($A15,'Return Data'!$B$7:$R$2843,4,0)</f>
        <v>28.553999999999998</v>
      </c>
      <c r="D15" s="65">
        <f>VLOOKUP($A15,'Return Data'!$B$7:$R$2843,10,0)</f>
        <v>1.3063</v>
      </c>
      <c r="E15" s="66">
        <f t="shared" si="0"/>
        <v>5</v>
      </c>
      <c r="F15" s="65">
        <f>VLOOKUP($A15,'Return Data'!$B$7:$R$2843,11,0)</f>
        <v>2.5882000000000001</v>
      </c>
      <c r="G15" s="66">
        <f t="shared" si="1"/>
        <v>9</v>
      </c>
      <c r="H15" s="65">
        <f>VLOOKUP($A15,'Return Data'!$B$7:$R$2843,12,0)</f>
        <v>3.3647999999999998</v>
      </c>
      <c r="I15" s="66">
        <f t="shared" si="2"/>
        <v>10</v>
      </c>
      <c r="J15" s="65">
        <f>VLOOKUP($A15,'Return Data'!$B$7:$R$2843,13,0)</f>
        <v>4.5194999999999999</v>
      </c>
      <c r="K15" s="66">
        <f t="shared" si="3"/>
        <v>11</v>
      </c>
      <c r="L15" s="65">
        <f>VLOOKUP($A15,'Return Data'!$B$7:$R$2843,17,0)</f>
        <v>4.9332000000000003</v>
      </c>
      <c r="M15" s="66">
        <f t="shared" si="4"/>
        <v>11</v>
      </c>
      <c r="N15" s="65">
        <f>VLOOKUP($A15,'Return Data'!$B$7:$R$2843,14,0)</f>
        <v>5.6791999999999998</v>
      </c>
      <c r="O15" s="66">
        <f t="shared" si="6"/>
        <v>10</v>
      </c>
      <c r="P15" s="65">
        <f>VLOOKUP($A15,'Return Data'!$B$7:$R$2843,15,0)</f>
        <v>6.0636000000000001</v>
      </c>
      <c r="Q15" s="66">
        <f t="shared" si="7"/>
        <v>7</v>
      </c>
      <c r="R15" s="65">
        <f>VLOOKUP($A15,'Return Data'!$B$7:$R$2843,16,0)</f>
        <v>7.2343999999999999</v>
      </c>
      <c r="S15" s="67">
        <f t="shared" si="5"/>
        <v>2</v>
      </c>
    </row>
    <row r="16" spans="1:20" x14ac:dyDescent="0.3">
      <c r="A16" s="63" t="s">
        <v>1719</v>
      </c>
      <c r="B16" s="64">
        <f>VLOOKUP($A16,'Return Data'!$B$7:$R$2843,3,0)</f>
        <v>44410</v>
      </c>
      <c r="C16" s="65">
        <f>VLOOKUP($A16,'Return Data'!$B$7:$R$2843,4,0)</f>
        <v>27.209299999999999</v>
      </c>
      <c r="D16" s="65">
        <f>VLOOKUP($A16,'Return Data'!$B$7:$R$2843,10,0)</f>
        <v>1.2544999999999999</v>
      </c>
      <c r="E16" s="66">
        <f t="shared" si="0"/>
        <v>15</v>
      </c>
      <c r="F16" s="65">
        <f>VLOOKUP($A16,'Return Data'!$B$7:$R$2843,11,0)</f>
        <v>2.4740000000000002</v>
      </c>
      <c r="G16" s="66">
        <f t="shared" si="1"/>
        <v>15</v>
      </c>
      <c r="H16" s="65">
        <f>VLOOKUP($A16,'Return Data'!$B$7:$R$2843,12,0)</f>
        <v>3.2728999999999999</v>
      </c>
      <c r="I16" s="66">
        <f t="shared" si="2"/>
        <v>15</v>
      </c>
      <c r="J16" s="65">
        <f>VLOOKUP($A16,'Return Data'!$B$7:$R$2843,13,0)</f>
        <v>4.4603000000000002</v>
      </c>
      <c r="K16" s="66">
        <f t="shared" si="3"/>
        <v>13</v>
      </c>
      <c r="L16" s="65">
        <f>VLOOKUP($A16,'Return Data'!$B$7:$R$2843,17,0)</f>
        <v>4.7942</v>
      </c>
      <c r="M16" s="66">
        <f t="shared" si="4"/>
        <v>13</v>
      </c>
      <c r="N16" s="65">
        <f>VLOOKUP($A16,'Return Data'!$B$7:$R$2843,14,0)</f>
        <v>5.7034000000000002</v>
      </c>
      <c r="O16" s="66">
        <f t="shared" si="6"/>
        <v>9</v>
      </c>
      <c r="P16" s="65">
        <f>VLOOKUP($A16,'Return Data'!$B$7:$R$2843,15,0)</f>
        <v>6.0423</v>
      </c>
      <c r="Q16" s="66">
        <f t="shared" si="7"/>
        <v>9</v>
      </c>
      <c r="R16" s="65">
        <f>VLOOKUP($A16,'Return Data'!$B$7:$R$2843,16,0)</f>
        <v>7.0949999999999998</v>
      </c>
      <c r="S16" s="67">
        <f t="shared" si="5"/>
        <v>5</v>
      </c>
    </row>
    <row r="17" spans="1:19" x14ac:dyDescent="0.3">
      <c r="A17" s="63" t="s">
        <v>1720</v>
      </c>
      <c r="B17" s="64">
        <f>VLOOKUP($A17,'Return Data'!$B$7:$R$2843,3,0)</f>
        <v>44410</v>
      </c>
      <c r="C17" s="65">
        <f>VLOOKUP($A17,'Return Data'!$B$7:$R$2843,4,0)</f>
        <v>14.969900000000001</v>
      </c>
      <c r="D17" s="65">
        <f>VLOOKUP($A17,'Return Data'!$B$7:$R$2843,10,0)</f>
        <v>0.97470000000000001</v>
      </c>
      <c r="E17" s="66">
        <f t="shared" si="0"/>
        <v>24</v>
      </c>
      <c r="F17" s="65">
        <f>VLOOKUP($A17,'Return Data'!$B$7:$R$2843,11,0)</f>
        <v>1.956</v>
      </c>
      <c r="G17" s="66">
        <f t="shared" si="1"/>
        <v>22</v>
      </c>
      <c r="H17" s="65">
        <f>VLOOKUP($A17,'Return Data'!$B$7:$R$2843,12,0)</f>
        <v>2.3344999999999998</v>
      </c>
      <c r="I17" s="66">
        <f t="shared" si="2"/>
        <v>21</v>
      </c>
      <c r="J17" s="65">
        <f>VLOOKUP($A17,'Return Data'!$B$7:$R$2843,13,0)</f>
        <v>3.1503000000000001</v>
      </c>
      <c r="K17" s="66">
        <f t="shared" si="3"/>
        <v>22</v>
      </c>
      <c r="L17" s="65">
        <f>VLOOKUP($A17,'Return Data'!$B$7:$R$2843,17,0)</f>
        <v>3.9906999999999999</v>
      </c>
      <c r="M17" s="66">
        <f t="shared" si="4"/>
        <v>19</v>
      </c>
      <c r="N17" s="65">
        <f>VLOOKUP($A17,'Return Data'!$B$7:$R$2843,14,0)</f>
        <v>4.8760000000000003</v>
      </c>
      <c r="O17" s="66">
        <f t="shared" si="6"/>
        <v>16</v>
      </c>
      <c r="P17" s="65">
        <f>VLOOKUP($A17,'Return Data'!$B$7:$R$2843,15,0)</f>
        <v>5.5949</v>
      </c>
      <c r="Q17" s="66">
        <f t="shared" si="7"/>
        <v>14</v>
      </c>
      <c r="R17" s="65">
        <f>VLOOKUP($A17,'Return Data'!$B$7:$R$2843,16,0)</f>
        <v>6.2794999999999996</v>
      </c>
      <c r="S17" s="67">
        <f t="shared" si="5"/>
        <v>15</v>
      </c>
    </row>
    <row r="18" spans="1:19" x14ac:dyDescent="0.3">
      <c r="A18" s="63" t="s">
        <v>1721</v>
      </c>
      <c r="B18" s="64">
        <f>VLOOKUP($A18,'Return Data'!$B$7:$R$2843,3,0)</f>
        <v>44410</v>
      </c>
      <c r="C18" s="65">
        <f>VLOOKUP($A18,'Return Data'!$B$7:$R$2843,4,0)</f>
        <v>26.453800000000001</v>
      </c>
      <c r="D18" s="65">
        <f>VLOOKUP($A18,'Return Data'!$B$7:$R$2843,10,0)</f>
        <v>1.2737000000000001</v>
      </c>
      <c r="E18" s="66">
        <f t="shared" si="0"/>
        <v>11</v>
      </c>
      <c r="F18" s="65">
        <f>VLOOKUP($A18,'Return Data'!$B$7:$R$2843,11,0)</f>
        <v>2.5142000000000002</v>
      </c>
      <c r="G18" s="66">
        <f t="shared" si="1"/>
        <v>12</v>
      </c>
      <c r="H18" s="65">
        <f>VLOOKUP($A18,'Return Data'!$B$7:$R$2843,12,0)</f>
        <v>3.2738</v>
      </c>
      <c r="I18" s="66">
        <f t="shared" si="2"/>
        <v>14</v>
      </c>
      <c r="J18" s="65">
        <f>VLOOKUP($A18,'Return Data'!$B$7:$R$2843,13,0)</f>
        <v>4.4184999999999999</v>
      </c>
      <c r="K18" s="66">
        <f t="shared" si="3"/>
        <v>14</v>
      </c>
      <c r="L18" s="65">
        <f>VLOOKUP($A18,'Return Data'!$B$7:$R$2843,17,0)</f>
        <v>5.0381999999999998</v>
      </c>
      <c r="M18" s="66">
        <f t="shared" si="4"/>
        <v>9</v>
      </c>
      <c r="N18" s="65">
        <f>VLOOKUP($A18,'Return Data'!$B$7:$R$2843,14,0)</f>
        <v>5.6212999999999997</v>
      </c>
      <c r="O18" s="66">
        <f t="shared" si="6"/>
        <v>12</v>
      </c>
      <c r="P18" s="65">
        <f>VLOOKUP($A18,'Return Data'!$B$7:$R$2843,15,0)</f>
        <v>5.9889000000000001</v>
      </c>
      <c r="Q18" s="66">
        <f t="shared" si="7"/>
        <v>10</v>
      </c>
      <c r="R18" s="65">
        <f>VLOOKUP($A18,'Return Data'!$B$7:$R$2843,16,0)</f>
        <v>6.9598000000000004</v>
      </c>
      <c r="S18" s="67">
        <f t="shared" si="5"/>
        <v>6</v>
      </c>
    </row>
    <row r="19" spans="1:19" x14ac:dyDescent="0.3">
      <c r="A19" s="63" t="s">
        <v>1722</v>
      </c>
      <c r="B19" s="64">
        <f>VLOOKUP($A19,'Return Data'!$B$7:$R$2843,3,0)</f>
        <v>44410</v>
      </c>
      <c r="C19" s="65">
        <f>VLOOKUP($A19,'Return Data'!$B$7:$R$2843,4,0)</f>
        <v>10.782299999999999</v>
      </c>
      <c r="D19" s="65">
        <f>VLOOKUP($A19,'Return Data'!$B$7:$R$2843,10,0)</f>
        <v>1.0477000000000001</v>
      </c>
      <c r="E19" s="66">
        <f t="shared" si="0"/>
        <v>23</v>
      </c>
      <c r="F19" s="65">
        <f>VLOOKUP($A19,'Return Data'!$B$7:$R$2843,11,0)</f>
        <v>1.9139999999999999</v>
      </c>
      <c r="G19" s="66">
        <f t="shared" si="1"/>
        <v>24</v>
      </c>
      <c r="H19" s="65">
        <f>VLOOKUP($A19,'Return Data'!$B$7:$R$2843,12,0)</f>
        <v>2.5011000000000001</v>
      </c>
      <c r="I19" s="66">
        <f t="shared" si="2"/>
        <v>20</v>
      </c>
      <c r="J19" s="65">
        <f>VLOOKUP($A19,'Return Data'!$B$7:$R$2843,13,0)</f>
        <v>3.4491999999999998</v>
      </c>
      <c r="K19" s="66">
        <f t="shared" si="3"/>
        <v>20</v>
      </c>
      <c r="L19" s="65"/>
      <c r="M19" s="66"/>
      <c r="N19" s="65"/>
      <c r="O19" s="66"/>
      <c r="P19" s="65"/>
      <c r="Q19" s="66"/>
      <c r="R19" s="65">
        <f>VLOOKUP($A19,'Return Data'!$B$7:$R$2843,16,0)</f>
        <v>4.0468999999999999</v>
      </c>
      <c r="S19" s="67">
        <f t="shared" si="5"/>
        <v>24</v>
      </c>
    </row>
    <row r="20" spans="1:19" x14ac:dyDescent="0.3">
      <c r="A20" s="63" t="s">
        <v>1723</v>
      </c>
      <c r="B20" s="64">
        <f>VLOOKUP($A20,'Return Data'!$B$7:$R$2843,3,0)</f>
        <v>44410</v>
      </c>
      <c r="C20" s="65">
        <f>VLOOKUP($A20,'Return Data'!$B$7:$R$2843,4,0)</f>
        <v>27.372900000000001</v>
      </c>
      <c r="D20" s="65">
        <f>VLOOKUP($A20,'Return Data'!$B$7:$R$2843,10,0)</f>
        <v>1.0596000000000001</v>
      </c>
      <c r="E20" s="66">
        <f t="shared" si="0"/>
        <v>22</v>
      </c>
      <c r="F20" s="65">
        <f>VLOOKUP($A20,'Return Data'!$B$7:$R$2843,11,0)</f>
        <v>1.8374999999999999</v>
      </c>
      <c r="G20" s="66">
        <f t="shared" si="1"/>
        <v>25</v>
      </c>
      <c r="H20" s="65">
        <f>VLOOKUP($A20,'Return Data'!$B$7:$R$2843,12,0)</f>
        <v>2.2502</v>
      </c>
      <c r="I20" s="66">
        <f t="shared" si="2"/>
        <v>23</v>
      </c>
      <c r="J20" s="65">
        <f>VLOOKUP($A20,'Return Data'!$B$7:$R$2843,13,0)</f>
        <v>3.0598000000000001</v>
      </c>
      <c r="K20" s="66">
        <f t="shared" si="3"/>
        <v>23</v>
      </c>
      <c r="L20" s="65">
        <f>VLOOKUP($A20,'Return Data'!$B$7:$R$2843,17,0)</f>
        <v>3.3269000000000002</v>
      </c>
      <c r="M20" s="66">
        <f>RANK(L20,L$8:L$34,0)</f>
        <v>21</v>
      </c>
      <c r="N20" s="65">
        <f>VLOOKUP($A20,'Return Data'!$B$7:$R$2843,14,0)</f>
        <v>4.3586999999999998</v>
      </c>
      <c r="O20" s="66">
        <f>RANK(N20,N$8:N$34,0)</f>
        <v>17</v>
      </c>
      <c r="P20" s="65">
        <f>VLOOKUP($A20,'Return Data'!$B$7:$R$2843,15,0)</f>
        <v>5.0692000000000004</v>
      </c>
      <c r="Q20" s="66">
        <f>RANK(P20,P$8:P$34,0)</f>
        <v>15</v>
      </c>
      <c r="R20" s="65">
        <f>VLOOKUP($A20,'Return Data'!$B$7:$R$2843,16,0)</f>
        <v>6.4783999999999997</v>
      </c>
      <c r="S20" s="67">
        <f t="shared" si="5"/>
        <v>12</v>
      </c>
    </row>
    <row r="21" spans="1:19" x14ac:dyDescent="0.3">
      <c r="A21" s="63" t="s">
        <v>1724</v>
      </c>
      <c r="B21" s="64">
        <f>VLOOKUP($A21,'Return Data'!$B$7:$R$2843,3,0)</f>
        <v>44410</v>
      </c>
      <c r="C21" s="65">
        <f>VLOOKUP($A21,'Return Data'!$B$7:$R$2843,4,0)</f>
        <v>30.818899999999999</v>
      </c>
      <c r="D21" s="65">
        <f>VLOOKUP($A21,'Return Data'!$B$7:$R$2843,10,0)</f>
        <v>1.3023</v>
      </c>
      <c r="E21" s="66">
        <f t="shared" si="0"/>
        <v>6</v>
      </c>
      <c r="F21" s="65">
        <f>VLOOKUP($A21,'Return Data'!$B$7:$R$2843,11,0)</f>
        <v>2.6311</v>
      </c>
      <c r="G21" s="66">
        <f t="shared" si="1"/>
        <v>5</v>
      </c>
      <c r="H21" s="65">
        <f>VLOOKUP($A21,'Return Data'!$B$7:$R$2843,12,0)</f>
        <v>3.5017999999999998</v>
      </c>
      <c r="I21" s="66">
        <f t="shared" si="2"/>
        <v>3</v>
      </c>
      <c r="J21" s="65">
        <f>VLOOKUP($A21,'Return Data'!$B$7:$R$2843,13,0)</f>
        <v>4.7240000000000002</v>
      </c>
      <c r="K21" s="66">
        <f t="shared" si="3"/>
        <v>4</v>
      </c>
      <c r="L21" s="65">
        <f>VLOOKUP($A21,'Return Data'!$B$7:$R$2843,17,0)</f>
        <v>5.0625</v>
      </c>
      <c r="M21" s="66">
        <f>RANK(L21,L$8:L$34,0)</f>
        <v>6</v>
      </c>
      <c r="N21" s="65">
        <f>VLOOKUP($A21,'Return Data'!$B$7:$R$2843,14,0)</f>
        <v>5.7591999999999999</v>
      </c>
      <c r="O21" s="66">
        <f>RANK(N21,N$8:N$34,0)</f>
        <v>6</v>
      </c>
      <c r="P21" s="65">
        <f>VLOOKUP($A21,'Return Data'!$B$7:$R$2843,15,0)</f>
        <v>6.1026999999999996</v>
      </c>
      <c r="Q21" s="66">
        <f>RANK(P21,P$8:P$34,0)</f>
        <v>5</v>
      </c>
      <c r="R21" s="65">
        <f>VLOOKUP($A21,'Return Data'!$B$7:$R$2843,16,0)</f>
        <v>7.2190000000000003</v>
      </c>
      <c r="S21" s="67">
        <f t="shared" si="5"/>
        <v>3</v>
      </c>
    </row>
    <row r="22" spans="1:19" x14ac:dyDescent="0.3">
      <c r="A22" s="63" t="s">
        <v>1725</v>
      </c>
      <c r="B22" s="64">
        <f>VLOOKUP($A22,'Return Data'!$B$7:$R$2843,3,0)</f>
        <v>44410</v>
      </c>
      <c r="C22" s="65">
        <f>VLOOKUP($A22,'Return Data'!$B$7:$R$2843,4,0)</f>
        <v>15.855</v>
      </c>
      <c r="D22" s="65">
        <f>VLOOKUP($A22,'Return Data'!$B$7:$R$2843,10,0)</f>
        <v>1.284</v>
      </c>
      <c r="E22" s="66">
        <f t="shared" si="0"/>
        <v>9</v>
      </c>
      <c r="F22" s="65">
        <f>VLOOKUP($A22,'Return Data'!$B$7:$R$2843,11,0)</f>
        <v>2.6280000000000001</v>
      </c>
      <c r="G22" s="66">
        <f t="shared" si="1"/>
        <v>6</v>
      </c>
      <c r="H22" s="65">
        <f>VLOOKUP($A22,'Return Data'!$B$7:$R$2843,12,0)</f>
        <v>3.4719000000000002</v>
      </c>
      <c r="I22" s="66">
        <f t="shared" si="2"/>
        <v>4</v>
      </c>
      <c r="J22" s="65">
        <f>VLOOKUP($A22,'Return Data'!$B$7:$R$2843,13,0)</f>
        <v>4.7294999999999998</v>
      </c>
      <c r="K22" s="66">
        <f t="shared" si="3"/>
        <v>3</v>
      </c>
      <c r="L22" s="65">
        <f>VLOOKUP($A22,'Return Data'!$B$7:$R$2843,17,0)</f>
        <v>5.2709999999999999</v>
      </c>
      <c r="M22" s="66">
        <f>RANK(L22,L$8:L$34,0)</f>
        <v>3</v>
      </c>
      <c r="N22" s="65">
        <f>VLOOKUP($A22,'Return Data'!$B$7:$R$2843,14,0)</f>
        <v>5.8204000000000002</v>
      </c>
      <c r="O22" s="66">
        <f>RANK(N22,N$8:N$34,0)</f>
        <v>4</v>
      </c>
      <c r="P22" s="65">
        <f>VLOOKUP($A22,'Return Data'!$B$7:$R$2843,15,0)</f>
        <v>6.1741999999999999</v>
      </c>
      <c r="Q22" s="66">
        <f>RANK(P22,P$8:P$34,0)</f>
        <v>4</v>
      </c>
      <c r="R22" s="65">
        <f>VLOOKUP($A22,'Return Data'!$B$7:$R$2843,16,0)</f>
        <v>6.7108999999999996</v>
      </c>
      <c r="S22" s="67">
        <f t="shared" si="5"/>
        <v>10</v>
      </c>
    </row>
    <row r="23" spans="1:19" x14ac:dyDescent="0.3">
      <c r="A23" s="63" t="s">
        <v>1726</v>
      </c>
      <c r="B23" s="64">
        <f>VLOOKUP($A23,'Return Data'!$B$7:$R$2843,3,0)</f>
        <v>44410</v>
      </c>
      <c r="C23" s="65">
        <f>VLOOKUP($A23,'Return Data'!$B$7:$R$2843,4,0)</f>
        <v>11.2927</v>
      </c>
      <c r="D23" s="65">
        <f>VLOOKUP($A23,'Return Data'!$B$7:$R$2843,10,0)</f>
        <v>1.2018</v>
      </c>
      <c r="E23" s="66">
        <f t="shared" si="0"/>
        <v>18</v>
      </c>
      <c r="F23" s="65">
        <f>VLOOKUP($A23,'Return Data'!$B$7:$R$2843,11,0)</f>
        <v>2.2704</v>
      </c>
      <c r="G23" s="66">
        <f t="shared" si="1"/>
        <v>21</v>
      </c>
      <c r="H23" s="65">
        <f>VLOOKUP($A23,'Return Data'!$B$7:$R$2843,12,0)</f>
        <v>2.8675999999999999</v>
      </c>
      <c r="I23" s="66">
        <f t="shared" si="2"/>
        <v>19</v>
      </c>
      <c r="J23" s="65">
        <f>VLOOKUP($A23,'Return Data'!$B$7:$R$2843,13,0)</f>
        <v>3.8532999999999999</v>
      </c>
      <c r="K23" s="66">
        <f t="shared" si="3"/>
        <v>19</v>
      </c>
      <c r="L23" s="65">
        <f>VLOOKUP($A23,'Return Data'!$B$7:$R$2843,17,0)</f>
        <v>4.4179000000000004</v>
      </c>
      <c r="M23" s="66">
        <f>RANK(L23,L$8:L$34,0)</f>
        <v>17</v>
      </c>
      <c r="N23" s="65"/>
      <c r="O23" s="66"/>
      <c r="P23" s="65"/>
      <c r="Q23" s="66"/>
      <c r="R23" s="65">
        <f>VLOOKUP($A23,'Return Data'!$B$7:$R$2843,16,0)</f>
        <v>4.9413999999999998</v>
      </c>
      <c r="S23" s="67">
        <f t="shared" si="5"/>
        <v>20</v>
      </c>
    </row>
    <row r="24" spans="1:19" x14ac:dyDescent="0.3">
      <c r="A24" s="63" t="s">
        <v>1727</v>
      </c>
      <c r="B24" s="64">
        <f>VLOOKUP($A24,'Return Data'!$B$7:$R$2843,3,0)</f>
        <v>44410</v>
      </c>
      <c r="C24" s="65">
        <f>VLOOKUP($A24,'Return Data'!$B$7:$R$2843,4,0)</f>
        <v>10.3588</v>
      </c>
      <c r="D24" s="65">
        <f>VLOOKUP($A24,'Return Data'!$B$7:$R$2843,10,0)</f>
        <v>1.1305000000000001</v>
      </c>
      <c r="E24" s="66">
        <f t="shared" si="0"/>
        <v>20</v>
      </c>
      <c r="F24" s="65">
        <f>VLOOKUP($A24,'Return Data'!$B$7:$R$2843,11,0)</f>
        <v>2.2717999999999998</v>
      </c>
      <c r="G24" s="66">
        <f t="shared" si="1"/>
        <v>20</v>
      </c>
      <c r="H24" s="65"/>
      <c r="I24" s="66"/>
      <c r="J24" s="65"/>
      <c r="K24" s="66"/>
      <c r="L24" s="65"/>
      <c r="M24" s="66"/>
      <c r="N24" s="65"/>
      <c r="O24" s="66"/>
      <c r="P24" s="65"/>
      <c r="Q24" s="66"/>
      <c r="R24" s="65">
        <f>VLOOKUP($A24,'Return Data'!$B$7:$R$2843,16,0)</f>
        <v>3.5880000000000001</v>
      </c>
      <c r="S24" s="67">
        <f t="shared" si="5"/>
        <v>26</v>
      </c>
    </row>
    <row r="25" spans="1:19" x14ac:dyDescent="0.3">
      <c r="A25" s="63" t="s">
        <v>1728</v>
      </c>
      <c r="B25" s="64">
        <f>VLOOKUP($A25,'Return Data'!$B$7:$R$2843,3,0)</f>
        <v>44410</v>
      </c>
      <c r="C25" s="65">
        <f>VLOOKUP($A25,'Return Data'!$B$7:$R$2843,4,0)</f>
        <v>10.483000000000001</v>
      </c>
      <c r="D25" s="65">
        <f>VLOOKUP($A25,'Return Data'!$B$7:$R$2843,10,0)</f>
        <v>1.2849999999999999</v>
      </c>
      <c r="E25" s="66">
        <f t="shared" si="0"/>
        <v>8</v>
      </c>
      <c r="F25" s="65">
        <f>VLOOKUP($A25,'Return Data'!$B$7:$R$2843,11,0)</f>
        <v>2.4731000000000001</v>
      </c>
      <c r="G25" s="66">
        <f t="shared" si="1"/>
        <v>16</v>
      </c>
      <c r="H25" s="65"/>
      <c r="I25" s="66"/>
      <c r="J25" s="65"/>
      <c r="K25" s="66"/>
      <c r="L25" s="65"/>
      <c r="M25" s="66"/>
      <c r="N25" s="65"/>
      <c r="O25" s="66"/>
      <c r="P25" s="65"/>
      <c r="Q25" s="66"/>
      <c r="R25" s="65">
        <f>VLOOKUP($A25,'Return Data'!$B$7:$R$2843,16,0)</f>
        <v>4.2994000000000003</v>
      </c>
      <c r="S25" s="67">
        <f t="shared" si="5"/>
        <v>23</v>
      </c>
    </row>
    <row r="26" spans="1:19" x14ac:dyDescent="0.3">
      <c r="A26" s="63" t="s">
        <v>2009</v>
      </c>
      <c r="B26" s="64">
        <f>VLOOKUP($A26,'Return Data'!$B$7:$R$2843,3,0)</f>
        <v>44399</v>
      </c>
      <c r="C26" s="65">
        <f>VLOOKUP($A26,'Return Data'!$B$7:$R$2843,4,0)</f>
        <v>10.908799999999999</v>
      </c>
      <c r="D26" s="65">
        <f>VLOOKUP($A26,'Return Data'!$B$7:$R$2843,10,0)</f>
        <v>0.35880000000000001</v>
      </c>
      <c r="E26" s="66">
        <f t="shared" si="0"/>
        <v>27</v>
      </c>
      <c r="F26" s="65">
        <f>VLOOKUP($A26,'Return Data'!$B$7:$R$2843,11,0)</f>
        <v>0.75919999999999999</v>
      </c>
      <c r="G26" s="66">
        <f t="shared" si="1"/>
        <v>27</v>
      </c>
      <c r="H26" s="65">
        <f>VLOOKUP($A26,'Return Data'!$B$7:$R$2843,12,0)</f>
        <v>1.1939</v>
      </c>
      <c r="I26" s="66">
        <f t="shared" ref="I26:I34" si="8">RANK(H26,H$8:H$34,0)</f>
        <v>25</v>
      </c>
      <c r="J26" s="65">
        <f>VLOOKUP($A26,'Return Data'!$B$7:$R$2843,13,0)</f>
        <v>1.1020000000000001</v>
      </c>
      <c r="K26" s="66">
        <f t="shared" ref="K26:K34" si="9">RANK(J26,J$8:J$34,0)</f>
        <v>25</v>
      </c>
      <c r="L26" s="65">
        <f>VLOOKUP($A26,'Return Data'!$B$7:$R$2843,17,0)</f>
        <v>1.6041000000000001</v>
      </c>
      <c r="M26" s="66">
        <f>RANK(L26,L$8:L$34,0)</f>
        <v>23</v>
      </c>
      <c r="N26" s="65"/>
      <c r="O26" s="66"/>
      <c r="P26" s="65"/>
      <c r="Q26" s="66"/>
      <c r="R26" s="65">
        <f>VLOOKUP($A26,'Return Data'!$B$7:$R$2843,16,0)</f>
        <v>3.0434999999999999</v>
      </c>
      <c r="S26" s="67">
        <f t="shared" si="5"/>
        <v>27</v>
      </c>
    </row>
    <row r="27" spans="1:19" x14ac:dyDescent="0.3">
      <c r="A27" s="63" t="s">
        <v>1729</v>
      </c>
      <c r="B27" s="64">
        <f>VLOOKUP($A27,'Return Data'!$B$7:$R$2843,3,0)</f>
        <v>44410</v>
      </c>
      <c r="C27" s="65">
        <f>VLOOKUP($A27,'Return Data'!$B$7:$R$2843,4,0)</f>
        <v>22.2133</v>
      </c>
      <c r="D27" s="65">
        <f>VLOOKUP($A27,'Return Data'!$B$7:$R$2843,10,0)</f>
        <v>1.3010999999999999</v>
      </c>
      <c r="E27" s="66">
        <f t="shared" si="0"/>
        <v>7</v>
      </c>
      <c r="F27" s="65">
        <f>VLOOKUP($A27,'Return Data'!$B$7:$R$2843,11,0)</f>
        <v>2.6</v>
      </c>
      <c r="G27" s="66">
        <f t="shared" si="1"/>
        <v>8</v>
      </c>
      <c r="H27" s="65">
        <f>VLOOKUP($A27,'Return Data'!$B$7:$R$2843,12,0)</f>
        <v>3.4081000000000001</v>
      </c>
      <c r="I27" s="66">
        <f t="shared" si="8"/>
        <v>9</v>
      </c>
      <c r="J27" s="65">
        <f>VLOOKUP($A27,'Return Data'!$B$7:$R$2843,13,0)</f>
        <v>4.6085000000000003</v>
      </c>
      <c r="K27" s="66">
        <f t="shared" si="9"/>
        <v>10</v>
      </c>
      <c r="L27" s="65">
        <f>VLOOKUP($A27,'Return Data'!$B$7:$R$2843,17,0)</f>
        <v>5.1054000000000004</v>
      </c>
      <c r="M27" s="66">
        <f>RANK(L27,L$8:L$34,0)</f>
        <v>5</v>
      </c>
      <c r="N27" s="65">
        <f>VLOOKUP($A27,'Return Data'!$B$7:$R$2843,14,0)</f>
        <v>5.8905000000000003</v>
      </c>
      <c r="O27" s="66">
        <f>RANK(N27,N$8:N$34,0)</f>
        <v>2</v>
      </c>
      <c r="P27" s="65">
        <f>VLOOKUP($A27,'Return Data'!$B$7:$R$2843,15,0)</f>
        <v>6.2771999999999997</v>
      </c>
      <c r="Q27" s="66">
        <f>RANK(P27,P$8:P$34,0)</f>
        <v>2</v>
      </c>
      <c r="R27" s="65">
        <f>VLOOKUP($A27,'Return Data'!$B$7:$R$2843,16,0)</f>
        <v>7.2908999999999997</v>
      </c>
      <c r="S27" s="67">
        <f t="shared" si="5"/>
        <v>1</v>
      </c>
    </row>
    <row r="28" spans="1:19" x14ac:dyDescent="0.3">
      <c r="A28" s="63" t="s">
        <v>1730</v>
      </c>
      <c r="B28" s="64">
        <f>VLOOKUP($A28,'Return Data'!$B$7:$R$2843,3,0)</f>
        <v>44410</v>
      </c>
      <c r="C28" s="65">
        <f>VLOOKUP($A28,'Return Data'!$B$7:$R$2843,4,0)</f>
        <v>15.4046</v>
      </c>
      <c r="D28" s="65">
        <f>VLOOKUP($A28,'Return Data'!$B$7:$R$2843,10,0)</f>
        <v>1.2741</v>
      </c>
      <c r="E28" s="66">
        <f t="shared" si="0"/>
        <v>10</v>
      </c>
      <c r="F28" s="65">
        <f>VLOOKUP($A28,'Return Data'!$B$7:$R$2843,11,0)</f>
        <v>2.476</v>
      </c>
      <c r="G28" s="66">
        <f t="shared" si="1"/>
        <v>14</v>
      </c>
      <c r="H28" s="65">
        <f>VLOOKUP($A28,'Return Data'!$B$7:$R$2843,12,0)</f>
        <v>3.3109999999999999</v>
      </c>
      <c r="I28" s="66">
        <f t="shared" si="8"/>
        <v>12</v>
      </c>
      <c r="J28" s="65">
        <f>VLOOKUP($A28,'Return Data'!$B$7:$R$2843,13,0)</f>
        <v>4.6131000000000002</v>
      </c>
      <c r="K28" s="66">
        <f t="shared" si="9"/>
        <v>9</v>
      </c>
      <c r="L28" s="65">
        <f>VLOOKUP($A28,'Return Data'!$B$7:$R$2843,17,0)</f>
        <v>4.7784000000000004</v>
      </c>
      <c r="M28" s="66">
        <f>RANK(L28,L$8:L$34,0)</f>
        <v>14</v>
      </c>
      <c r="N28" s="65">
        <f>VLOOKUP($A28,'Return Data'!$B$7:$R$2843,14,0)</f>
        <v>5.3932000000000002</v>
      </c>
      <c r="O28" s="66">
        <f>RANK(N28,N$8:N$34,0)</f>
        <v>13</v>
      </c>
      <c r="P28" s="65">
        <f>VLOOKUP($A28,'Return Data'!$B$7:$R$2843,15,0)</f>
        <v>5.8250000000000002</v>
      </c>
      <c r="Q28" s="66">
        <f>RANK(P28,P$8:P$34,0)</f>
        <v>11</v>
      </c>
      <c r="R28" s="65">
        <f>VLOOKUP($A28,'Return Data'!$B$7:$R$2843,16,0)</f>
        <v>6.4267000000000003</v>
      </c>
      <c r="S28" s="67">
        <f t="shared" si="5"/>
        <v>13</v>
      </c>
    </row>
    <row r="29" spans="1:19" x14ac:dyDescent="0.3">
      <c r="A29" s="63" t="s">
        <v>1731</v>
      </c>
      <c r="B29" s="64">
        <f>VLOOKUP($A29,'Return Data'!$B$7:$R$2843,3,0)</f>
        <v>44410</v>
      </c>
      <c r="C29" s="65">
        <f>VLOOKUP($A29,'Return Data'!$B$7:$R$2843,4,0)</f>
        <v>12.059100000000001</v>
      </c>
      <c r="D29" s="65">
        <f>VLOOKUP($A29,'Return Data'!$B$7:$R$2843,10,0)</f>
        <v>0.93920000000000003</v>
      </c>
      <c r="E29" s="66">
        <f t="shared" si="0"/>
        <v>25</v>
      </c>
      <c r="F29" s="65">
        <f>VLOOKUP($A29,'Return Data'!$B$7:$R$2843,11,0)</f>
        <v>1.9211</v>
      </c>
      <c r="G29" s="66">
        <f t="shared" si="1"/>
        <v>23</v>
      </c>
      <c r="H29" s="65">
        <f>VLOOKUP($A29,'Return Data'!$B$7:$R$2843,12,0)</f>
        <v>2.2875999999999999</v>
      </c>
      <c r="I29" s="66">
        <f t="shared" si="8"/>
        <v>22</v>
      </c>
      <c r="J29" s="65">
        <f>VLOOKUP($A29,'Return Data'!$B$7:$R$2843,13,0)</f>
        <v>3.0339999999999998</v>
      </c>
      <c r="K29" s="66">
        <f t="shared" si="9"/>
        <v>24</v>
      </c>
      <c r="L29" s="65">
        <f>VLOOKUP($A29,'Return Data'!$B$7:$R$2843,17,0)</f>
        <v>3.0196000000000001</v>
      </c>
      <c r="M29" s="66">
        <f>RANK(L29,L$8:L$34,0)</f>
        <v>22</v>
      </c>
      <c r="N29" s="65">
        <f>VLOOKUP($A29,'Return Data'!$B$7:$R$2843,14,0)</f>
        <v>1.7278</v>
      </c>
      <c r="O29" s="66">
        <f>RANK(N29,N$8:N$34,0)</f>
        <v>18</v>
      </c>
      <c r="P29" s="65"/>
      <c r="Q29" s="66"/>
      <c r="R29" s="65">
        <f>VLOOKUP($A29,'Return Data'!$B$7:$R$2843,16,0)</f>
        <v>3.6063000000000001</v>
      </c>
      <c r="S29" s="67">
        <f t="shared" si="5"/>
        <v>25</v>
      </c>
    </row>
    <row r="30" spans="1:19" x14ac:dyDescent="0.3">
      <c r="A30" s="63" t="s">
        <v>1732</v>
      </c>
      <c r="B30" s="64">
        <f>VLOOKUP($A30,'Return Data'!$B$7:$R$2843,3,0)</f>
        <v>44410</v>
      </c>
      <c r="C30" s="65">
        <f>VLOOKUP($A30,'Return Data'!$B$7:$R$2843,4,0)</f>
        <v>27.7319</v>
      </c>
      <c r="D30" s="65">
        <f>VLOOKUP($A30,'Return Data'!$B$7:$R$2843,10,0)</f>
        <v>1.2204999999999999</v>
      </c>
      <c r="E30" s="66">
        <f t="shared" si="0"/>
        <v>16</v>
      </c>
      <c r="F30" s="65">
        <f>VLOOKUP($A30,'Return Data'!$B$7:$R$2843,11,0)</f>
        <v>2.4228000000000001</v>
      </c>
      <c r="G30" s="66">
        <f t="shared" si="1"/>
        <v>17</v>
      </c>
      <c r="H30" s="65">
        <f>VLOOKUP($A30,'Return Data'!$B$7:$R$2843,12,0)</f>
        <v>3.0817999999999999</v>
      </c>
      <c r="I30" s="66">
        <f t="shared" si="8"/>
        <v>17</v>
      </c>
      <c r="J30" s="65">
        <f>VLOOKUP($A30,'Return Data'!$B$7:$R$2843,13,0)</f>
        <v>4.0404999999999998</v>
      </c>
      <c r="K30" s="66">
        <f t="shared" si="9"/>
        <v>17</v>
      </c>
      <c r="L30" s="65">
        <f>VLOOKUP($A30,'Return Data'!$B$7:$R$2843,17,0)</f>
        <v>4.3731999999999998</v>
      </c>
      <c r="M30" s="66">
        <f>RANK(L30,L$8:L$34,0)</f>
        <v>18</v>
      </c>
      <c r="N30" s="65">
        <f>VLOOKUP($A30,'Return Data'!$B$7:$R$2843,14,0)</f>
        <v>5.2732000000000001</v>
      </c>
      <c r="O30" s="66">
        <f>RANK(N30,N$8:N$34,0)</f>
        <v>15</v>
      </c>
      <c r="P30" s="65">
        <f>VLOOKUP($A30,'Return Data'!$B$7:$R$2843,15,0)</f>
        <v>5.7435</v>
      </c>
      <c r="Q30" s="66">
        <f>RANK(P30,P$8:P$34,0)</f>
        <v>12</v>
      </c>
      <c r="R30" s="65">
        <f>VLOOKUP($A30,'Return Data'!$B$7:$R$2843,16,0)</f>
        <v>6.8647999999999998</v>
      </c>
      <c r="S30" s="67">
        <f t="shared" si="5"/>
        <v>8</v>
      </c>
    </row>
    <row r="31" spans="1:19" x14ac:dyDescent="0.3">
      <c r="A31" s="63" t="s">
        <v>1733</v>
      </c>
      <c r="B31" s="64">
        <f>VLOOKUP($A31,'Return Data'!$B$7:$R$2843,3,0)</f>
        <v>44410</v>
      </c>
      <c r="C31" s="65">
        <f>VLOOKUP($A31,'Return Data'!$B$7:$R$2843,4,0)</f>
        <v>10.690099999999999</v>
      </c>
      <c r="D31" s="65">
        <f>VLOOKUP($A31,'Return Data'!$B$7:$R$2843,10,0)</f>
        <v>1.2713000000000001</v>
      </c>
      <c r="E31" s="66">
        <f t="shared" si="0"/>
        <v>12</v>
      </c>
      <c r="F31" s="65">
        <f>VLOOKUP($A31,'Return Data'!$B$7:$R$2843,11,0)</f>
        <v>2.7450000000000001</v>
      </c>
      <c r="G31" s="66">
        <f t="shared" si="1"/>
        <v>2</v>
      </c>
      <c r="H31" s="65">
        <f>VLOOKUP($A31,'Return Data'!$B$7:$R$2843,12,0)</f>
        <v>3.4519000000000002</v>
      </c>
      <c r="I31" s="66">
        <f t="shared" si="8"/>
        <v>5</v>
      </c>
      <c r="J31" s="65">
        <f>VLOOKUP($A31,'Return Data'!$B$7:$R$2843,13,0)</f>
        <v>5.05</v>
      </c>
      <c r="K31" s="66">
        <f t="shared" si="9"/>
        <v>1</v>
      </c>
      <c r="L31" s="65"/>
      <c r="M31" s="66"/>
      <c r="N31" s="65"/>
      <c r="O31" s="66"/>
      <c r="P31" s="65"/>
      <c r="Q31" s="66"/>
      <c r="R31" s="65">
        <f>VLOOKUP($A31,'Return Data'!$B$7:$R$2843,16,0)</f>
        <v>4.5707000000000004</v>
      </c>
      <c r="S31" s="67">
        <f t="shared" si="5"/>
        <v>22</v>
      </c>
    </row>
    <row r="32" spans="1:19" x14ac:dyDescent="0.3">
      <c r="A32" s="63" t="s">
        <v>1734</v>
      </c>
      <c r="B32" s="64">
        <f>VLOOKUP($A32,'Return Data'!$B$7:$R$2843,3,0)</f>
        <v>44410</v>
      </c>
      <c r="C32" s="65">
        <f>VLOOKUP($A32,'Return Data'!$B$7:$R$2843,4,0)</f>
        <v>11.6852</v>
      </c>
      <c r="D32" s="65">
        <f>VLOOKUP($A32,'Return Data'!$B$7:$R$2843,10,0)</f>
        <v>1.3601000000000001</v>
      </c>
      <c r="E32" s="66">
        <f t="shared" si="0"/>
        <v>1</v>
      </c>
      <c r="F32" s="65">
        <f>VLOOKUP($A32,'Return Data'!$B$7:$R$2843,11,0)</f>
        <v>2.7704</v>
      </c>
      <c r="G32" s="66">
        <f t="shared" si="1"/>
        <v>1</v>
      </c>
      <c r="H32" s="65">
        <f>VLOOKUP($A32,'Return Data'!$B$7:$R$2843,12,0)</f>
        <v>3.6509999999999998</v>
      </c>
      <c r="I32" s="66">
        <f t="shared" si="8"/>
        <v>1</v>
      </c>
      <c r="J32" s="65">
        <f>VLOOKUP($A32,'Return Data'!$B$7:$R$2843,13,0)</f>
        <v>4.9562999999999997</v>
      </c>
      <c r="K32" s="66">
        <f t="shared" si="9"/>
        <v>2</v>
      </c>
      <c r="L32" s="65">
        <f>VLOOKUP($A32,'Return Data'!$B$7:$R$2843,17,0)</f>
        <v>5.6119000000000003</v>
      </c>
      <c r="M32" s="66">
        <f>RANK(L32,L$8:L$34,0)</f>
        <v>1</v>
      </c>
      <c r="N32" s="65"/>
      <c r="O32" s="66"/>
      <c r="P32" s="65"/>
      <c r="Q32" s="66"/>
      <c r="R32" s="65">
        <f>VLOOKUP($A32,'Return Data'!$B$7:$R$2843,16,0)</f>
        <v>6.1132</v>
      </c>
      <c r="S32" s="67">
        <f t="shared" si="5"/>
        <v>17</v>
      </c>
    </row>
    <row r="33" spans="1:19" x14ac:dyDescent="0.3">
      <c r="A33" s="63" t="s">
        <v>1735</v>
      </c>
      <c r="B33" s="64">
        <f>VLOOKUP($A33,'Return Data'!$B$7:$R$2843,3,0)</f>
        <v>44410</v>
      </c>
      <c r="C33" s="65">
        <f>VLOOKUP($A33,'Return Data'!$B$7:$R$2843,4,0)</f>
        <v>11.359500000000001</v>
      </c>
      <c r="D33" s="65">
        <f>VLOOKUP($A33,'Return Data'!$B$7:$R$2843,10,0)</f>
        <v>1.0991</v>
      </c>
      <c r="E33" s="66">
        <f t="shared" si="0"/>
        <v>21</v>
      </c>
      <c r="F33" s="65">
        <f>VLOOKUP($A33,'Return Data'!$B$7:$R$2843,11,0)</f>
        <v>2.3193999999999999</v>
      </c>
      <c r="G33" s="66">
        <f t="shared" si="1"/>
        <v>19</v>
      </c>
      <c r="H33" s="65">
        <f>VLOOKUP($A33,'Return Data'!$B$7:$R$2843,12,0)</f>
        <v>2.9752000000000001</v>
      </c>
      <c r="I33" s="66">
        <f t="shared" si="8"/>
        <v>18</v>
      </c>
      <c r="J33" s="65">
        <f>VLOOKUP($A33,'Return Data'!$B$7:$R$2843,13,0)</f>
        <v>4.0141999999999998</v>
      </c>
      <c r="K33" s="66">
        <f t="shared" si="9"/>
        <v>18</v>
      </c>
      <c r="L33" s="65">
        <f>VLOOKUP($A33,'Return Data'!$B$7:$R$2843,17,0)</f>
        <v>4.8468</v>
      </c>
      <c r="M33" s="66">
        <f>RANK(L33,L$8:L$34,0)</f>
        <v>12</v>
      </c>
      <c r="N33" s="65"/>
      <c r="O33" s="66"/>
      <c r="P33" s="65"/>
      <c r="Q33" s="66"/>
      <c r="R33" s="65">
        <f>VLOOKUP($A33,'Return Data'!$B$7:$R$2843,16,0)</f>
        <v>5.3421000000000003</v>
      </c>
      <c r="S33" s="67">
        <f t="shared" si="5"/>
        <v>19</v>
      </c>
    </row>
    <row r="34" spans="1:19" x14ac:dyDescent="0.3">
      <c r="A34" s="63" t="s">
        <v>1736</v>
      </c>
      <c r="B34" s="64">
        <f>VLOOKUP($A34,'Return Data'!$B$7:$R$2843,3,0)</f>
        <v>44410</v>
      </c>
      <c r="C34" s="65">
        <f>VLOOKUP($A34,'Return Data'!$B$7:$R$2843,4,0)</f>
        <v>28.9772</v>
      </c>
      <c r="D34" s="65">
        <f>VLOOKUP($A34,'Return Data'!$B$7:$R$2843,10,0)</f>
        <v>1.327</v>
      </c>
      <c r="E34" s="66">
        <f t="shared" si="0"/>
        <v>3</v>
      </c>
      <c r="F34" s="65">
        <f>VLOOKUP($A34,'Return Data'!$B$7:$R$2843,11,0)</f>
        <v>2.6718999999999999</v>
      </c>
      <c r="G34" s="66">
        <f t="shared" si="1"/>
        <v>4</v>
      </c>
      <c r="H34" s="65">
        <f>VLOOKUP($A34,'Return Data'!$B$7:$R$2843,12,0)</f>
        <v>3.4405000000000001</v>
      </c>
      <c r="I34" s="66">
        <f t="shared" si="8"/>
        <v>8</v>
      </c>
      <c r="J34" s="65">
        <f>VLOOKUP($A34,'Return Data'!$B$7:$R$2843,13,0)</f>
        <v>4.6271000000000004</v>
      </c>
      <c r="K34" s="66">
        <f t="shared" si="9"/>
        <v>7</v>
      </c>
      <c r="L34" s="65">
        <f>VLOOKUP($A34,'Return Data'!$B$7:$R$2843,17,0)</f>
        <v>5.0418000000000003</v>
      </c>
      <c r="M34" s="66">
        <f>RANK(L34,L$8:L$34,0)</f>
        <v>8</v>
      </c>
      <c r="N34" s="65">
        <f>VLOOKUP($A34,'Return Data'!$B$7:$R$2843,14,0)</f>
        <v>5.7702</v>
      </c>
      <c r="O34" s="66">
        <f>RANK(N34,N$8:N$34,0)</f>
        <v>5</v>
      </c>
      <c r="P34" s="65">
        <f>VLOOKUP($A34,'Return Data'!$B$7:$R$2843,15,0)</f>
        <v>6.0608000000000004</v>
      </c>
      <c r="Q34" s="66">
        <f>RANK(P34,P$8:P$34,0)</f>
        <v>8</v>
      </c>
      <c r="R34" s="65">
        <f>VLOOKUP($A34,'Return Data'!$B$7:$R$2843,16,0)</f>
        <v>6.8722000000000003</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1.1754370370370371</v>
      </c>
      <c r="E36" s="74"/>
      <c r="F36" s="75">
        <f>AVERAGE(F8:F34)</f>
        <v>2.3423777777777781</v>
      </c>
      <c r="G36" s="74"/>
      <c r="H36" s="75">
        <f>AVERAGE(H8:H34)</f>
        <v>3.0422119999999997</v>
      </c>
      <c r="I36" s="74"/>
      <c r="J36" s="75">
        <f>AVERAGE(J8:J34)</f>
        <v>4.1095160000000011</v>
      </c>
      <c r="K36" s="74"/>
      <c r="L36" s="75">
        <f>AVERAGE(L8:L34)</f>
        <v>4.5690043478260867</v>
      </c>
      <c r="M36" s="74"/>
      <c r="N36" s="75">
        <f>AVERAGE(N8:N34)</f>
        <v>5.3429888888888897</v>
      </c>
      <c r="O36" s="74"/>
      <c r="P36" s="75">
        <f>AVERAGE(P8:P34)</f>
        <v>5.9485866666666674</v>
      </c>
      <c r="Q36" s="74"/>
      <c r="R36" s="75">
        <f>AVERAGE(R8:R34)</f>
        <v>5.8831259259259241</v>
      </c>
      <c r="S36" s="76"/>
    </row>
    <row r="37" spans="1:19" x14ac:dyDescent="0.3">
      <c r="A37" s="73" t="s">
        <v>28</v>
      </c>
      <c r="B37" s="74"/>
      <c r="C37" s="74"/>
      <c r="D37" s="75">
        <f>MIN(D8:D34)</f>
        <v>0.35880000000000001</v>
      </c>
      <c r="E37" s="74"/>
      <c r="F37" s="75">
        <f>MIN(F8:F34)</f>
        <v>0.75919999999999999</v>
      </c>
      <c r="G37" s="74"/>
      <c r="H37" s="75">
        <f>MIN(H8:H34)</f>
        <v>1.1939</v>
      </c>
      <c r="I37" s="74"/>
      <c r="J37" s="75">
        <f>MIN(J8:J34)</f>
        <v>1.1020000000000001</v>
      </c>
      <c r="K37" s="74"/>
      <c r="L37" s="75">
        <f>MIN(L8:L34)</f>
        <v>1.6041000000000001</v>
      </c>
      <c r="M37" s="74"/>
      <c r="N37" s="75">
        <f>MIN(N8:N34)</f>
        <v>1.7278</v>
      </c>
      <c r="O37" s="74"/>
      <c r="P37" s="75">
        <f>MIN(P8:P34)</f>
        <v>5.0692000000000004</v>
      </c>
      <c r="Q37" s="74"/>
      <c r="R37" s="75">
        <f>MIN(R8:R34)</f>
        <v>3.0434999999999999</v>
      </c>
      <c r="S37" s="76"/>
    </row>
    <row r="38" spans="1:19" ht="15" thickBot="1" x14ac:dyDescent="0.35">
      <c r="A38" s="77" t="s">
        <v>29</v>
      </c>
      <c r="B38" s="78"/>
      <c r="C38" s="78"/>
      <c r="D38" s="79">
        <f>MAX(D8:D34)</f>
        <v>1.3601000000000001</v>
      </c>
      <c r="E38" s="78"/>
      <c r="F38" s="79">
        <f>MAX(F8:F34)</f>
        <v>2.7704</v>
      </c>
      <c r="G38" s="78"/>
      <c r="H38" s="79">
        <f>MAX(H8:H34)</f>
        <v>3.6509999999999998</v>
      </c>
      <c r="I38" s="78"/>
      <c r="J38" s="79">
        <f>MAX(J8:J34)</f>
        <v>5.05</v>
      </c>
      <c r="K38" s="78"/>
      <c r="L38" s="79">
        <f>MAX(L8:L34)</f>
        <v>5.6119000000000003</v>
      </c>
      <c r="M38" s="78"/>
      <c r="N38" s="79">
        <f>MAX(N8:N34)</f>
        <v>5.9409000000000001</v>
      </c>
      <c r="O38" s="78"/>
      <c r="P38" s="79">
        <f>MAX(P8:P34)</f>
        <v>6.2789000000000001</v>
      </c>
      <c r="Q38" s="78"/>
      <c r="R38" s="79">
        <f>MAX(R8:R34)</f>
        <v>7.2908999999999997</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44410</v>
      </c>
      <c r="C8" s="65">
        <f>VLOOKUP($A8,'Return Data'!$B$7:$R$2843,4,0)</f>
        <v>21.148199999999999</v>
      </c>
      <c r="D8" s="65">
        <f>VLOOKUP($A8,'Return Data'!$B$7:$R$2843,10,0)</f>
        <v>1.1692</v>
      </c>
      <c r="E8" s="66">
        <f t="shared" ref="E8:E34" si="0">RANK(D8,D$8:D$34,0)</f>
        <v>2</v>
      </c>
      <c r="F8" s="65">
        <f>VLOOKUP($A8,'Return Data'!$B$7:$R$2843,11,0)</f>
        <v>2.4041999999999999</v>
      </c>
      <c r="G8" s="66">
        <f t="shared" ref="G8:G34" si="1">RANK(F8,F$8:F$34,0)</f>
        <v>1</v>
      </c>
      <c r="H8" s="65">
        <f>VLOOKUP($A8,'Return Data'!$B$7:$R$2843,12,0)</f>
        <v>3.0518999999999998</v>
      </c>
      <c r="I8" s="66">
        <f t="shared" ref="I8:I23" si="2">RANK(H8,H$8:H$34,0)</f>
        <v>3</v>
      </c>
      <c r="J8" s="65">
        <f>VLOOKUP($A8,'Return Data'!$B$7:$R$2843,13,0)</f>
        <v>4.0052000000000003</v>
      </c>
      <c r="K8" s="66">
        <f t="shared" ref="K8:K23" si="3">RANK(J8,J$8:J$34,0)</f>
        <v>6</v>
      </c>
      <c r="L8" s="65">
        <f>VLOOKUP($A8,'Return Data'!$B$7:$R$2843,17,0)</f>
        <v>4.4168000000000003</v>
      </c>
      <c r="M8" s="66">
        <f t="shared" ref="M8:M18" si="4">RANK(L8,L$8:L$34,0)</f>
        <v>7</v>
      </c>
      <c r="N8" s="65">
        <f>VLOOKUP($A8,'Return Data'!$B$7:$R$2843,14,0)</f>
        <v>5.1199000000000003</v>
      </c>
      <c r="O8" s="66">
        <f>RANK(N8,N$8:N$34,0)</f>
        <v>7</v>
      </c>
      <c r="P8" s="65">
        <f>VLOOKUP($A8,'Return Data'!$B$7:$R$2843,15,0)</f>
        <v>5.4387999999999996</v>
      </c>
      <c r="Q8" s="66">
        <f>RANK(P8,P$8:P$34,0)</f>
        <v>7</v>
      </c>
      <c r="R8" s="65">
        <f>VLOOKUP($A8,'Return Data'!$B$7:$R$2843,16,0)</f>
        <v>6.4222000000000001</v>
      </c>
      <c r="S8" s="67">
        <f t="shared" ref="S8:S34" si="5">RANK(R8,R$8:R$34,0)</f>
        <v>10</v>
      </c>
    </row>
    <row r="9" spans="1:20" x14ac:dyDescent="0.3">
      <c r="A9" s="63" t="s">
        <v>1738</v>
      </c>
      <c r="B9" s="64">
        <f>VLOOKUP($A9,'Return Data'!$B$7:$R$2843,3,0)</f>
        <v>44410</v>
      </c>
      <c r="C9" s="65">
        <f>VLOOKUP($A9,'Return Data'!$B$7:$R$2843,4,0)</f>
        <v>14.854900000000001</v>
      </c>
      <c r="D9" s="65">
        <f>VLOOKUP($A9,'Return Data'!$B$7:$R$2843,10,0)</f>
        <v>1.0043</v>
      </c>
      <c r="E9" s="66">
        <f t="shared" si="0"/>
        <v>20</v>
      </c>
      <c r="F9" s="65">
        <f>VLOOKUP($A9,'Return Data'!$B$7:$R$2843,11,0)</f>
        <v>2.1032999999999999</v>
      </c>
      <c r="G9" s="66">
        <f t="shared" si="1"/>
        <v>18</v>
      </c>
      <c r="H9" s="65">
        <f>VLOOKUP($A9,'Return Data'!$B$7:$R$2843,12,0)</f>
        <v>2.7168000000000001</v>
      </c>
      <c r="I9" s="66">
        <f t="shared" si="2"/>
        <v>16</v>
      </c>
      <c r="J9" s="65">
        <f>VLOOKUP($A9,'Return Data'!$B$7:$R$2843,13,0)</f>
        <v>3.5914000000000001</v>
      </c>
      <c r="K9" s="66">
        <f t="shared" si="3"/>
        <v>16</v>
      </c>
      <c r="L9" s="65">
        <f>VLOOKUP($A9,'Return Data'!$B$7:$R$2843,17,0)</f>
        <v>4.1952999999999996</v>
      </c>
      <c r="M9" s="66">
        <f t="shared" si="4"/>
        <v>12</v>
      </c>
      <c r="N9" s="65">
        <f>VLOOKUP($A9,'Return Data'!$B$7:$R$2843,14,0)</f>
        <v>4.9406999999999996</v>
      </c>
      <c r="O9" s="66">
        <f>RANK(N9,N$8:N$34,0)</f>
        <v>11</v>
      </c>
      <c r="P9" s="65">
        <f>VLOOKUP($A9,'Return Data'!$B$7:$R$2843,15,0)</f>
        <v>5.3806000000000003</v>
      </c>
      <c r="Q9" s="66">
        <f>RANK(P9,P$8:P$34,0)</f>
        <v>8</v>
      </c>
      <c r="R9" s="65">
        <f>VLOOKUP($A9,'Return Data'!$B$7:$R$2843,16,0)</f>
        <v>5.8399000000000001</v>
      </c>
      <c r="S9" s="67">
        <f t="shared" si="5"/>
        <v>13</v>
      </c>
    </row>
    <row r="10" spans="1:20" x14ac:dyDescent="0.3">
      <c r="A10" s="63" t="s">
        <v>1739</v>
      </c>
      <c r="B10" s="64">
        <f>VLOOKUP($A10,'Return Data'!$B$7:$R$2843,3,0)</f>
        <v>44410</v>
      </c>
      <c r="C10" s="65">
        <f>VLOOKUP($A10,'Return Data'!$B$7:$R$2843,4,0)</f>
        <v>12.853999999999999</v>
      </c>
      <c r="D10" s="65">
        <f>VLOOKUP($A10,'Return Data'!$B$7:$R$2843,10,0)</f>
        <v>1.0931999999999999</v>
      </c>
      <c r="E10" s="66">
        <f t="shared" si="0"/>
        <v>14</v>
      </c>
      <c r="F10" s="65">
        <f>VLOOKUP($A10,'Return Data'!$B$7:$R$2843,11,0)</f>
        <v>2.1943000000000001</v>
      </c>
      <c r="G10" s="66">
        <f t="shared" si="1"/>
        <v>12</v>
      </c>
      <c r="H10" s="65">
        <f>VLOOKUP($A10,'Return Data'!$B$7:$R$2843,12,0)</f>
        <v>2.9554999999999998</v>
      </c>
      <c r="I10" s="66">
        <f t="shared" si="2"/>
        <v>6</v>
      </c>
      <c r="J10" s="65">
        <f>VLOOKUP($A10,'Return Data'!$B$7:$R$2843,13,0)</f>
        <v>3.9714999999999998</v>
      </c>
      <c r="K10" s="66">
        <f t="shared" si="3"/>
        <v>7</v>
      </c>
      <c r="L10" s="65">
        <f>VLOOKUP($A10,'Return Data'!$B$7:$R$2843,17,0)</f>
        <v>4.5770999999999997</v>
      </c>
      <c r="M10" s="66">
        <f t="shared" si="4"/>
        <v>3</v>
      </c>
      <c r="N10" s="65">
        <f>VLOOKUP($A10,'Return Data'!$B$7:$R$2843,14,0)</f>
        <v>5.2636000000000003</v>
      </c>
      <c r="O10" s="66">
        <f>RANK(N10,N$8:N$34,0)</f>
        <v>1</v>
      </c>
      <c r="P10" s="65"/>
      <c r="Q10" s="66"/>
      <c r="R10" s="65">
        <f>VLOOKUP($A10,'Return Data'!$B$7:$R$2843,16,0)</f>
        <v>5.6132</v>
      </c>
      <c r="S10" s="67">
        <f t="shared" si="5"/>
        <v>16</v>
      </c>
    </row>
    <row r="11" spans="1:20" x14ac:dyDescent="0.3">
      <c r="A11" s="63" t="s">
        <v>1740</v>
      </c>
      <c r="B11" s="64">
        <f>VLOOKUP($A11,'Return Data'!$B$7:$R$2843,3,0)</f>
        <v>44410</v>
      </c>
      <c r="C11" s="65">
        <f>VLOOKUP($A11,'Return Data'!$B$7:$R$2843,4,0)</f>
        <v>11.3452</v>
      </c>
      <c r="D11" s="65">
        <f>VLOOKUP($A11,'Return Data'!$B$7:$R$2843,10,0)</f>
        <v>0.75929999999999997</v>
      </c>
      <c r="E11" s="66">
        <f t="shared" si="0"/>
        <v>26</v>
      </c>
      <c r="F11" s="65">
        <f>VLOOKUP($A11,'Return Data'!$B$7:$R$2843,11,0)</f>
        <v>1.4413</v>
      </c>
      <c r="G11" s="66">
        <f t="shared" si="1"/>
        <v>26</v>
      </c>
      <c r="H11" s="65">
        <f>VLOOKUP($A11,'Return Data'!$B$7:$R$2843,12,0)</f>
        <v>1.7305999999999999</v>
      </c>
      <c r="I11" s="66">
        <f t="shared" si="2"/>
        <v>24</v>
      </c>
      <c r="J11" s="65">
        <f>VLOOKUP($A11,'Return Data'!$B$7:$R$2843,13,0)</f>
        <v>2.5619999999999998</v>
      </c>
      <c r="K11" s="66">
        <f t="shared" si="3"/>
        <v>23</v>
      </c>
      <c r="L11" s="65">
        <f>VLOOKUP($A11,'Return Data'!$B$7:$R$2843,17,0)</f>
        <v>3.1709999999999998</v>
      </c>
      <c r="M11" s="66">
        <f t="shared" si="4"/>
        <v>20</v>
      </c>
      <c r="N11" s="65"/>
      <c r="O11" s="66"/>
      <c r="P11" s="65"/>
      <c r="Q11" s="66"/>
      <c r="R11" s="65">
        <f>VLOOKUP($A11,'Return Data'!$B$7:$R$2843,16,0)</f>
        <v>4.12</v>
      </c>
      <c r="S11" s="67">
        <f t="shared" si="5"/>
        <v>21</v>
      </c>
    </row>
    <row r="12" spans="1:20" x14ac:dyDescent="0.3">
      <c r="A12" s="63" t="s">
        <v>1741</v>
      </c>
      <c r="B12" s="64">
        <f>VLOOKUP($A12,'Return Data'!$B$7:$R$2843,3,0)</f>
        <v>44410</v>
      </c>
      <c r="C12" s="65">
        <f>VLOOKUP($A12,'Return Data'!$B$7:$R$2843,4,0)</f>
        <v>11.925000000000001</v>
      </c>
      <c r="D12" s="65">
        <f>VLOOKUP($A12,'Return Data'!$B$7:$R$2843,10,0)</f>
        <v>1.0508</v>
      </c>
      <c r="E12" s="66">
        <f t="shared" si="0"/>
        <v>17</v>
      </c>
      <c r="F12" s="65">
        <f>VLOOKUP($A12,'Return Data'!$B$7:$R$2843,11,0)</f>
        <v>2.0889000000000002</v>
      </c>
      <c r="G12" s="66">
        <f t="shared" si="1"/>
        <v>19</v>
      </c>
      <c r="H12" s="65">
        <f>VLOOKUP($A12,'Return Data'!$B$7:$R$2843,12,0)</f>
        <v>2.669</v>
      </c>
      <c r="I12" s="66">
        <f t="shared" si="2"/>
        <v>18</v>
      </c>
      <c r="J12" s="65">
        <f>VLOOKUP($A12,'Return Data'!$B$7:$R$2843,13,0)</f>
        <v>3.6415999999999999</v>
      </c>
      <c r="K12" s="66">
        <f t="shared" si="3"/>
        <v>15</v>
      </c>
      <c r="L12" s="65">
        <f>VLOOKUP($A12,'Return Data'!$B$7:$R$2843,17,0)</f>
        <v>4.1470000000000002</v>
      </c>
      <c r="M12" s="66">
        <f t="shared" si="4"/>
        <v>14</v>
      </c>
      <c r="N12" s="65">
        <f>VLOOKUP($A12,'Return Data'!$B$7:$R$2843,14,0)</f>
        <v>5.0166000000000004</v>
      </c>
      <c r="O12" s="66">
        <f t="shared" ref="O12:O18" si="6">RANK(N12,N$8:N$34,0)</f>
        <v>9</v>
      </c>
      <c r="P12" s="65"/>
      <c r="Q12" s="66"/>
      <c r="R12" s="65">
        <f>VLOOKUP($A12,'Return Data'!$B$7:$R$2843,16,0)</f>
        <v>5.1277999999999997</v>
      </c>
      <c r="S12" s="67">
        <f t="shared" si="5"/>
        <v>18</v>
      </c>
    </row>
    <row r="13" spans="1:20" x14ac:dyDescent="0.3">
      <c r="A13" s="63" t="s">
        <v>1742</v>
      </c>
      <c r="B13" s="64">
        <f>VLOOKUP($A13,'Return Data'!$B$7:$R$2843,3,0)</f>
        <v>44410</v>
      </c>
      <c r="C13" s="65">
        <f>VLOOKUP($A13,'Return Data'!$B$7:$R$2843,4,0)</f>
        <v>15.349</v>
      </c>
      <c r="D13" s="65">
        <f>VLOOKUP($A13,'Return Data'!$B$7:$R$2843,10,0)</f>
        <v>1.1180000000000001</v>
      </c>
      <c r="E13" s="66">
        <f t="shared" si="0"/>
        <v>8</v>
      </c>
      <c r="F13" s="65">
        <f>VLOOKUP($A13,'Return Data'!$B$7:$R$2843,11,0)</f>
        <v>2.2360000000000002</v>
      </c>
      <c r="G13" s="66">
        <f t="shared" si="1"/>
        <v>10</v>
      </c>
      <c r="H13" s="65">
        <f>VLOOKUP($A13,'Return Data'!$B$7:$R$2843,12,0)</f>
        <v>2.8856999999999999</v>
      </c>
      <c r="I13" s="66">
        <f t="shared" si="2"/>
        <v>11</v>
      </c>
      <c r="J13" s="65">
        <f>VLOOKUP($A13,'Return Data'!$B$7:$R$2843,13,0)</f>
        <v>3.8702000000000001</v>
      </c>
      <c r="K13" s="66">
        <f t="shared" si="3"/>
        <v>12</v>
      </c>
      <c r="L13" s="65">
        <f>VLOOKUP($A13,'Return Data'!$B$7:$R$2843,17,0)</f>
        <v>4.5228000000000002</v>
      </c>
      <c r="M13" s="66">
        <f t="shared" si="4"/>
        <v>4</v>
      </c>
      <c r="N13" s="65">
        <f>VLOOKUP($A13,'Return Data'!$B$7:$R$2843,14,0)</f>
        <v>5.1944999999999997</v>
      </c>
      <c r="O13" s="66">
        <f t="shared" si="6"/>
        <v>5</v>
      </c>
      <c r="P13" s="65">
        <f>VLOOKUP($A13,'Return Data'!$B$7:$R$2843,15,0)</f>
        <v>5.5547000000000004</v>
      </c>
      <c r="Q13" s="66">
        <f t="shared" ref="Q13:Q18" si="7">RANK(P13,P$8:P$34,0)</f>
        <v>4</v>
      </c>
      <c r="R13" s="65">
        <f>VLOOKUP($A13,'Return Data'!$B$7:$R$2843,16,0)</f>
        <v>6.2168000000000001</v>
      </c>
      <c r="S13" s="67">
        <f t="shared" si="5"/>
        <v>11</v>
      </c>
    </row>
    <row r="14" spans="1:20" x14ac:dyDescent="0.3">
      <c r="A14" s="63" t="s">
        <v>1743</v>
      </c>
      <c r="B14" s="64">
        <f>VLOOKUP($A14,'Return Data'!$B$7:$R$2843,3,0)</f>
        <v>44410</v>
      </c>
      <c r="C14" s="65">
        <f>VLOOKUP($A14,'Return Data'!$B$7:$R$2843,4,0)</f>
        <v>24.353000000000002</v>
      </c>
      <c r="D14" s="65">
        <f>VLOOKUP($A14,'Return Data'!$B$7:$R$2843,10,0)</f>
        <v>1.1294999999999999</v>
      </c>
      <c r="E14" s="66">
        <f t="shared" si="0"/>
        <v>6</v>
      </c>
      <c r="F14" s="65">
        <f>VLOOKUP($A14,'Return Data'!$B$7:$R$2843,11,0)</f>
        <v>2.2418999999999998</v>
      </c>
      <c r="G14" s="66">
        <f t="shared" si="1"/>
        <v>9</v>
      </c>
      <c r="H14" s="65">
        <f>VLOOKUP($A14,'Return Data'!$B$7:$R$2843,12,0)</f>
        <v>2.9072</v>
      </c>
      <c r="I14" s="66">
        <f t="shared" si="2"/>
        <v>8</v>
      </c>
      <c r="J14" s="65">
        <f>VLOOKUP($A14,'Return Data'!$B$7:$R$2843,13,0)</f>
        <v>3.9171999999999998</v>
      </c>
      <c r="K14" s="66">
        <f t="shared" si="3"/>
        <v>10</v>
      </c>
      <c r="L14" s="65">
        <f>VLOOKUP($A14,'Return Data'!$B$7:$R$2843,17,0)</f>
        <v>4.1162000000000001</v>
      </c>
      <c r="M14" s="66">
        <f t="shared" si="4"/>
        <v>15</v>
      </c>
      <c r="N14" s="65">
        <f>VLOOKUP($A14,'Return Data'!$B$7:$R$2843,14,0)</f>
        <v>4.8066000000000004</v>
      </c>
      <c r="O14" s="66">
        <f t="shared" si="6"/>
        <v>13</v>
      </c>
      <c r="P14" s="65">
        <f>VLOOKUP($A14,'Return Data'!$B$7:$R$2843,15,0)</f>
        <v>5.1798999999999999</v>
      </c>
      <c r="Q14" s="66">
        <f t="shared" si="7"/>
        <v>13</v>
      </c>
      <c r="R14" s="65">
        <f>VLOOKUP($A14,'Return Data'!$B$7:$R$2843,16,0)</f>
        <v>6.6692</v>
      </c>
      <c r="S14" s="67">
        <f t="shared" si="5"/>
        <v>7</v>
      </c>
    </row>
    <row r="15" spans="1:20" x14ac:dyDescent="0.3">
      <c r="A15" s="63" t="s">
        <v>1744</v>
      </c>
      <c r="B15" s="64">
        <f>VLOOKUP($A15,'Return Data'!$B$7:$R$2843,3,0)</f>
        <v>44410</v>
      </c>
      <c r="C15" s="65">
        <f>VLOOKUP($A15,'Return Data'!$B$7:$R$2843,4,0)</f>
        <v>27.230499999999999</v>
      </c>
      <c r="D15" s="65">
        <f>VLOOKUP($A15,'Return Data'!$B$7:$R$2843,10,0)</f>
        <v>1.1680999999999999</v>
      </c>
      <c r="E15" s="66">
        <f t="shared" si="0"/>
        <v>3</v>
      </c>
      <c r="F15" s="65">
        <f>VLOOKUP($A15,'Return Data'!$B$7:$R$2843,11,0)</f>
        <v>2.3191000000000002</v>
      </c>
      <c r="G15" s="66">
        <f t="shared" si="1"/>
        <v>6</v>
      </c>
      <c r="H15" s="65">
        <f>VLOOKUP($A15,'Return Data'!$B$7:$R$2843,12,0)</f>
        <v>2.9559000000000002</v>
      </c>
      <c r="I15" s="66">
        <f t="shared" si="2"/>
        <v>5</v>
      </c>
      <c r="J15" s="65">
        <f>VLOOKUP($A15,'Return Data'!$B$7:$R$2843,13,0)</f>
        <v>3.9641999999999999</v>
      </c>
      <c r="K15" s="66">
        <f t="shared" si="3"/>
        <v>8</v>
      </c>
      <c r="L15" s="65">
        <f>VLOOKUP($A15,'Return Data'!$B$7:$R$2843,17,0)</f>
        <v>4.3757000000000001</v>
      </c>
      <c r="M15" s="66">
        <f t="shared" si="4"/>
        <v>9</v>
      </c>
      <c r="N15" s="65">
        <f>VLOOKUP($A15,'Return Data'!$B$7:$R$2843,14,0)</f>
        <v>5.0942999999999996</v>
      </c>
      <c r="O15" s="66">
        <f t="shared" si="6"/>
        <v>8</v>
      </c>
      <c r="P15" s="65">
        <f>VLOOKUP($A15,'Return Data'!$B$7:$R$2843,15,0)</f>
        <v>5.4463999999999997</v>
      </c>
      <c r="Q15" s="66">
        <f t="shared" si="7"/>
        <v>6</v>
      </c>
      <c r="R15" s="65">
        <f>VLOOKUP($A15,'Return Data'!$B$7:$R$2843,16,0)</f>
        <v>7.1021999999999998</v>
      </c>
      <c r="S15" s="67">
        <f t="shared" si="5"/>
        <v>2</v>
      </c>
    </row>
    <row r="16" spans="1:20" x14ac:dyDescent="0.3">
      <c r="A16" s="63" t="s">
        <v>1745</v>
      </c>
      <c r="B16" s="64">
        <f>VLOOKUP($A16,'Return Data'!$B$7:$R$2843,3,0)</f>
        <v>44410</v>
      </c>
      <c r="C16" s="65">
        <f>VLOOKUP($A16,'Return Data'!$B$7:$R$2843,4,0)</f>
        <v>25.844100000000001</v>
      </c>
      <c r="D16" s="65">
        <f>VLOOKUP($A16,'Return Data'!$B$7:$R$2843,10,0)</f>
        <v>1.0770999999999999</v>
      </c>
      <c r="E16" s="66">
        <f t="shared" si="0"/>
        <v>16</v>
      </c>
      <c r="F16" s="65">
        <f>VLOOKUP($A16,'Return Data'!$B$7:$R$2843,11,0)</f>
        <v>2.1440999999999999</v>
      </c>
      <c r="G16" s="66">
        <f t="shared" si="1"/>
        <v>16</v>
      </c>
      <c r="H16" s="65">
        <f>VLOOKUP($A16,'Return Data'!$B$7:$R$2843,12,0)</f>
        <v>2.7532999999999999</v>
      </c>
      <c r="I16" s="66">
        <f t="shared" si="2"/>
        <v>13</v>
      </c>
      <c r="J16" s="65">
        <f>VLOOKUP($A16,'Return Data'!$B$7:$R$2843,13,0)</f>
        <v>3.7311999999999999</v>
      </c>
      <c r="K16" s="66">
        <f t="shared" si="3"/>
        <v>13</v>
      </c>
      <c r="L16" s="65">
        <f>VLOOKUP($A16,'Return Data'!$B$7:$R$2843,17,0)</f>
        <v>4.0425000000000004</v>
      </c>
      <c r="M16" s="66">
        <f t="shared" si="4"/>
        <v>16</v>
      </c>
      <c r="N16" s="65">
        <f>VLOOKUP($A16,'Return Data'!$B$7:$R$2843,14,0)</f>
        <v>4.9584000000000001</v>
      </c>
      <c r="O16" s="66">
        <f t="shared" si="6"/>
        <v>10</v>
      </c>
      <c r="P16" s="65">
        <f>VLOOKUP($A16,'Return Data'!$B$7:$R$2843,15,0)</f>
        <v>5.3338999999999999</v>
      </c>
      <c r="Q16" s="66">
        <f t="shared" si="7"/>
        <v>9</v>
      </c>
      <c r="R16" s="65">
        <f>VLOOKUP($A16,'Return Data'!$B$7:$R$2843,16,0)</f>
        <v>6.7077999999999998</v>
      </c>
      <c r="S16" s="67">
        <f t="shared" si="5"/>
        <v>6</v>
      </c>
    </row>
    <row r="17" spans="1:19" x14ac:dyDescent="0.3">
      <c r="A17" s="63" t="s">
        <v>1746</v>
      </c>
      <c r="B17" s="64">
        <f>VLOOKUP($A17,'Return Data'!$B$7:$R$2843,3,0)</f>
        <v>44410</v>
      </c>
      <c r="C17" s="65">
        <f>VLOOKUP($A17,'Return Data'!$B$7:$R$2843,4,0)</f>
        <v>14.384399999999999</v>
      </c>
      <c r="D17" s="65">
        <f>VLOOKUP($A17,'Return Data'!$B$7:$R$2843,10,0)</f>
        <v>0.79249999999999998</v>
      </c>
      <c r="E17" s="66">
        <f t="shared" si="0"/>
        <v>25</v>
      </c>
      <c r="F17" s="65">
        <f>VLOOKUP($A17,'Return Data'!$B$7:$R$2843,11,0)</f>
        <v>1.6027</v>
      </c>
      <c r="G17" s="66">
        <f t="shared" si="1"/>
        <v>24</v>
      </c>
      <c r="H17" s="65">
        <f>VLOOKUP($A17,'Return Data'!$B$7:$R$2843,12,0)</f>
        <v>1.7997000000000001</v>
      </c>
      <c r="I17" s="66">
        <f t="shared" si="2"/>
        <v>23</v>
      </c>
      <c r="J17" s="65">
        <f>VLOOKUP($A17,'Return Data'!$B$7:$R$2843,13,0)</f>
        <v>2.4275000000000002</v>
      </c>
      <c r="K17" s="66">
        <f t="shared" si="3"/>
        <v>24</v>
      </c>
      <c r="L17" s="65">
        <f>VLOOKUP($A17,'Return Data'!$B$7:$R$2843,17,0)</f>
        <v>3.3208000000000002</v>
      </c>
      <c r="M17" s="66">
        <f t="shared" si="4"/>
        <v>19</v>
      </c>
      <c r="N17" s="65">
        <f>VLOOKUP($A17,'Return Data'!$B$7:$R$2843,14,0)</f>
        <v>4.2484999999999999</v>
      </c>
      <c r="O17" s="66">
        <f t="shared" si="6"/>
        <v>16</v>
      </c>
      <c r="P17" s="65">
        <f>VLOOKUP($A17,'Return Data'!$B$7:$R$2843,15,0)</f>
        <v>4.9825999999999997</v>
      </c>
      <c r="Q17" s="66">
        <f t="shared" si="7"/>
        <v>14</v>
      </c>
      <c r="R17" s="65">
        <f>VLOOKUP($A17,'Return Data'!$B$7:$R$2843,16,0)</f>
        <v>5.6414</v>
      </c>
      <c r="S17" s="67">
        <f t="shared" si="5"/>
        <v>15</v>
      </c>
    </row>
    <row r="18" spans="1:19" x14ac:dyDescent="0.3">
      <c r="A18" s="63" t="s">
        <v>1747</v>
      </c>
      <c r="B18" s="64">
        <f>VLOOKUP($A18,'Return Data'!$B$7:$R$2843,3,0)</f>
        <v>44410</v>
      </c>
      <c r="C18" s="65">
        <f>VLOOKUP($A18,'Return Data'!$B$7:$R$2843,4,0)</f>
        <v>25.107299999999999</v>
      </c>
      <c r="D18" s="65">
        <f>VLOOKUP($A18,'Return Data'!$B$7:$R$2843,10,0)</f>
        <v>1.1091</v>
      </c>
      <c r="E18" s="66">
        <f t="shared" si="0"/>
        <v>10</v>
      </c>
      <c r="F18" s="65">
        <f>VLOOKUP($A18,'Return Data'!$B$7:$R$2843,11,0)</f>
        <v>2.1768000000000001</v>
      </c>
      <c r="G18" s="66">
        <f t="shared" si="1"/>
        <v>13</v>
      </c>
      <c r="H18" s="65">
        <f>VLOOKUP($A18,'Return Data'!$B$7:$R$2843,12,0)</f>
        <v>2.7517999999999998</v>
      </c>
      <c r="I18" s="66">
        <f t="shared" si="2"/>
        <v>14</v>
      </c>
      <c r="J18" s="65">
        <f>VLOOKUP($A18,'Return Data'!$B$7:$R$2843,13,0)</f>
        <v>3.7008000000000001</v>
      </c>
      <c r="K18" s="66">
        <f t="shared" si="3"/>
        <v>14</v>
      </c>
      <c r="L18" s="65">
        <f>VLOOKUP($A18,'Return Data'!$B$7:$R$2843,17,0)</f>
        <v>4.3358999999999996</v>
      </c>
      <c r="M18" s="66">
        <f t="shared" si="4"/>
        <v>11</v>
      </c>
      <c r="N18" s="65">
        <f>VLOOKUP($A18,'Return Data'!$B$7:$R$2843,14,0)</f>
        <v>4.9400000000000004</v>
      </c>
      <c r="O18" s="66">
        <f t="shared" si="6"/>
        <v>12</v>
      </c>
      <c r="P18" s="65">
        <f>VLOOKUP($A18,'Return Data'!$B$7:$R$2843,15,0)</f>
        <v>5.3262999999999998</v>
      </c>
      <c r="Q18" s="66">
        <f t="shared" si="7"/>
        <v>10</v>
      </c>
      <c r="R18" s="65">
        <f>VLOOKUP($A18,'Return Data'!$B$7:$R$2843,16,0)</f>
        <v>6.6645000000000003</v>
      </c>
      <c r="S18" s="67">
        <f t="shared" si="5"/>
        <v>8</v>
      </c>
    </row>
    <row r="19" spans="1:19" x14ac:dyDescent="0.3">
      <c r="A19" s="63" t="s">
        <v>1748</v>
      </c>
      <c r="B19" s="64">
        <f>VLOOKUP($A19,'Return Data'!$B$7:$R$2843,3,0)</f>
        <v>44410</v>
      </c>
      <c r="C19" s="65">
        <f>VLOOKUP($A19,'Return Data'!$B$7:$R$2843,4,0)</f>
        <v>10.63</v>
      </c>
      <c r="D19" s="65">
        <f>VLOOKUP($A19,'Return Data'!$B$7:$R$2843,10,0)</f>
        <v>0.85289999999999999</v>
      </c>
      <c r="E19" s="66">
        <f t="shared" si="0"/>
        <v>23</v>
      </c>
      <c r="F19" s="65">
        <f>VLOOKUP($A19,'Return Data'!$B$7:$R$2843,11,0)</f>
        <v>1.5368999999999999</v>
      </c>
      <c r="G19" s="66">
        <f t="shared" si="1"/>
        <v>25</v>
      </c>
      <c r="H19" s="65">
        <f>VLOOKUP($A19,'Return Data'!$B$7:$R$2843,12,0)</f>
        <v>1.9293</v>
      </c>
      <c r="I19" s="66">
        <f t="shared" si="2"/>
        <v>22</v>
      </c>
      <c r="J19" s="65">
        <f>VLOOKUP($A19,'Return Data'!$B$7:$R$2843,13,0)</f>
        <v>2.6736</v>
      </c>
      <c r="K19" s="66">
        <f t="shared" si="3"/>
        <v>20</v>
      </c>
      <c r="L19" s="65"/>
      <c r="M19" s="66"/>
      <c r="N19" s="65"/>
      <c r="O19" s="66"/>
      <c r="P19" s="65"/>
      <c r="Q19" s="66"/>
      <c r="R19" s="65">
        <f>VLOOKUP($A19,'Return Data'!$B$7:$R$2843,16,0)</f>
        <v>3.2702</v>
      </c>
      <c r="S19" s="67">
        <f t="shared" si="5"/>
        <v>24</v>
      </c>
    </row>
    <row r="20" spans="1:19" x14ac:dyDescent="0.3">
      <c r="A20" s="63" t="s">
        <v>1749</v>
      </c>
      <c r="B20" s="64">
        <f>VLOOKUP($A20,'Return Data'!$B$7:$R$2843,3,0)</f>
        <v>44410</v>
      </c>
      <c r="C20" s="65">
        <f>VLOOKUP($A20,'Return Data'!$B$7:$R$2843,4,0)</f>
        <v>26.325600000000001</v>
      </c>
      <c r="D20" s="65">
        <f>VLOOKUP($A20,'Return Data'!$B$7:$R$2843,10,0)</f>
        <v>0.95569999999999999</v>
      </c>
      <c r="E20" s="66">
        <f t="shared" si="0"/>
        <v>21</v>
      </c>
      <c r="F20" s="65">
        <f>VLOOKUP($A20,'Return Data'!$B$7:$R$2843,11,0)</f>
        <v>1.6357999999999999</v>
      </c>
      <c r="G20" s="66">
        <f t="shared" si="1"/>
        <v>23</v>
      </c>
      <c r="H20" s="65">
        <f>VLOOKUP($A20,'Return Data'!$B$7:$R$2843,12,0)</f>
        <v>1.9447000000000001</v>
      </c>
      <c r="I20" s="66">
        <f t="shared" si="2"/>
        <v>21</v>
      </c>
      <c r="J20" s="65">
        <f>VLOOKUP($A20,'Return Data'!$B$7:$R$2843,13,0)</f>
        <v>2.6463000000000001</v>
      </c>
      <c r="K20" s="66">
        <f t="shared" si="3"/>
        <v>21</v>
      </c>
      <c r="L20" s="65">
        <f>VLOOKUP($A20,'Return Data'!$B$7:$R$2843,17,0)</f>
        <v>2.9148999999999998</v>
      </c>
      <c r="M20" s="66">
        <f>RANK(L20,L$8:L$34,0)</f>
        <v>21</v>
      </c>
      <c r="N20" s="65">
        <f>VLOOKUP($A20,'Return Data'!$B$7:$R$2843,14,0)</f>
        <v>3.9428999999999998</v>
      </c>
      <c r="O20" s="66">
        <f>RANK(N20,N$8:N$34,0)</f>
        <v>17</v>
      </c>
      <c r="P20" s="65">
        <f>VLOOKUP($A20,'Return Data'!$B$7:$R$2843,15,0)</f>
        <v>4.6429999999999998</v>
      </c>
      <c r="Q20" s="66">
        <f>RANK(P20,P$8:P$34,0)</f>
        <v>15</v>
      </c>
      <c r="R20" s="65">
        <f>VLOOKUP($A20,'Return Data'!$B$7:$R$2843,16,0)</f>
        <v>6.6420000000000003</v>
      </c>
      <c r="S20" s="67">
        <f t="shared" si="5"/>
        <v>9</v>
      </c>
    </row>
    <row r="21" spans="1:19" x14ac:dyDescent="0.3">
      <c r="A21" s="63" t="s">
        <v>1750</v>
      </c>
      <c r="B21" s="64">
        <f>VLOOKUP($A21,'Return Data'!$B$7:$R$2843,3,0)</f>
        <v>44410</v>
      </c>
      <c r="C21" s="65">
        <f>VLOOKUP($A21,'Return Data'!$B$7:$R$2843,4,0)</f>
        <v>29.511399999999998</v>
      </c>
      <c r="D21" s="65">
        <f>VLOOKUP($A21,'Return Data'!$B$7:$R$2843,10,0)</f>
        <v>1.153</v>
      </c>
      <c r="E21" s="66">
        <f t="shared" si="0"/>
        <v>5</v>
      </c>
      <c r="F21" s="65">
        <f>VLOOKUP($A21,'Return Data'!$B$7:$R$2843,11,0)</f>
        <v>2.3361999999999998</v>
      </c>
      <c r="G21" s="66">
        <f t="shared" si="1"/>
        <v>5</v>
      </c>
      <c r="H21" s="65">
        <f>VLOOKUP($A21,'Return Data'!$B$7:$R$2843,12,0)</f>
        <v>3.0552000000000001</v>
      </c>
      <c r="I21" s="66">
        <f t="shared" si="2"/>
        <v>2</v>
      </c>
      <c r="J21" s="65">
        <f>VLOOKUP($A21,'Return Data'!$B$7:$R$2843,13,0)</f>
        <v>4.1208999999999998</v>
      </c>
      <c r="K21" s="66">
        <f t="shared" si="3"/>
        <v>3</v>
      </c>
      <c r="L21" s="65">
        <f>VLOOKUP($A21,'Return Data'!$B$7:$R$2843,17,0)</f>
        <v>4.4829999999999997</v>
      </c>
      <c r="M21" s="66">
        <f>RANK(L21,L$8:L$34,0)</f>
        <v>5</v>
      </c>
      <c r="N21" s="65">
        <f>VLOOKUP($A21,'Return Data'!$B$7:$R$2843,14,0)</f>
        <v>5.2008999999999999</v>
      </c>
      <c r="O21" s="66">
        <f>RANK(N21,N$8:N$34,0)</f>
        <v>4</v>
      </c>
      <c r="P21" s="65">
        <f>VLOOKUP($A21,'Return Data'!$B$7:$R$2843,15,0)</f>
        <v>5.5636999999999999</v>
      </c>
      <c r="Q21" s="66">
        <f>RANK(P21,P$8:P$34,0)</f>
        <v>2</v>
      </c>
      <c r="R21" s="65">
        <f>VLOOKUP($A21,'Return Data'!$B$7:$R$2843,16,0)</f>
        <v>7.0651999999999999</v>
      </c>
      <c r="S21" s="67">
        <f t="shared" si="5"/>
        <v>3</v>
      </c>
    </row>
    <row r="22" spans="1:19" x14ac:dyDescent="0.3">
      <c r="A22" s="63" t="s">
        <v>1751</v>
      </c>
      <c r="B22" s="64">
        <f>VLOOKUP($A22,'Return Data'!$B$7:$R$2843,3,0)</f>
        <v>44410</v>
      </c>
      <c r="C22" s="65">
        <f>VLOOKUP($A22,'Return Data'!$B$7:$R$2843,4,0)</f>
        <v>15.202999999999999</v>
      </c>
      <c r="D22" s="65">
        <f>VLOOKUP($A22,'Return Data'!$B$7:$R$2843,10,0)</f>
        <v>1.1107</v>
      </c>
      <c r="E22" s="66">
        <f t="shared" si="0"/>
        <v>9</v>
      </c>
      <c r="F22" s="65">
        <f>VLOOKUP($A22,'Return Data'!$B$7:$R$2843,11,0)</f>
        <v>2.2875999999999999</v>
      </c>
      <c r="G22" s="66">
        <f t="shared" si="1"/>
        <v>7</v>
      </c>
      <c r="H22" s="65">
        <f>VLOOKUP($A22,'Return Data'!$B$7:$R$2843,12,0)</f>
        <v>2.9456000000000002</v>
      </c>
      <c r="I22" s="66">
        <f t="shared" si="2"/>
        <v>7</v>
      </c>
      <c r="J22" s="65">
        <f>VLOOKUP($A22,'Return Data'!$B$7:$R$2843,13,0)</f>
        <v>4.0659999999999998</v>
      </c>
      <c r="K22" s="66">
        <f t="shared" si="3"/>
        <v>4</v>
      </c>
      <c r="L22" s="65">
        <f>VLOOKUP($A22,'Return Data'!$B$7:$R$2843,17,0)</f>
        <v>4.6772</v>
      </c>
      <c r="M22" s="66">
        <f>RANK(L22,L$8:L$34,0)</f>
        <v>2</v>
      </c>
      <c r="N22" s="65">
        <f>VLOOKUP($A22,'Return Data'!$B$7:$R$2843,14,0)</f>
        <v>5.2224000000000004</v>
      </c>
      <c r="O22" s="66">
        <f>RANK(N22,N$8:N$34,0)</f>
        <v>2</v>
      </c>
      <c r="P22" s="65">
        <f>VLOOKUP($A22,'Return Data'!$B$7:$R$2843,15,0)</f>
        <v>5.5574000000000003</v>
      </c>
      <c r="Q22" s="66">
        <f>RANK(P22,P$8:P$34,0)</f>
        <v>3</v>
      </c>
      <c r="R22" s="65">
        <f>VLOOKUP($A22,'Return Data'!$B$7:$R$2843,16,0)</f>
        <v>6.0812999999999997</v>
      </c>
      <c r="S22" s="67">
        <f t="shared" si="5"/>
        <v>12</v>
      </c>
    </row>
    <row r="23" spans="1:19" x14ac:dyDescent="0.3">
      <c r="A23" s="63" t="s">
        <v>1752</v>
      </c>
      <c r="B23" s="64">
        <f>VLOOKUP($A23,'Return Data'!$B$7:$R$2843,3,0)</f>
        <v>44410</v>
      </c>
      <c r="C23" s="65">
        <f>VLOOKUP($A23,'Return Data'!$B$7:$R$2843,4,0)</f>
        <v>11.116099999999999</v>
      </c>
      <c r="D23" s="65">
        <f>VLOOKUP($A23,'Return Data'!$B$7:$R$2843,10,0)</f>
        <v>1.016</v>
      </c>
      <c r="E23" s="66">
        <f t="shared" si="0"/>
        <v>18</v>
      </c>
      <c r="F23" s="65">
        <f>VLOOKUP($A23,'Return Data'!$B$7:$R$2843,11,0)</f>
        <v>1.948</v>
      </c>
      <c r="G23" s="66">
        <f t="shared" si="1"/>
        <v>20</v>
      </c>
      <c r="H23" s="65">
        <f>VLOOKUP($A23,'Return Data'!$B$7:$R$2843,12,0)</f>
        <v>2.3997000000000002</v>
      </c>
      <c r="I23" s="66">
        <f t="shared" si="2"/>
        <v>19</v>
      </c>
      <c r="J23" s="65">
        <f>VLOOKUP($A23,'Return Data'!$B$7:$R$2843,13,0)</f>
        <v>3.2326999999999999</v>
      </c>
      <c r="K23" s="66">
        <f t="shared" si="3"/>
        <v>19</v>
      </c>
      <c r="L23" s="65">
        <f>VLOOKUP($A23,'Return Data'!$B$7:$R$2843,17,0)</f>
        <v>3.7736000000000001</v>
      </c>
      <c r="M23" s="66">
        <f>RANK(L23,L$8:L$34,0)</f>
        <v>18</v>
      </c>
      <c r="N23" s="65"/>
      <c r="O23" s="66"/>
      <c r="P23" s="65"/>
      <c r="Q23" s="66"/>
      <c r="R23" s="65">
        <f>VLOOKUP($A23,'Return Data'!$B$7:$R$2843,16,0)</f>
        <v>4.2872000000000003</v>
      </c>
      <c r="S23" s="67">
        <f t="shared" si="5"/>
        <v>20</v>
      </c>
    </row>
    <row r="24" spans="1:19" x14ac:dyDescent="0.3">
      <c r="A24" s="63" t="s">
        <v>1753</v>
      </c>
      <c r="B24" s="64">
        <f>VLOOKUP($A24,'Return Data'!$B$7:$R$2843,3,0)</f>
        <v>44410</v>
      </c>
      <c r="C24" s="65">
        <f>VLOOKUP($A24,'Return Data'!$B$7:$R$2843,4,0)</f>
        <v>10.276400000000001</v>
      </c>
      <c r="D24" s="65">
        <f>VLOOKUP($A24,'Return Data'!$B$7:$R$2843,10,0)</f>
        <v>0.9103</v>
      </c>
      <c r="E24" s="66">
        <f t="shared" si="0"/>
        <v>22</v>
      </c>
      <c r="F24" s="65">
        <f>VLOOKUP($A24,'Return Data'!$B$7:$R$2843,11,0)</f>
        <v>1.8443000000000001</v>
      </c>
      <c r="G24" s="66">
        <f t="shared" si="1"/>
        <v>21</v>
      </c>
      <c r="H24" s="65"/>
      <c r="I24" s="66"/>
      <c r="J24" s="65"/>
      <c r="K24" s="66"/>
      <c r="L24" s="65"/>
      <c r="M24" s="66"/>
      <c r="N24" s="65"/>
      <c r="O24" s="66"/>
      <c r="P24" s="65"/>
      <c r="Q24" s="66"/>
      <c r="R24" s="65">
        <f>VLOOKUP($A24,'Return Data'!$B$7:$R$2843,16,0)</f>
        <v>2.7639999999999998</v>
      </c>
      <c r="S24" s="67">
        <f t="shared" si="5"/>
        <v>26</v>
      </c>
    </row>
    <row r="25" spans="1:19" x14ac:dyDescent="0.3">
      <c r="A25" s="63" t="s">
        <v>1754</v>
      </c>
      <c r="B25" s="64">
        <f>VLOOKUP($A25,'Return Data'!$B$7:$R$2843,3,0)</f>
        <v>44410</v>
      </c>
      <c r="C25" s="65">
        <f>VLOOKUP($A25,'Return Data'!$B$7:$R$2843,4,0)</f>
        <v>10.403</v>
      </c>
      <c r="D25" s="65">
        <f>VLOOKUP($A25,'Return Data'!$B$7:$R$2843,10,0)</f>
        <v>1.1080000000000001</v>
      </c>
      <c r="E25" s="66">
        <f t="shared" si="0"/>
        <v>11</v>
      </c>
      <c r="F25" s="65">
        <f>VLOOKUP($A25,'Return Data'!$B$7:$R$2843,11,0)</f>
        <v>2.1303999999999998</v>
      </c>
      <c r="G25" s="66">
        <f t="shared" si="1"/>
        <v>17</v>
      </c>
      <c r="H25" s="65"/>
      <c r="I25" s="66"/>
      <c r="J25" s="65"/>
      <c r="K25" s="66"/>
      <c r="L25" s="65"/>
      <c r="M25" s="66"/>
      <c r="N25" s="65"/>
      <c r="O25" s="66"/>
      <c r="P25" s="65"/>
      <c r="Q25" s="66"/>
      <c r="R25" s="65">
        <f>VLOOKUP($A25,'Return Data'!$B$7:$R$2843,16,0)</f>
        <v>3.5888</v>
      </c>
      <c r="S25" s="67">
        <f t="shared" si="5"/>
        <v>23</v>
      </c>
    </row>
    <row r="26" spans="1:19" x14ac:dyDescent="0.3">
      <c r="A26" s="63" t="s">
        <v>2010</v>
      </c>
      <c r="B26" s="64">
        <f>VLOOKUP($A26,'Return Data'!$B$7:$R$2843,3,0)</f>
        <v>44399</v>
      </c>
      <c r="C26" s="65">
        <f>VLOOKUP($A26,'Return Data'!$B$7:$R$2843,4,0)</f>
        <v>10.7143</v>
      </c>
      <c r="D26" s="65">
        <f>VLOOKUP($A26,'Return Data'!$B$7:$R$2843,10,0)</f>
        <v>0.17949999999999999</v>
      </c>
      <c r="E26" s="66">
        <f t="shared" si="0"/>
        <v>27</v>
      </c>
      <c r="F26" s="65">
        <f>VLOOKUP($A26,'Return Data'!$B$7:$R$2843,11,0)</f>
        <v>0.39169999999999999</v>
      </c>
      <c r="G26" s="66">
        <f t="shared" si="1"/>
        <v>27</v>
      </c>
      <c r="H26" s="65">
        <f>VLOOKUP($A26,'Return Data'!$B$7:$R$2843,12,0)</f>
        <v>0.62739999999999996</v>
      </c>
      <c r="I26" s="66">
        <f t="shared" ref="I26:I34" si="8">RANK(H26,H$8:H$34,0)</f>
        <v>25</v>
      </c>
      <c r="J26" s="65">
        <f>VLOOKUP($A26,'Return Data'!$B$7:$R$2843,13,0)</f>
        <v>0.37940000000000002</v>
      </c>
      <c r="K26" s="66">
        <f t="shared" ref="K26:K34" si="9">RANK(J26,J$8:J$34,0)</f>
        <v>25</v>
      </c>
      <c r="L26" s="65">
        <f>VLOOKUP($A26,'Return Data'!$B$7:$R$2843,17,0)</f>
        <v>1.0268999999999999</v>
      </c>
      <c r="M26" s="66">
        <f>RANK(L26,L$8:L$34,0)</f>
        <v>23</v>
      </c>
      <c r="N26" s="65"/>
      <c r="O26" s="66"/>
      <c r="P26" s="65"/>
      <c r="Q26" s="66"/>
      <c r="R26" s="65">
        <f>VLOOKUP($A26,'Return Data'!$B$7:$R$2843,16,0)</f>
        <v>2.4064999999999999</v>
      </c>
      <c r="S26" s="67">
        <f t="shared" si="5"/>
        <v>27</v>
      </c>
    </row>
    <row r="27" spans="1:19" x14ac:dyDescent="0.3">
      <c r="A27" s="63" t="s">
        <v>1755</v>
      </c>
      <c r="B27" s="64">
        <f>VLOOKUP($A27,'Return Data'!$B$7:$R$2843,3,0)</f>
        <v>44410</v>
      </c>
      <c r="C27" s="65">
        <f>VLOOKUP($A27,'Return Data'!$B$7:$R$2843,4,0)</f>
        <v>21.148700000000002</v>
      </c>
      <c r="D27" s="65">
        <f>VLOOKUP($A27,'Return Data'!$B$7:$R$2843,10,0)</f>
        <v>1.1261000000000001</v>
      </c>
      <c r="E27" s="66">
        <f t="shared" si="0"/>
        <v>7</v>
      </c>
      <c r="F27" s="65">
        <f>VLOOKUP($A27,'Return Data'!$B$7:$R$2843,11,0)</f>
        <v>2.2589999999999999</v>
      </c>
      <c r="G27" s="66">
        <f t="shared" si="1"/>
        <v>8</v>
      </c>
      <c r="H27" s="65">
        <f>VLOOKUP($A27,'Return Data'!$B$7:$R$2843,12,0)</f>
        <v>2.8908999999999998</v>
      </c>
      <c r="I27" s="66">
        <f t="shared" si="8"/>
        <v>10</v>
      </c>
      <c r="J27" s="65">
        <f>VLOOKUP($A27,'Return Data'!$B$7:$R$2843,13,0)</f>
        <v>3.9054000000000002</v>
      </c>
      <c r="K27" s="66">
        <f t="shared" si="9"/>
        <v>11</v>
      </c>
      <c r="L27" s="65">
        <f>VLOOKUP($A27,'Return Data'!$B$7:$R$2843,17,0)</f>
        <v>4.3925999999999998</v>
      </c>
      <c r="M27" s="66">
        <f>RANK(L27,L$8:L$34,0)</f>
        <v>8</v>
      </c>
      <c r="N27" s="65">
        <f>VLOOKUP($A27,'Return Data'!$B$7:$R$2843,14,0)</f>
        <v>5.1680000000000001</v>
      </c>
      <c r="O27" s="66">
        <f>RANK(N27,N$8:N$34,0)</f>
        <v>6</v>
      </c>
      <c r="P27" s="65">
        <f>VLOOKUP($A27,'Return Data'!$B$7:$R$2843,15,0)</f>
        <v>5.5853999999999999</v>
      </c>
      <c r="Q27" s="66">
        <f>RANK(P27,P$8:P$34,0)</f>
        <v>1</v>
      </c>
      <c r="R27" s="65">
        <f>VLOOKUP($A27,'Return Data'!$B$7:$R$2843,16,0)</f>
        <v>7.1756000000000002</v>
      </c>
      <c r="S27" s="67">
        <f t="shared" si="5"/>
        <v>1</v>
      </c>
    </row>
    <row r="28" spans="1:19" x14ac:dyDescent="0.3">
      <c r="A28" s="63" t="s">
        <v>1756</v>
      </c>
      <c r="B28" s="64">
        <f>VLOOKUP($A28,'Return Data'!$B$7:$R$2843,3,0)</f>
        <v>44410</v>
      </c>
      <c r="C28" s="65">
        <f>VLOOKUP($A28,'Return Data'!$B$7:$R$2843,4,0)</f>
        <v>14.810600000000001</v>
      </c>
      <c r="D28" s="65">
        <f>VLOOKUP($A28,'Return Data'!$B$7:$R$2843,10,0)</f>
        <v>1.1066</v>
      </c>
      <c r="E28" s="66">
        <f t="shared" si="0"/>
        <v>12</v>
      </c>
      <c r="F28" s="65">
        <f>VLOOKUP($A28,'Return Data'!$B$7:$R$2843,11,0)</f>
        <v>2.1518999999999999</v>
      </c>
      <c r="G28" s="66">
        <f t="shared" si="1"/>
        <v>15</v>
      </c>
      <c r="H28" s="65">
        <f>VLOOKUP($A28,'Return Data'!$B$7:$R$2843,12,0)</f>
        <v>2.8184999999999998</v>
      </c>
      <c r="I28" s="66">
        <f t="shared" si="8"/>
        <v>12</v>
      </c>
      <c r="J28" s="65">
        <f>VLOOKUP($A28,'Return Data'!$B$7:$R$2843,13,0)</f>
        <v>3.9449999999999998</v>
      </c>
      <c r="K28" s="66">
        <f t="shared" si="9"/>
        <v>9</v>
      </c>
      <c r="L28" s="65">
        <f>VLOOKUP($A28,'Return Data'!$B$7:$R$2843,17,0)</f>
        <v>4.1843000000000004</v>
      </c>
      <c r="M28" s="66">
        <f>RANK(L28,L$8:L$34,0)</f>
        <v>13</v>
      </c>
      <c r="N28" s="65">
        <f>VLOOKUP($A28,'Return Data'!$B$7:$R$2843,14,0)</f>
        <v>4.7899000000000003</v>
      </c>
      <c r="O28" s="66">
        <f>RANK(N28,N$8:N$34,0)</f>
        <v>14</v>
      </c>
      <c r="P28" s="65">
        <f>VLOOKUP($A28,'Return Data'!$B$7:$R$2843,15,0)</f>
        <v>5.2233999999999998</v>
      </c>
      <c r="Q28" s="66">
        <f>RANK(P28,P$8:P$34,0)</f>
        <v>11</v>
      </c>
      <c r="R28" s="65">
        <f>VLOOKUP($A28,'Return Data'!$B$7:$R$2843,16,0)</f>
        <v>5.8250999999999999</v>
      </c>
      <c r="S28" s="67">
        <f t="shared" si="5"/>
        <v>14</v>
      </c>
    </row>
    <row r="29" spans="1:19" x14ac:dyDescent="0.3">
      <c r="A29" s="63" t="s">
        <v>1757</v>
      </c>
      <c r="B29" s="64">
        <f>VLOOKUP($A29,'Return Data'!$B$7:$R$2843,3,0)</f>
        <v>44410</v>
      </c>
      <c r="C29" s="65">
        <f>VLOOKUP($A29,'Return Data'!$B$7:$R$2843,4,0)</f>
        <v>11.7156</v>
      </c>
      <c r="D29" s="65">
        <f>VLOOKUP($A29,'Return Data'!$B$7:$R$2843,10,0)</f>
        <v>0.82789999999999997</v>
      </c>
      <c r="E29" s="66">
        <f t="shared" si="0"/>
        <v>24</v>
      </c>
      <c r="F29" s="65">
        <f>VLOOKUP($A29,'Return Data'!$B$7:$R$2843,11,0)</f>
        <v>1.7050000000000001</v>
      </c>
      <c r="G29" s="66">
        <f t="shared" si="1"/>
        <v>22</v>
      </c>
      <c r="H29" s="65">
        <f>VLOOKUP($A29,'Return Data'!$B$7:$R$2843,12,0)</f>
        <v>1.9625999999999999</v>
      </c>
      <c r="I29" s="66">
        <f t="shared" si="8"/>
        <v>20</v>
      </c>
      <c r="J29" s="65">
        <f>VLOOKUP($A29,'Return Data'!$B$7:$R$2843,13,0)</f>
        <v>2.5920000000000001</v>
      </c>
      <c r="K29" s="66">
        <f t="shared" si="9"/>
        <v>22</v>
      </c>
      <c r="L29" s="65">
        <f>VLOOKUP($A29,'Return Data'!$B$7:$R$2843,17,0)</f>
        <v>2.569</v>
      </c>
      <c r="M29" s="66">
        <f>RANK(L29,L$8:L$34,0)</f>
        <v>22</v>
      </c>
      <c r="N29" s="65">
        <f>VLOOKUP($A29,'Return Data'!$B$7:$R$2843,14,0)</f>
        <v>1.2698</v>
      </c>
      <c r="O29" s="66">
        <f>RANK(N29,N$8:N$34,0)</f>
        <v>18</v>
      </c>
      <c r="P29" s="65"/>
      <c r="Q29" s="66"/>
      <c r="R29" s="65">
        <f>VLOOKUP($A29,'Return Data'!$B$7:$R$2843,16,0)</f>
        <v>3.0413000000000001</v>
      </c>
      <c r="S29" s="67">
        <f t="shared" si="5"/>
        <v>25</v>
      </c>
    </row>
    <row r="30" spans="1:19" x14ac:dyDescent="0.3">
      <c r="A30" s="63" t="s">
        <v>1758</v>
      </c>
      <c r="B30" s="64">
        <f>VLOOKUP($A30,'Return Data'!$B$7:$R$2843,3,0)</f>
        <v>44410</v>
      </c>
      <c r="C30" s="65">
        <f>VLOOKUP($A30,'Return Data'!$B$7:$R$2843,4,0)</f>
        <v>26.595700000000001</v>
      </c>
      <c r="D30" s="65">
        <f>VLOOKUP($A30,'Return Data'!$B$7:$R$2843,10,0)</f>
        <v>1.1032</v>
      </c>
      <c r="E30" s="66">
        <f t="shared" si="0"/>
        <v>13</v>
      </c>
      <c r="F30" s="65">
        <f>VLOOKUP($A30,'Return Data'!$B$7:$R$2843,11,0)</f>
        <v>2.1945000000000001</v>
      </c>
      <c r="G30" s="66">
        <f t="shared" si="1"/>
        <v>11</v>
      </c>
      <c r="H30" s="65">
        <f>VLOOKUP($A30,'Return Data'!$B$7:$R$2843,12,0)</f>
        <v>2.7361</v>
      </c>
      <c r="I30" s="66">
        <f t="shared" si="8"/>
        <v>15</v>
      </c>
      <c r="J30" s="65">
        <f>VLOOKUP($A30,'Return Data'!$B$7:$R$2843,13,0)</f>
        <v>3.5710999999999999</v>
      </c>
      <c r="K30" s="66">
        <f t="shared" si="9"/>
        <v>17</v>
      </c>
      <c r="L30" s="65">
        <f>VLOOKUP($A30,'Return Data'!$B$7:$R$2843,17,0)</f>
        <v>3.9058999999999999</v>
      </c>
      <c r="M30" s="66">
        <f>RANK(L30,L$8:L$34,0)</f>
        <v>17</v>
      </c>
      <c r="N30" s="65">
        <f>VLOOKUP($A30,'Return Data'!$B$7:$R$2843,14,0)</f>
        <v>4.7683999999999997</v>
      </c>
      <c r="O30" s="66">
        <f>RANK(N30,N$8:N$34,0)</f>
        <v>15</v>
      </c>
      <c r="P30" s="65">
        <f>VLOOKUP($A30,'Return Data'!$B$7:$R$2843,15,0)</f>
        <v>5.2201000000000004</v>
      </c>
      <c r="Q30" s="66">
        <f>RANK(P30,P$8:P$34,0)</f>
        <v>12</v>
      </c>
      <c r="R30" s="65">
        <f>VLOOKUP($A30,'Return Data'!$B$7:$R$2843,16,0)</f>
        <v>6.8535000000000004</v>
      </c>
      <c r="S30" s="67">
        <f t="shared" si="5"/>
        <v>5</v>
      </c>
    </row>
    <row r="31" spans="1:19" x14ac:dyDescent="0.3">
      <c r="A31" s="63" t="s">
        <v>1759</v>
      </c>
      <c r="B31" s="64">
        <f>VLOOKUP($A31,'Return Data'!$B$7:$R$2843,3,0)</f>
        <v>44410</v>
      </c>
      <c r="C31" s="65">
        <f>VLOOKUP($A31,'Return Data'!$B$7:$R$2843,4,0)</f>
        <v>10.5799</v>
      </c>
      <c r="D31" s="65">
        <f>VLOOKUP($A31,'Return Data'!$B$7:$R$2843,10,0)</f>
        <v>1.0825</v>
      </c>
      <c r="E31" s="66">
        <f t="shared" si="0"/>
        <v>15</v>
      </c>
      <c r="F31" s="65">
        <f>VLOOKUP($A31,'Return Data'!$B$7:$R$2843,11,0)</f>
        <v>2.3774999999999999</v>
      </c>
      <c r="G31" s="66">
        <f t="shared" si="1"/>
        <v>4</v>
      </c>
      <c r="H31" s="65">
        <f>VLOOKUP($A31,'Return Data'!$B$7:$R$2843,12,0)</f>
        <v>2.8982999999999999</v>
      </c>
      <c r="I31" s="66">
        <f t="shared" si="8"/>
        <v>9</v>
      </c>
      <c r="J31" s="65">
        <f>VLOOKUP($A31,'Return Data'!$B$7:$R$2843,13,0)</f>
        <v>4.3022999999999998</v>
      </c>
      <c r="K31" s="66">
        <f t="shared" si="9"/>
        <v>1</v>
      </c>
      <c r="L31" s="65"/>
      <c r="M31" s="66"/>
      <c r="N31" s="65"/>
      <c r="O31" s="66"/>
      <c r="P31" s="65"/>
      <c r="Q31" s="66"/>
      <c r="R31" s="65">
        <f>VLOOKUP($A31,'Return Data'!$B$7:$R$2843,16,0)</f>
        <v>3.8475000000000001</v>
      </c>
      <c r="S31" s="67">
        <f t="shared" si="5"/>
        <v>22</v>
      </c>
    </row>
    <row r="32" spans="1:19" x14ac:dyDescent="0.3">
      <c r="A32" s="63" t="s">
        <v>1760</v>
      </c>
      <c r="B32" s="64">
        <f>VLOOKUP($A32,'Return Data'!$B$7:$R$2843,3,0)</f>
        <v>44410</v>
      </c>
      <c r="C32" s="65">
        <f>VLOOKUP($A32,'Return Data'!$B$7:$R$2843,4,0)</f>
        <v>11.456300000000001</v>
      </c>
      <c r="D32" s="65">
        <f>VLOOKUP($A32,'Return Data'!$B$7:$R$2843,10,0)</f>
        <v>1.1594</v>
      </c>
      <c r="E32" s="66">
        <f t="shared" si="0"/>
        <v>4</v>
      </c>
      <c r="F32" s="65">
        <f>VLOOKUP($A32,'Return Data'!$B$7:$R$2843,11,0)</f>
        <v>2.3780000000000001</v>
      </c>
      <c r="G32" s="66">
        <f t="shared" si="1"/>
        <v>3</v>
      </c>
      <c r="H32" s="65">
        <f>VLOOKUP($A32,'Return Data'!$B$7:$R$2843,12,0)</f>
        <v>3.0632000000000001</v>
      </c>
      <c r="I32" s="66">
        <f t="shared" si="8"/>
        <v>1</v>
      </c>
      <c r="J32" s="65">
        <f>VLOOKUP($A32,'Return Data'!$B$7:$R$2843,13,0)</f>
        <v>4.1604999999999999</v>
      </c>
      <c r="K32" s="66">
        <f t="shared" si="9"/>
        <v>2</v>
      </c>
      <c r="L32" s="65">
        <f>VLOOKUP($A32,'Return Data'!$B$7:$R$2843,17,0)</f>
        <v>4.7972999999999999</v>
      </c>
      <c r="M32" s="66">
        <f>RANK(L32,L$8:L$34,0)</f>
        <v>1</v>
      </c>
      <c r="N32" s="65"/>
      <c r="O32" s="66"/>
      <c r="P32" s="65"/>
      <c r="Q32" s="66"/>
      <c r="R32" s="65">
        <f>VLOOKUP($A32,'Return Data'!$B$7:$R$2843,16,0)</f>
        <v>5.3163999999999998</v>
      </c>
      <c r="S32" s="67">
        <f t="shared" si="5"/>
        <v>17</v>
      </c>
    </row>
    <row r="33" spans="1:19" x14ac:dyDescent="0.3">
      <c r="A33" s="63" t="s">
        <v>1761</v>
      </c>
      <c r="B33" s="64">
        <f>VLOOKUP($A33,'Return Data'!$B$7:$R$2843,3,0)</f>
        <v>44410</v>
      </c>
      <c r="C33" s="65">
        <f>VLOOKUP($A33,'Return Data'!$B$7:$R$2843,4,0)</f>
        <v>11.226599999999999</v>
      </c>
      <c r="D33" s="65">
        <f>VLOOKUP($A33,'Return Data'!$B$7:$R$2843,10,0)</f>
        <v>1.0113000000000001</v>
      </c>
      <c r="E33" s="66">
        <f t="shared" si="0"/>
        <v>19</v>
      </c>
      <c r="F33" s="65">
        <f>VLOOKUP($A33,'Return Data'!$B$7:$R$2843,11,0)</f>
        <v>2.1566000000000001</v>
      </c>
      <c r="G33" s="66">
        <f t="shared" si="1"/>
        <v>14</v>
      </c>
      <c r="H33" s="65">
        <f>VLOOKUP($A33,'Return Data'!$B$7:$R$2843,12,0)</f>
        <v>2.6714000000000002</v>
      </c>
      <c r="I33" s="66">
        <f t="shared" si="8"/>
        <v>17</v>
      </c>
      <c r="J33" s="65">
        <f>VLOOKUP($A33,'Return Data'!$B$7:$R$2843,13,0)</f>
        <v>3.5501999999999998</v>
      </c>
      <c r="K33" s="66">
        <f t="shared" si="9"/>
        <v>18</v>
      </c>
      <c r="L33" s="65">
        <f>VLOOKUP($A33,'Return Data'!$B$7:$R$2843,17,0)</f>
        <v>4.3409000000000004</v>
      </c>
      <c r="M33" s="66">
        <f>RANK(L33,L$8:L$34,0)</f>
        <v>10</v>
      </c>
      <c r="N33" s="65"/>
      <c r="O33" s="66"/>
      <c r="P33" s="65"/>
      <c r="Q33" s="66"/>
      <c r="R33" s="65">
        <f>VLOOKUP($A33,'Return Data'!$B$7:$R$2843,16,0)</f>
        <v>4.8372000000000002</v>
      </c>
      <c r="S33" s="67">
        <f t="shared" si="5"/>
        <v>19</v>
      </c>
    </row>
    <row r="34" spans="1:19" x14ac:dyDescent="0.3">
      <c r="A34" s="63" t="s">
        <v>1762</v>
      </c>
      <c r="B34" s="64">
        <f>VLOOKUP($A34,'Return Data'!$B$7:$R$2843,3,0)</f>
        <v>44410</v>
      </c>
      <c r="C34" s="65">
        <f>VLOOKUP($A34,'Return Data'!$B$7:$R$2843,4,0)</f>
        <v>27.818999999999999</v>
      </c>
      <c r="D34" s="65">
        <f>VLOOKUP($A34,'Return Data'!$B$7:$R$2843,10,0)</f>
        <v>1.1783999999999999</v>
      </c>
      <c r="E34" s="66">
        <f t="shared" si="0"/>
        <v>1</v>
      </c>
      <c r="F34" s="65">
        <f>VLOOKUP($A34,'Return Data'!$B$7:$R$2843,11,0)</f>
        <v>2.3818999999999999</v>
      </c>
      <c r="G34" s="66">
        <f t="shared" si="1"/>
        <v>2</v>
      </c>
      <c r="H34" s="65">
        <f>VLOOKUP($A34,'Return Data'!$B$7:$R$2843,12,0)</f>
        <v>3.0059</v>
      </c>
      <c r="I34" s="66">
        <f t="shared" si="8"/>
        <v>4</v>
      </c>
      <c r="J34" s="65">
        <f>VLOOKUP($A34,'Return Data'!$B$7:$R$2843,13,0)</f>
        <v>4.0347999999999997</v>
      </c>
      <c r="K34" s="66">
        <f t="shared" si="9"/>
        <v>5</v>
      </c>
      <c r="L34" s="65">
        <f>VLOOKUP($A34,'Return Data'!$B$7:$R$2843,17,0)</f>
        <v>4.4744000000000002</v>
      </c>
      <c r="M34" s="66">
        <f>RANK(L34,L$8:L$34,0)</f>
        <v>6</v>
      </c>
      <c r="N34" s="65">
        <f>VLOOKUP($A34,'Return Data'!$B$7:$R$2843,14,0)</f>
        <v>5.2192999999999996</v>
      </c>
      <c r="O34" s="66">
        <f>RANK(N34,N$8:N$34,0)</f>
        <v>3</v>
      </c>
      <c r="P34" s="65">
        <f>VLOOKUP($A34,'Return Data'!$B$7:$R$2843,15,0)</f>
        <v>5.5205000000000002</v>
      </c>
      <c r="Q34" s="66">
        <f>RANK(P34,P$8:P$34,0)</f>
        <v>5</v>
      </c>
      <c r="R34" s="65">
        <f>VLOOKUP($A34,'Return Data'!$B$7:$R$2843,16,0)</f>
        <v>7.0086000000000004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1.0130592592592593</v>
      </c>
      <c r="E36" s="74"/>
      <c r="F36" s="75">
        <f>AVERAGE(F8:F34)</f>
        <v>2.0247370370370366</v>
      </c>
      <c r="G36" s="74"/>
      <c r="H36" s="75">
        <f>AVERAGE(H8:H34)</f>
        <v>2.5650480000000004</v>
      </c>
      <c r="I36" s="74"/>
      <c r="J36" s="75">
        <f>AVERAGE(J8:J34)</f>
        <v>3.4625200000000005</v>
      </c>
      <c r="K36" s="74"/>
      <c r="L36" s="75">
        <f>AVERAGE(L8:L34)</f>
        <v>3.9461347826086954</v>
      </c>
      <c r="M36" s="74"/>
      <c r="N36" s="75">
        <f>AVERAGE(N8:N34)</f>
        <v>4.7313722222222232</v>
      </c>
      <c r="O36" s="74"/>
      <c r="P36" s="75">
        <f>AVERAGE(P8:P34)</f>
        <v>5.3304466666666661</v>
      </c>
      <c r="Q36" s="74"/>
      <c r="R36" s="75">
        <f>AVERAGE(R8:R34)</f>
        <v>5.4124222222222222</v>
      </c>
      <c r="S36" s="76"/>
    </row>
    <row r="37" spans="1:19" x14ac:dyDescent="0.3">
      <c r="A37" s="73" t="s">
        <v>28</v>
      </c>
      <c r="B37" s="74"/>
      <c r="C37" s="74"/>
      <c r="D37" s="75">
        <f>MIN(D8:D34)</f>
        <v>0.17949999999999999</v>
      </c>
      <c r="E37" s="74"/>
      <c r="F37" s="75">
        <f>MIN(F8:F34)</f>
        <v>0.39169999999999999</v>
      </c>
      <c r="G37" s="74"/>
      <c r="H37" s="75">
        <f>MIN(H8:H34)</f>
        <v>0.62739999999999996</v>
      </c>
      <c r="I37" s="74"/>
      <c r="J37" s="75">
        <f>MIN(J8:J34)</f>
        <v>0.37940000000000002</v>
      </c>
      <c r="K37" s="74"/>
      <c r="L37" s="75">
        <f>MIN(L8:L34)</f>
        <v>1.0268999999999999</v>
      </c>
      <c r="M37" s="74"/>
      <c r="N37" s="75">
        <f>MIN(N8:N34)</f>
        <v>1.2698</v>
      </c>
      <c r="O37" s="74"/>
      <c r="P37" s="75">
        <f>MIN(P8:P34)</f>
        <v>4.6429999999999998</v>
      </c>
      <c r="Q37" s="74"/>
      <c r="R37" s="75">
        <f>MIN(R8:R34)</f>
        <v>2.4064999999999999</v>
      </c>
      <c r="S37" s="76"/>
    </row>
    <row r="38" spans="1:19" ht="15" thickBot="1" x14ac:dyDescent="0.35">
      <c r="A38" s="77" t="s">
        <v>29</v>
      </c>
      <c r="B38" s="78"/>
      <c r="C38" s="78"/>
      <c r="D38" s="79">
        <f>MAX(D8:D34)</f>
        <v>1.1783999999999999</v>
      </c>
      <c r="E38" s="78"/>
      <c r="F38" s="79">
        <f>MAX(F8:F34)</f>
        <v>2.4041999999999999</v>
      </c>
      <c r="G38" s="78"/>
      <c r="H38" s="79">
        <f>MAX(H8:H34)</f>
        <v>3.0632000000000001</v>
      </c>
      <c r="I38" s="78"/>
      <c r="J38" s="79">
        <f>MAX(J8:J34)</f>
        <v>4.3022999999999998</v>
      </c>
      <c r="K38" s="78"/>
      <c r="L38" s="79">
        <f>MAX(L8:L34)</f>
        <v>4.7972999999999999</v>
      </c>
      <c r="M38" s="78"/>
      <c r="N38" s="79">
        <f>MAX(N8:N34)</f>
        <v>5.2636000000000003</v>
      </c>
      <c r="O38" s="78"/>
      <c r="P38" s="79">
        <f>MAX(P8:P34)</f>
        <v>5.5853999999999999</v>
      </c>
      <c r="Q38" s="78"/>
      <c r="R38" s="79">
        <f>MAX(R8:R34)</f>
        <v>7.1756000000000002</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44410</v>
      </c>
      <c r="C8" s="65">
        <f>VLOOKUP($A8,'Return Data'!$B$7:$R$2843,4,0)</f>
        <v>81.25</v>
      </c>
      <c r="D8" s="65">
        <f>VLOOKUP($A8,'Return Data'!$B$7:$R$2843,10,0)</f>
        <v>15.444699999999999</v>
      </c>
      <c r="E8" s="66">
        <f>RANK(D8,D$8:D$10,0)</f>
        <v>2</v>
      </c>
      <c r="F8" s="65">
        <f>VLOOKUP($A8,'Return Data'!$B$7:$R$2843,11,0)</f>
        <v>15.806699999999999</v>
      </c>
      <c r="G8" s="66">
        <f>RANK(F8,F$8:F$10,0)</f>
        <v>3</v>
      </c>
      <c r="H8" s="65">
        <f>VLOOKUP($A8,'Return Data'!$B$7:$R$2843,12,0)</f>
        <v>46.687100000000001</v>
      </c>
      <c r="I8" s="66">
        <f>RANK(H8,H$8:H$10,0)</f>
        <v>3</v>
      </c>
      <c r="J8" s="65">
        <f>VLOOKUP($A8,'Return Data'!$B$7:$R$2843,13,0)</f>
        <v>52.3247</v>
      </c>
      <c r="K8" s="66">
        <f>RANK(J8,J$8:J$10,0)</f>
        <v>3</v>
      </c>
      <c r="L8" s="65">
        <f>VLOOKUP($A8,'Return Data'!$B$7:$R$2843,17,0)</f>
        <v>29.279599999999999</v>
      </c>
      <c r="M8" s="66">
        <f>RANK(L8,L$8:L$10,0)</f>
        <v>2</v>
      </c>
      <c r="N8" s="65">
        <f>VLOOKUP($A8,'Return Data'!$B$7:$R$2843,14,0)</f>
        <v>15.772399999999999</v>
      </c>
      <c r="O8" s="66">
        <f>RANK(N8,N$8:N$10,0)</f>
        <v>3</v>
      </c>
      <c r="P8" s="65">
        <f>VLOOKUP($A8,'Return Data'!$B$7:$R$2843,15,0)</f>
        <v>18.152799999999999</v>
      </c>
      <c r="Q8" s="66">
        <f>RANK(P8,P$8:P$10,0)</f>
        <v>1</v>
      </c>
      <c r="R8" s="65">
        <f>VLOOKUP($A8,'Return Data'!$B$7:$R$2843,16,0)</f>
        <v>19.5886</v>
      </c>
      <c r="S8" s="67">
        <f>RANK(R8,R$8:R$10,0)</f>
        <v>1</v>
      </c>
    </row>
    <row r="9" spans="1:20" x14ac:dyDescent="0.3">
      <c r="A9" s="63" t="s">
        <v>608</v>
      </c>
      <c r="B9" s="64">
        <f>VLOOKUP($A9,'Return Data'!$B$7:$R$2843,3,0)</f>
        <v>44410</v>
      </c>
      <c r="C9" s="65">
        <f>VLOOKUP($A9,'Return Data'!$B$7:$R$2843,4,0)</f>
        <v>87.331999999999994</v>
      </c>
      <c r="D9" s="65">
        <f>VLOOKUP($A9,'Return Data'!$B$7:$R$2843,10,0)</f>
        <v>13.337199999999999</v>
      </c>
      <c r="E9" s="66">
        <f>RANK(D9,D$8:D$10,0)</f>
        <v>3</v>
      </c>
      <c r="F9" s="65">
        <f>VLOOKUP($A9,'Return Data'!$B$7:$R$2843,11,0)</f>
        <v>16.396100000000001</v>
      </c>
      <c r="G9" s="66">
        <f>RANK(F9,F$8:F$10,0)</f>
        <v>2</v>
      </c>
      <c r="H9" s="65">
        <f>VLOOKUP($A9,'Return Data'!$B$7:$R$2843,12,0)</f>
        <v>47.600099999999998</v>
      </c>
      <c r="I9" s="66">
        <f>RANK(H9,H$8:H$10,0)</f>
        <v>2</v>
      </c>
      <c r="J9" s="65">
        <f>VLOOKUP($A9,'Return Data'!$B$7:$R$2843,13,0)</f>
        <v>55.215499999999999</v>
      </c>
      <c r="K9" s="66">
        <f>RANK(J9,J$8:J$10,0)</f>
        <v>2</v>
      </c>
      <c r="L9" s="65">
        <f>VLOOKUP($A9,'Return Data'!$B$7:$R$2843,17,0)</f>
        <v>26.884699999999999</v>
      </c>
      <c r="M9" s="66">
        <f>RANK(L9,L$8:L$10,0)</f>
        <v>3</v>
      </c>
      <c r="N9" s="65">
        <f>VLOOKUP($A9,'Return Data'!$B$7:$R$2843,14,0)</f>
        <v>16.065100000000001</v>
      </c>
      <c r="O9" s="66">
        <f>RANK(N9,N$8:N$10,0)</f>
        <v>2</v>
      </c>
      <c r="P9" s="65">
        <f>VLOOKUP($A9,'Return Data'!$B$7:$R$2843,15,0)</f>
        <v>17.436599999999999</v>
      </c>
      <c r="Q9" s="66">
        <f>RANK(P9,P$8:P$10,0)</f>
        <v>2</v>
      </c>
      <c r="R9" s="65">
        <f>VLOOKUP($A9,'Return Data'!$B$7:$R$2843,16,0)</f>
        <v>16.549800000000001</v>
      </c>
      <c r="S9" s="67">
        <f>RANK(R9,R$8:R$10,0)</f>
        <v>2</v>
      </c>
    </row>
    <row r="10" spans="1:20" x14ac:dyDescent="0.3">
      <c r="A10" s="63" t="s">
        <v>1856</v>
      </c>
      <c r="B10" s="64">
        <f>VLOOKUP($A10,'Return Data'!$B$7:$R$2843,3,0)</f>
        <v>44410</v>
      </c>
      <c r="C10" s="65">
        <f>VLOOKUP($A10,'Return Data'!$B$7:$R$2843,4,0)</f>
        <v>193.67679999999999</v>
      </c>
      <c r="D10" s="65">
        <f>VLOOKUP($A10,'Return Data'!$B$7:$R$2843,10,0)</f>
        <v>19.0092</v>
      </c>
      <c r="E10" s="66">
        <f>RANK(D10,D$8:D$10,0)</f>
        <v>1</v>
      </c>
      <c r="F10" s="65">
        <f>VLOOKUP($A10,'Return Data'!$B$7:$R$2843,11,0)</f>
        <v>25.932300000000001</v>
      </c>
      <c r="G10" s="66">
        <f>RANK(F10,F$8:F$10,0)</f>
        <v>1</v>
      </c>
      <c r="H10" s="65">
        <f>VLOOKUP($A10,'Return Data'!$B$7:$R$2843,12,0)</f>
        <v>71.933700000000002</v>
      </c>
      <c r="I10" s="66">
        <f>RANK(H10,H$8:H$10,0)</f>
        <v>1</v>
      </c>
      <c r="J10" s="65">
        <f>VLOOKUP($A10,'Return Data'!$B$7:$R$2843,13,0)</f>
        <v>87.7577</v>
      </c>
      <c r="K10" s="66">
        <f>RANK(J10,J$8:J$10,0)</f>
        <v>1</v>
      </c>
      <c r="L10" s="65">
        <f>VLOOKUP($A10,'Return Data'!$B$7:$R$2843,17,0)</f>
        <v>38.4358</v>
      </c>
      <c r="M10" s="66">
        <f>RANK(L10,L$8:L$10,0)</f>
        <v>1</v>
      </c>
      <c r="N10" s="65">
        <f>VLOOKUP($A10,'Return Data'!$B$7:$R$2843,14,0)</f>
        <v>18.926600000000001</v>
      </c>
      <c r="O10" s="66">
        <f>RANK(N10,N$8:N$10,0)</f>
        <v>1</v>
      </c>
      <c r="P10" s="65">
        <f>VLOOKUP($A10,'Return Data'!$B$7:$R$2843,15,0)</f>
        <v>15.220800000000001</v>
      </c>
      <c r="Q10" s="66">
        <f>RANK(P10,P$8:P$10,0)</f>
        <v>3</v>
      </c>
      <c r="R10" s="65">
        <f>VLOOKUP($A10,'Return Data'!$B$7:$R$2843,16,0)</f>
        <v>14.8222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15.930366666666666</v>
      </c>
      <c r="E12" s="74"/>
      <c r="F12" s="75">
        <f>AVERAGE(F8:F10)</f>
        <v>19.378366666666665</v>
      </c>
      <c r="G12" s="74"/>
      <c r="H12" s="75">
        <f>AVERAGE(H8:H10)</f>
        <v>55.406966666666669</v>
      </c>
      <c r="I12" s="74"/>
      <c r="J12" s="75">
        <f>AVERAGE(J8:J10)</f>
        <v>65.099299999999999</v>
      </c>
      <c r="K12" s="74"/>
      <c r="L12" s="75">
        <f>AVERAGE(L8:L10)</f>
        <v>31.533366666666666</v>
      </c>
      <c r="M12" s="74"/>
      <c r="N12" s="75">
        <f>AVERAGE(N8:N10)</f>
        <v>16.921366666666668</v>
      </c>
      <c r="O12" s="74"/>
      <c r="P12" s="75">
        <f>AVERAGE(P8:P10)</f>
        <v>16.936733333333333</v>
      </c>
      <c r="Q12" s="74"/>
      <c r="R12" s="75">
        <f>AVERAGE(R8:R10)</f>
        <v>16.986866666666668</v>
      </c>
      <c r="S12" s="76"/>
    </row>
    <row r="13" spans="1:20" x14ac:dyDescent="0.3">
      <c r="A13" s="73" t="s">
        <v>28</v>
      </c>
      <c r="B13" s="74"/>
      <c r="C13" s="74"/>
      <c r="D13" s="75">
        <f>MIN(D8:D10)</f>
        <v>13.337199999999999</v>
      </c>
      <c r="E13" s="74"/>
      <c r="F13" s="75">
        <f>MIN(F8:F10)</f>
        <v>15.806699999999999</v>
      </c>
      <c r="G13" s="74"/>
      <c r="H13" s="75">
        <f>MIN(H8:H10)</f>
        <v>46.687100000000001</v>
      </c>
      <c r="I13" s="74"/>
      <c r="J13" s="75">
        <f>MIN(J8:J10)</f>
        <v>52.3247</v>
      </c>
      <c r="K13" s="74"/>
      <c r="L13" s="75">
        <f>MIN(L8:L10)</f>
        <v>26.884699999999999</v>
      </c>
      <c r="M13" s="74"/>
      <c r="N13" s="75">
        <f>MIN(N8:N10)</f>
        <v>15.772399999999999</v>
      </c>
      <c r="O13" s="74"/>
      <c r="P13" s="75">
        <f>MIN(P8:P10)</f>
        <v>15.220800000000001</v>
      </c>
      <c r="Q13" s="74"/>
      <c r="R13" s="75">
        <f>MIN(R8:R10)</f>
        <v>14.8222</v>
      </c>
      <c r="S13" s="76"/>
    </row>
    <row r="14" spans="1:20" ht="15" thickBot="1" x14ac:dyDescent="0.35">
      <c r="A14" s="77" t="s">
        <v>29</v>
      </c>
      <c r="B14" s="78"/>
      <c r="C14" s="78"/>
      <c r="D14" s="79">
        <f>MAX(D8:D10)</f>
        <v>19.0092</v>
      </c>
      <c r="E14" s="78"/>
      <c r="F14" s="79">
        <f>MAX(F8:F10)</f>
        <v>25.932300000000001</v>
      </c>
      <c r="G14" s="78"/>
      <c r="H14" s="79">
        <f>MAX(H8:H10)</f>
        <v>71.933700000000002</v>
      </c>
      <c r="I14" s="78"/>
      <c r="J14" s="79">
        <f>MAX(J8:J10)</f>
        <v>87.7577</v>
      </c>
      <c r="K14" s="78"/>
      <c r="L14" s="79">
        <f>MAX(L8:L10)</f>
        <v>38.4358</v>
      </c>
      <c r="M14" s="78"/>
      <c r="N14" s="79">
        <f>MAX(N8:N10)</f>
        <v>18.926600000000001</v>
      </c>
      <c r="O14" s="78"/>
      <c r="P14" s="79">
        <f>MAX(P8:P10)</f>
        <v>18.152799999999999</v>
      </c>
      <c r="Q14" s="78"/>
      <c r="R14" s="79">
        <f>MAX(R8:R10)</f>
        <v>19.5886</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44410</v>
      </c>
      <c r="C8" s="65">
        <f>VLOOKUP($A8,'Return Data'!$B$7:$R$2843,4,0)</f>
        <v>72.62</v>
      </c>
      <c r="D8" s="65">
        <f>VLOOKUP($A8,'Return Data'!$B$7:$R$2843,10,0)</f>
        <v>15.050700000000001</v>
      </c>
      <c r="E8" s="66">
        <f>RANK(D8,D$8:D$10,0)</f>
        <v>2</v>
      </c>
      <c r="F8" s="65">
        <f>VLOOKUP($A8,'Return Data'!$B$7:$R$2843,11,0)</f>
        <v>15.032500000000001</v>
      </c>
      <c r="G8" s="66">
        <f>RANK(F8,F$8:F$10,0)</f>
        <v>3</v>
      </c>
      <c r="H8" s="65">
        <f>VLOOKUP($A8,'Return Data'!$B$7:$R$2843,12,0)</f>
        <v>45.24</v>
      </c>
      <c r="I8" s="66">
        <f>RANK(H8,H$8:H$10,0)</f>
        <v>3</v>
      </c>
      <c r="J8" s="65">
        <f>VLOOKUP($A8,'Return Data'!$B$7:$R$2843,13,0)</f>
        <v>50.351999999999997</v>
      </c>
      <c r="K8" s="66">
        <f>RANK(J8,J$8:J$10,0)</f>
        <v>3</v>
      </c>
      <c r="L8" s="65">
        <f>VLOOKUP($A8,'Return Data'!$B$7:$R$2843,17,0)</f>
        <v>27.732099999999999</v>
      </c>
      <c r="M8" s="66">
        <f>RANK(L8,L$8:L$10,0)</f>
        <v>2</v>
      </c>
      <c r="N8" s="65">
        <f>VLOOKUP($A8,'Return Data'!$B$7:$R$2843,14,0)</f>
        <v>14.4049</v>
      </c>
      <c r="O8" s="66">
        <f>RANK(N8,N$8:N$10,0)</f>
        <v>3</v>
      </c>
      <c r="P8" s="65">
        <f>VLOOKUP($A8,'Return Data'!$B$7:$R$2843,15,0)</f>
        <v>16.552099999999999</v>
      </c>
      <c r="Q8" s="66">
        <f>RANK(P8,P$8:P$10,0)</f>
        <v>1</v>
      </c>
      <c r="R8" s="65">
        <f>VLOOKUP($A8,'Return Data'!$B$7:$R$2843,16,0)</f>
        <v>14.849</v>
      </c>
      <c r="S8" s="67">
        <f>RANK(R8,R$8:R$10,0)</f>
        <v>2</v>
      </c>
    </row>
    <row r="9" spans="1:20" x14ac:dyDescent="0.3">
      <c r="A9" s="63" t="s">
        <v>607</v>
      </c>
      <c r="B9" s="64">
        <f>VLOOKUP($A9,'Return Data'!$B$7:$R$2843,3,0)</f>
        <v>44410</v>
      </c>
      <c r="C9" s="65">
        <f>VLOOKUP($A9,'Return Data'!$B$7:$R$2843,4,0)</f>
        <v>78.120999999999995</v>
      </c>
      <c r="D9" s="65">
        <f>VLOOKUP($A9,'Return Data'!$B$7:$R$2843,10,0)</f>
        <v>12.9373</v>
      </c>
      <c r="E9" s="66">
        <f>RANK(D9,D$8:D$10,0)</f>
        <v>3</v>
      </c>
      <c r="F9" s="65">
        <f>VLOOKUP($A9,'Return Data'!$B$7:$R$2843,11,0)</f>
        <v>15.6166</v>
      </c>
      <c r="G9" s="66">
        <f>RANK(F9,F$8:F$10,0)</f>
        <v>2</v>
      </c>
      <c r="H9" s="65">
        <f>VLOOKUP($A9,'Return Data'!$B$7:$R$2843,12,0)</f>
        <v>46.124400000000001</v>
      </c>
      <c r="I9" s="66">
        <f>RANK(H9,H$8:H$10,0)</f>
        <v>2</v>
      </c>
      <c r="J9" s="65">
        <f>VLOOKUP($A9,'Return Data'!$B$7:$R$2843,13,0)</f>
        <v>53.130400000000002</v>
      </c>
      <c r="K9" s="66">
        <f>RANK(J9,J$8:J$10,0)</f>
        <v>2</v>
      </c>
      <c r="L9" s="65">
        <f>VLOOKUP($A9,'Return Data'!$B$7:$R$2843,17,0)</f>
        <v>25.176400000000001</v>
      </c>
      <c r="M9" s="66">
        <f>RANK(L9,L$8:L$10,0)</f>
        <v>3</v>
      </c>
      <c r="N9" s="65">
        <f>VLOOKUP($A9,'Return Data'!$B$7:$R$2843,14,0)</f>
        <v>14.5032</v>
      </c>
      <c r="O9" s="66">
        <f>RANK(N9,N$8:N$10,0)</f>
        <v>2</v>
      </c>
      <c r="P9" s="65">
        <f>VLOOKUP($A9,'Return Data'!$B$7:$R$2843,15,0)</f>
        <v>15.772600000000001</v>
      </c>
      <c r="Q9" s="66">
        <f>RANK(P9,P$8:P$10,0)</f>
        <v>2</v>
      </c>
      <c r="R9" s="65">
        <f>VLOOKUP($A9,'Return Data'!$B$7:$R$2843,16,0)</f>
        <v>13.684900000000001</v>
      </c>
      <c r="S9" s="67">
        <f>RANK(R9,R$8:R$10,0)</f>
        <v>3</v>
      </c>
    </row>
    <row r="10" spans="1:20" x14ac:dyDescent="0.3">
      <c r="A10" s="63" t="s">
        <v>1857</v>
      </c>
      <c r="B10" s="64">
        <f>VLOOKUP($A10,'Return Data'!$B$7:$R$2843,3,0)</f>
        <v>44410</v>
      </c>
      <c r="C10" s="65">
        <f>VLOOKUP($A10,'Return Data'!$B$7:$R$2843,4,0)</f>
        <v>464.49314281514</v>
      </c>
      <c r="D10" s="65">
        <f>VLOOKUP($A10,'Return Data'!$B$7:$R$2843,10,0)</f>
        <v>18.787099999999999</v>
      </c>
      <c r="E10" s="66">
        <f>RANK(D10,D$8:D$10,0)</f>
        <v>1</v>
      </c>
      <c r="F10" s="65">
        <f>VLOOKUP($A10,'Return Data'!$B$7:$R$2843,11,0)</f>
        <v>25.5045</v>
      </c>
      <c r="G10" s="66">
        <f>RANK(F10,F$8:F$10,0)</f>
        <v>1</v>
      </c>
      <c r="H10" s="65">
        <f>VLOOKUP($A10,'Return Data'!$B$7:$R$2843,12,0)</f>
        <v>71.088399999999993</v>
      </c>
      <c r="I10" s="66">
        <f>RANK(H10,H$8:H$10,0)</f>
        <v>1</v>
      </c>
      <c r="J10" s="65">
        <f>VLOOKUP($A10,'Return Data'!$B$7:$R$2843,13,0)</f>
        <v>86.541200000000003</v>
      </c>
      <c r="K10" s="66">
        <f>RANK(J10,J$8:J$10,0)</f>
        <v>1</v>
      </c>
      <c r="L10" s="65">
        <f>VLOOKUP($A10,'Return Data'!$B$7:$R$2843,17,0)</f>
        <v>37.589199999999998</v>
      </c>
      <c r="M10" s="66">
        <f>RANK(L10,L$8:L$10,0)</f>
        <v>1</v>
      </c>
      <c r="N10" s="65">
        <f>VLOOKUP($A10,'Return Data'!$B$7:$R$2843,14,0)</f>
        <v>18.190899999999999</v>
      </c>
      <c r="O10" s="66">
        <f>RANK(N10,N$8:N$10,0)</f>
        <v>1</v>
      </c>
      <c r="P10" s="65">
        <f>VLOOKUP($A10,'Return Data'!$B$7:$R$2843,15,0)</f>
        <v>14.487299999999999</v>
      </c>
      <c r="Q10" s="66">
        <f>RANK(P10,P$8:P$10,0)</f>
        <v>3</v>
      </c>
      <c r="R10" s="65">
        <f>VLOOKUP($A10,'Return Data'!$B$7:$R$2843,16,0)</f>
        <v>18.4892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15.591699999999998</v>
      </c>
      <c r="E12" s="74"/>
      <c r="F12" s="75">
        <f>AVERAGE(F8:F10)</f>
        <v>18.717866666666666</v>
      </c>
      <c r="G12" s="74"/>
      <c r="H12" s="75">
        <f>AVERAGE(H8:H10)</f>
        <v>54.150933333333334</v>
      </c>
      <c r="I12" s="74"/>
      <c r="J12" s="75">
        <f>AVERAGE(J8:J10)</f>
        <v>63.341199999999994</v>
      </c>
      <c r="K12" s="74"/>
      <c r="L12" s="75">
        <f>AVERAGE(L8:L10)</f>
        <v>30.165900000000004</v>
      </c>
      <c r="M12" s="74"/>
      <c r="N12" s="75">
        <f>AVERAGE(N8:N10)</f>
        <v>15.699666666666666</v>
      </c>
      <c r="O12" s="74"/>
      <c r="P12" s="75">
        <f>AVERAGE(P8:P10)</f>
        <v>15.603999999999999</v>
      </c>
      <c r="Q12" s="74"/>
      <c r="R12" s="75">
        <f>AVERAGE(R8:R10)</f>
        <v>15.674366666666666</v>
      </c>
      <c r="S12" s="76"/>
    </row>
    <row r="13" spans="1:20" x14ac:dyDescent="0.3">
      <c r="A13" s="73" t="s">
        <v>28</v>
      </c>
      <c r="B13" s="74"/>
      <c r="C13" s="74"/>
      <c r="D13" s="75">
        <f>MIN(D8:D10)</f>
        <v>12.9373</v>
      </c>
      <c r="E13" s="74"/>
      <c r="F13" s="75">
        <f>MIN(F8:F10)</f>
        <v>15.032500000000001</v>
      </c>
      <c r="G13" s="74"/>
      <c r="H13" s="75">
        <f>MIN(H8:H10)</f>
        <v>45.24</v>
      </c>
      <c r="I13" s="74"/>
      <c r="J13" s="75">
        <f>MIN(J8:J10)</f>
        <v>50.351999999999997</v>
      </c>
      <c r="K13" s="74"/>
      <c r="L13" s="75">
        <f>MIN(L8:L10)</f>
        <v>25.176400000000001</v>
      </c>
      <c r="M13" s="74"/>
      <c r="N13" s="75">
        <f>MIN(N8:N10)</f>
        <v>14.4049</v>
      </c>
      <c r="O13" s="74"/>
      <c r="P13" s="75">
        <f>MIN(P8:P10)</f>
        <v>14.487299999999999</v>
      </c>
      <c r="Q13" s="74"/>
      <c r="R13" s="75">
        <f>MIN(R8:R10)</f>
        <v>13.684900000000001</v>
      </c>
      <c r="S13" s="76"/>
    </row>
    <row r="14" spans="1:20" ht="15" thickBot="1" x14ac:dyDescent="0.35">
      <c r="A14" s="77" t="s">
        <v>29</v>
      </c>
      <c r="B14" s="78"/>
      <c r="C14" s="78"/>
      <c r="D14" s="79">
        <f>MAX(D8:D10)</f>
        <v>18.787099999999999</v>
      </c>
      <c r="E14" s="78"/>
      <c r="F14" s="79">
        <f>MAX(F8:F10)</f>
        <v>25.5045</v>
      </c>
      <c r="G14" s="78"/>
      <c r="H14" s="79">
        <f>MAX(H8:H10)</f>
        <v>71.088399999999993</v>
      </c>
      <c r="I14" s="78"/>
      <c r="J14" s="79">
        <f>MAX(J8:J10)</f>
        <v>86.541200000000003</v>
      </c>
      <c r="K14" s="78"/>
      <c r="L14" s="79">
        <f>MAX(L8:L10)</f>
        <v>37.589199999999998</v>
      </c>
      <c r="M14" s="78"/>
      <c r="N14" s="79">
        <f>MAX(N8:N10)</f>
        <v>18.190899999999999</v>
      </c>
      <c r="O14" s="78"/>
      <c r="P14" s="79">
        <f>MAX(P8:P10)</f>
        <v>16.552099999999999</v>
      </c>
      <c r="Q14" s="78"/>
      <c r="R14" s="79">
        <f>MAX(R8:R10)</f>
        <v>18.4892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44410</v>
      </c>
      <c r="C8" s="65">
        <f>VLOOKUP($A8,'Return Data'!$B$7:$R$2843,4,0)</f>
        <v>76.931799999999996</v>
      </c>
      <c r="D8" s="65">
        <f>VLOOKUP($A8,'Return Data'!$B$7:$R$2843,10,0)</f>
        <v>15.225199999999999</v>
      </c>
      <c r="E8" s="66">
        <f>RANK(D8,D$8:D$23,0)</f>
        <v>8</v>
      </c>
      <c r="F8" s="65">
        <f>VLOOKUP($A8,'Return Data'!$B$7:$R$2843,11,0)</f>
        <v>25.692399999999999</v>
      </c>
      <c r="G8" s="66">
        <f>RANK(F8,F$8:F$23,0)</f>
        <v>2</v>
      </c>
      <c r="H8" s="65">
        <f>VLOOKUP($A8,'Return Data'!$B$7:$R$2843,12,0)</f>
        <v>59.578800000000001</v>
      </c>
      <c r="I8" s="66">
        <f>RANK(H8,H$8:H$23,0)</f>
        <v>3</v>
      </c>
      <c r="J8" s="65">
        <f>VLOOKUP($A8,'Return Data'!$B$7:$R$2843,13,0)</f>
        <v>75.299599999999998</v>
      </c>
      <c r="K8" s="66">
        <f>RANK(J8,J$8:J$23,0)</f>
        <v>3</v>
      </c>
      <c r="L8" s="65">
        <f>VLOOKUP($A8,'Return Data'!$B$7:$R$2843,17,0)</f>
        <v>26.435199999999998</v>
      </c>
      <c r="M8" s="66">
        <f>RANK(L8,L$8:L$23,0)</f>
        <v>9</v>
      </c>
      <c r="N8" s="65">
        <f>VLOOKUP($A8,'Return Data'!$B$7:$R$2843,14,0)</f>
        <v>8.2556999999999992</v>
      </c>
      <c r="O8" s="66">
        <f>RANK(N8,N$8:N$23,0)</f>
        <v>12</v>
      </c>
      <c r="P8" s="65">
        <f>VLOOKUP($A8,'Return Data'!$B$7:$R$2843,15,0)</f>
        <v>10.8848</v>
      </c>
      <c r="Q8" s="66">
        <f>RANK(P8,P$8:P$23,0)</f>
        <v>11</v>
      </c>
      <c r="R8" s="65">
        <f>VLOOKUP($A8,'Return Data'!$B$7:$R$2843,16,0)</f>
        <v>18.094899999999999</v>
      </c>
      <c r="S8" s="67">
        <f>RANK(R8,R$8:R$23,0)</f>
        <v>3</v>
      </c>
    </row>
    <row r="9" spans="1:19" s="68" customFormat="1" x14ac:dyDescent="0.3">
      <c r="A9" s="63" t="s">
        <v>12</v>
      </c>
      <c r="B9" s="64">
        <f>VLOOKUP($A9,'Return Data'!$B$7:$R$2843,3,0)</f>
        <v>44410</v>
      </c>
      <c r="C9" s="65">
        <f>VLOOKUP($A9,'Return Data'!$B$7:$R$2843,4,0)</f>
        <v>432.60399999999998</v>
      </c>
      <c r="D9" s="65">
        <f>VLOOKUP($A9,'Return Data'!$B$7:$R$2843,10,0)</f>
        <v>15.72</v>
      </c>
      <c r="E9" s="66">
        <f t="shared" ref="E9:E23" si="0">RANK(D9,D$8:D$23,0)</f>
        <v>7</v>
      </c>
      <c r="F9" s="65">
        <f>VLOOKUP($A9,'Return Data'!$B$7:$R$2843,11,0)</f>
        <v>16.820499999999999</v>
      </c>
      <c r="G9" s="66">
        <f t="shared" ref="G9:I9" si="1">RANK(F9,F$8:F$23,0)</f>
        <v>9</v>
      </c>
      <c r="H9" s="65">
        <f>VLOOKUP($A9,'Return Data'!$B$7:$R$2843,12,0)</f>
        <v>47.338700000000003</v>
      </c>
      <c r="I9" s="66">
        <f t="shared" si="1"/>
        <v>9</v>
      </c>
      <c r="J9" s="65">
        <f>VLOOKUP($A9,'Return Data'!$B$7:$R$2843,13,0)</f>
        <v>57.598199999999999</v>
      </c>
      <c r="K9" s="66">
        <f t="shared" ref="K9:K23" si="2">RANK(J9,J$8:J$23,0)</f>
        <v>8</v>
      </c>
      <c r="L9" s="65">
        <f>VLOOKUP($A9,'Return Data'!$B$7:$R$2843,17,0)</f>
        <v>23.802800000000001</v>
      </c>
      <c r="M9" s="66">
        <f t="shared" ref="M9:M23" si="3">RANK(L9,L$8:L$23,0)</f>
        <v>12</v>
      </c>
      <c r="N9" s="65">
        <f>VLOOKUP($A9,'Return Data'!$B$7:$R$2843,14,0)</f>
        <v>11.3165</v>
      </c>
      <c r="O9" s="66">
        <f t="shared" ref="O9:O23" si="4">RANK(N9,N$8:N$23,0)</f>
        <v>9</v>
      </c>
      <c r="P9" s="65">
        <f>VLOOKUP($A9,'Return Data'!$B$7:$R$2843,15,0)</f>
        <v>14.4039</v>
      </c>
      <c r="Q9" s="66">
        <f t="shared" ref="Q9:Q23" si="5">RANK(P9,P$8:P$23,0)</f>
        <v>6</v>
      </c>
      <c r="R9" s="65">
        <f>VLOOKUP($A9,'Return Data'!$B$7:$R$2843,16,0)</f>
        <v>16.464500000000001</v>
      </c>
      <c r="S9" s="67">
        <f t="shared" ref="S9:S23" si="6">RANK(R9,R$8:R$23,0)</f>
        <v>7</v>
      </c>
    </row>
    <row r="10" spans="1:19" s="68" customFormat="1" x14ac:dyDescent="0.3">
      <c r="A10" s="63" t="s">
        <v>13</v>
      </c>
      <c r="B10" s="64">
        <f>VLOOKUP($A10,'Return Data'!$B$7:$R$2843,3,0)</f>
        <v>44410</v>
      </c>
      <c r="C10" s="65">
        <f>VLOOKUP($A10,'Return Data'!$B$7:$R$2843,4,0)</f>
        <v>239.62</v>
      </c>
      <c r="D10" s="65">
        <f>VLOOKUP($A10,'Return Data'!$B$7:$R$2843,10,0)</f>
        <v>13.0656</v>
      </c>
      <c r="E10" s="66">
        <f t="shared" si="0"/>
        <v>11</v>
      </c>
      <c r="F10" s="65">
        <f>VLOOKUP($A10,'Return Data'!$B$7:$R$2843,11,0)</f>
        <v>20.345500000000001</v>
      </c>
      <c r="G10" s="66">
        <f t="shared" ref="G10:I10" si="7">RANK(F10,F$8:F$23,0)</f>
        <v>6</v>
      </c>
      <c r="H10" s="65">
        <f>VLOOKUP($A10,'Return Data'!$B$7:$R$2843,12,0)</f>
        <v>49.912399999999998</v>
      </c>
      <c r="I10" s="66">
        <f t="shared" si="7"/>
        <v>7</v>
      </c>
      <c r="J10" s="65">
        <f>VLOOKUP($A10,'Return Data'!$B$7:$R$2843,13,0)</f>
        <v>54.833300000000001</v>
      </c>
      <c r="K10" s="66">
        <f t="shared" si="2"/>
        <v>11</v>
      </c>
      <c r="L10" s="65">
        <f>VLOOKUP($A10,'Return Data'!$B$7:$R$2843,17,0)</f>
        <v>28.194400000000002</v>
      </c>
      <c r="M10" s="66">
        <f t="shared" si="3"/>
        <v>5</v>
      </c>
      <c r="N10" s="65">
        <f>VLOOKUP($A10,'Return Data'!$B$7:$R$2843,14,0)</f>
        <v>15.3163</v>
      </c>
      <c r="O10" s="66">
        <f t="shared" si="4"/>
        <v>4</v>
      </c>
      <c r="P10" s="65">
        <f>VLOOKUP($A10,'Return Data'!$B$7:$R$2843,15,0)</f>
        <v>13.5022</v>
      </c>
      <c r="Q10" s="66">
        <f t="shared" si="5"/>
        <v>9</v>
      </c>
      <c r="R10" s="65">
        <f>VLOOKUP($A10,'Return Data'!$B$7:$R$2843,16,0)</f>
        <v>17.949300000000001</v>
      </c>
      <c r="S10" s="67">
        <f t="shared" si="6"/>
        <v>4</v>
      </c>
    </row>
    <row r="11" spans="1:19" s="68" customFormat="1" x14ac:dyDescent="0.3">
      <c r="A11" s="63" t="s">
        <v>14</v>
      </c>
      <c r="B11" s="64">
        <f>VLOOKUP($A11,'Return Data'!$B$7:$R$2843,3,0)</f>
        <v>44410</v>
      </c>
      <c r="C11" s="65">
        <f>VLOOKUP($A11,'Return Data'!$B$7:$R$2843,4,0)</f>
        <v>15.47</v>
      </c>
      <c r="D11" s="65">
        <f>VLOOKUP($A11,'Return Data'!$B$7:$R$2843,10,0)</f>
        <v>14.0855</v>
      </c>
      <c r="E11" s="66">
        <f t="shared" si="0"/>
        <v>10</v>
      </c>
      <c r="F11" s="65">
        <f>VLOOKUP($A11,'Return Data'!$B$7:$R$2843,11,0)</f>
        <v>20.389099999999999</v>
      </c>
      <c r="G11" s="66">
        <f t="shared" ref="G11:I11" si="8">RANK(F11,F$8:F$23,0)</f>
        <v>5</v>
      </c>
      <c r="H11" s="65">
        <f>VLOOKUP($A11,'Return Data'!$B$7:$R$2843,12,0)</f>
        <v>46.7742</v>
      </c>
      <c r="I11" s="66">
        <f t="shared" si="8"/>
        <v>10</v>
      </c>
      <c r="J11" s="65">
        <f>VLOOKUP($A11,'Return Data'!$B$7:$R$2843,13,0)</f>
        <v>56.896599999999999</v>
      </c>
      <c r="K11" s="66">
        <f t="shared" si="2"/>
        <v>9</v>
      </c>
      <c r="L11" s="65">
        <f>VLOOKUP($A11,'Return Data'!$B$7:$R$2843,17,0)</f>
        <v>24.217400000000001</v>
      </c>
      <c r="M11" s="66">
        <f t="shared" si="3"/>
        <v>11</v>
      </c>
      <c r="N11" s="65"/>
      <c r="O11" s="66"/>
      <c r="P11" s="65"/>
      <c r="Q11" s="66"/>
      <c r="R11" s="65">
        <f>VLOOKUP($A11,'Return Data'!$B$7:$R$2843,16,0)</f>
        <v>15.920299999999999</v>
      </c>
      <c r="S11" s="67">
        <f t="shared" si="6"/>
        <v>10</v>
      </c>
    </row>
    <row r="12" spans="1:19" s="68" customFormat="1" x14ac:dyDescent="0.3">
      <c r="A12" s="63" t="s">
        <v>15</v>
      </c>
      <c r="B12" s="64">
        <f>VLOOKUP($A12,'Return Data'!$B$7:$R$2843,3,0)</f>
        <v>44410</v>
      </c>
      <c r="C12" s="65">
        <f>VLOOKUP($A12,'Return Data'!$B$7:$R$2843,4,0)</f>
        <v>88.48</v>
      </c>
      <c r="D12" s="65">
        <f>VLOOKUP($A12,'Return Data'!$B$7:$R$2843,10,0)</f>
        <v>21.006599999999999</v>
      </c>
      <c r="E12" s="66">
        <f t="shared" si="0"/>
        <v>1</v>
      </c>
      <c r="F12" s="65">
        <f>VLOOKUP($A12,'Return Data'!$B$7:$R$2843,11,0)</f>
        <v>40.244100000000003</v>
      </c>
      <c r="G12" s="66">
        <f t="shared" ref="G12:I12" si="9">RANK(F12,F$8:F$23,0)</f>
        <v>1</v>
      </c>
      <c r="H12" s="65">
        <f>VLOOKUP($A12,'Return Data'!$B$7:$R$2843,12,0)</f>
        <v>81.7958</v>
      </c>
      <c r="I12" s="66">
        <f t="shared" si="9"/>
        <v>1</v>
      </c>
      <c r="J12" s="65">
        <f>VLOOKUP($A12,'Return Data'!$B$7:$R$2843,13,0)</f>
        <v>107.9436</v>
      </c>
      <c r="K12" s="66">
        <f t="shared" si="2"/>
        <v>1</v>
      </c>
      <c r="L12" s="65">
        <f>VLOOKUP($A12,'Return Data'!$B$7:$R$2843,17,0)</f>
        <v>36.352400000000003</v>
      </c>
      <c r="M12" s="66">
        <f t="shared" si="3"/>
        <v>1</v>
      </c>
      <c r="N12" s="65">
        <f>VLOOKUP($A12,'Return Data'!$B$7:$R$2843,14,0)</f>
        <v>15.4947</v>
      </c>
      <c r="O12" s="66">
        <f t="shared" si="4"/>
        <v>3</v>
      </c>
      <c r="P12" s="65">
        <f>VLOOKUP($A12,'Return Data'!$B$7:$R$2843,15,0)</f>
        <v>17.717300000000002</v>
      </c>
      <c r="Q12" s="66">
        <f t="shared" si="5"/>
        <v>1</v>
      </c>
      <c r="R12" s="65">
        <f>VLOOKUP($A12,'Return Data'!$B$7:$R$2843,16,0)</f>
        <v>17.658200000000001</v>
      </c>
      <c r="S12" s="67">
        <f t="shared" si="6"/>
        <v>5</v>
      </c>
    </row>
    <row r="13" spans="1:19" s="68" customFormat="1" x14ac:dyDescent="0.3">
      <c r="A13" s="63" t="s">
        <v>16</v>
      </c>
      <c r="B13" s="64">
        <f>VLOOKUP($A13,'Return Data'!$B$7:$R$2843,3,0)</f>
        <v>44410</v>
      </c>
      <c r="C13" s="65">
        <f>VLOOKUP($A13,'Return Data'!$B$7:$R$2843,4,0)</f>
        <v>17.951699999999999</v>
      </c>
      <c r="D13" s="65">
        <f>VLOOKUP($A13,'Return Data'!$B$7:$R$2843,10,0)</f>
        <v>12.8186</v>
      </c>
      <c r="E13" s="66">
        <f t="shared" si="0"/>
        <v>12</v>
      </c>
      <c r="F13" s="65">
        <f>VLOOKUP($A13,'Return Data'!$B$7:$R$2843,11,0)</f>
        <v>16.132100000000001</v>
      </c>
      <c r="G13" s="66">
        <f t="shared" ref="G13:I13" si="10">RANK(F13,F$8:F$23,0)</f>
        <v>12</v>
      </c>
      <c r="H13" s="65">
        <f>VLOOKUP($A13,'Return Data'!$B$7:$R$2843,12,0)</f>
        <v>43.267499999999998</v>
      </c>
      <c r="I13" s="66">
        <f t="shared" si="10"/>
        <v>13</v>
      </c>
      <c r="J13" s="65">
        <f>VLOOKUP($A13,'Return Data'!$B$7:$R$2843,13,0)</f>
        <v>53.9544</v>
      </c>
      <c r="K13" s="66">
        <f t="shared" si="2"/>
        <v>12</v>
      </c>
      <c r="L13" s="65">
        <f>VLOOKUP($A13,'Return Data'!$B$7:$R$2843,17,0)</f>
        <v>24.6706</v>
      </c>
      <c r="M13" s="66">
        <f t="shared" si="3"/>
        <v>10</v>
      </c>
      <c r="N13" s="65">
        <f>VLOOKUP($A13,'Return Data'!$B$7:$R$2843,14,0)</f>
        <v>9.9108999999999998</v>
      </c>
      <c r="O13" s="66">
        <f t="shared" si="4"/>
        <v>11</v>
      </c>
      <c r="P13" s="65">
        <f>VLOOKUP($A13,'Return Data'!$B$7:$R$2843,15,0)</f>
        <v>10.383599999999999</v>
      </c>
      <c r="Q13" s="66">
        <f t="shared" si="5"/>
        <v>12</v>
      </c>
      <c r="R13" s="65">
        <f>VLOOKUP($A13,'Return Data'!$B$7:$R$2843,16,0)</f>
        <v>10.412599999999999</v>
      </c>
      <c r="S13" s="67">
        <f t="shared" si="6"/>
        <v>16</v>
      </c>
    </row>
    <row r="14" spans="1:19" s="68" customFormat="1" x14ac:dyDescent="0.3">
      <c r="A14" s="63" t="s">
        <v>17</v>
      </c>
      <c r="B14" s="64">
        <f>VLOOKUP($A14,'Return Data'!$B$7:$R$2843,3,0)</f>
        <v>44410</v>
      </c>
      <c r="C14" s="65">
        <f>VLOOKUP($A14,'Return Data'!$B$7:$R$2843,4,0)</f>
        <v>52.280700000000003</v>
      </c>
      <c r="D14" s="65">
        <f>VLOOKUP($A14,'Return Data'!$B$7:$R$2843,10,0)</f>
        <v>15.9816</v>
      </c>
      <c r="E14" s="66">
        <f t="shared" si="0"/>
        <v>5</v>
      </c>
      <c r="F14" s="65">
        <f>VLOOKUP($A14,'Return Data'!$B$7:$R$2843,11,0)</f>
        <v>17.987400000000001</v>
      </c>
      <c r="G14" s="66">
        <f t="shared" ref="G14:I14" si="11">RANK(F14,F$8:F$23,0)</f>
        <v>8</v>
      </c>
      <c r="H14" s="65">
        <f>VLOOKUP($A14,'Return Data'!$B$7:$R$2843,12,0)</f>
        <v>53.642000000000003</v>
      </c>
      <c r="I14" s="66">
        <f t="shared" si="11"/>
        <v>5</v>
      </c>
      <c r="J14" s="65">
        <f>VLOOKUP($A14,'Return Data'!$B$7:$R$2843,13,0)</f>
        <v>63.148299999999999</v>
      </c>
      <c r="K14" s="66">
        <f t="shared" si="2"/>
        <v>6</v>
      </c>
      <c r="L14" s="65">
        <f>VLOOKUP($A14,'Return Data'!$B$7:$R$2843,17,0)</f>
        <v>28.2622</v>
      </c>
      <c r="M14" s="66">
        <f t="shared" si="3"/>
        <v>4</v>
      </c>
      <c r="N14" s="65">
        <f>VLOOKUP($A14,'Return Data'!$B$7:$R$2843,14,0)</f>
        <v>15.0474</v>
      </c>
      <c r="O14" s="66">
        <f t="shared" si="4"/>
        <v>5</v>
      </c>
      <c r="P14" s="65">
        <f>VLOOKUP($A14,'Return Data'!$B$7:$R$2843,15,0)</f>
        <v>15.4282</v>
      </c>
      <c r="Q14" s="66">
        <f t="shared" si="5"/>
        <v>3</v>
      </c>
      <c r="R14" s="65">
        <f>VLOOKUP($A14,'Return Data'!$B$7:$R$2843,16,0)</f>
        <v>16.117799999999999</v>
      </c>
      <c r="S14" s="67">
        <f t="shared" si="6"/>
        <v>8</v>
      </c>
    </row>
    <row r="15" spans="1:19" s="68" customFormat="1" x14ac:dyDescent="0.3">
      <c r="A15" s="63" t="s">
        <v>18</v>
      </c>
      <c r="B15" s="64">
        <f>VLOOKUP($A15,'Return Data'!$B$7:$R$2843,3,0)</f>
        <v>44410</v>
      </c>
      <c r="C15" s="65">
        <f>VLOOKUP($A15,'Return Data'!$B$7:$R$2843,4,0)</f>
        <v>57.615000000000002</v>
      </c>
      <c r="D15" s="65">
        <f>VLOOKUP($A15,'Return Data'!$B$7:$R$2843,10,0)</f>
        <v>16.518699999999999</v>
      </c>
      <c r="E15" s="66">
        <f t="shared" si="0"/>
        <v>4</v>
      </c>
      <c r="F15" s="65">
        <f>VLOOKUP($A15,'Return Data'!$B$7:$R$2843,11,0)</f>
        <v>22.112200000000001</v>
      </c>
      <c r="G15" s="66">
        <f t="shared" ref="G15:I15" si="12">RANK(F15,F$8:F$23,0)</f>
        <v>4</v>
      </c>
      <c r="H15" s="65">
        <f>VLOOKUP($A15,'Return Data'!$B$7:$R$2843,12,0)</f>
        <v>53.300699999999999</v>
      </c>
      <c r="I15" s="66">
        <f t="shared" si="12"/>
        <v>6</v>
      </c>
      <c r="J15" s="65">
        <f>VLOOKUP($A15,'Return Data'!$B$7:$R$2843,13,0)</f>
        <v>63.446800000000003</v>
      </c>
      <c r="K15" s="66">
        <f t="shared" si="2"/>
        <v>5</v>
      </c>
      <c r="L15" s="65">
        <f>VLOOKUP($A15,'Return Data'!$B$7:$R$2843,17,0)</f>
        <v>28.004799999999999</v>
      </c>
      <c r="M15" s="66">
        <f t="shared" si="3"/>
        <v>7</v>
      </c>
      <c r="N15" s="65">
        <f>VLOOKUP($A15,'Return Data'!$B$7:$R$2843,14,0)</f>
        <v>14.5199</v>
      </c>
      <c r="O15" s="66">
        <f t="shared" si="4"/>
        <v>6</v>
      </c>
      <c r="P15" s="65">
        <f>VLOOKUP($A15,'Return Data'!$B$7:$R$2843,15,0)</f>
        <v>15.2211</v>
      </c>
      <c r="Q15" s="66">
        <f t="shared" si="5"/>
        <v>4</v>
      </c>
      <c r="R15" s="65">
        <f>VLOOKUP($A15,'Return Data'!$B$7:$R$2843,16,0)</f>
        <v>19.719899999999999</v>
      </c>
      <c r="S15" s="67">
        <f t="shared" si="6"/>
        <v>1</v>
      </c>
    </row>
    <row r="16" spans="1:19" s="68" customFormat="1" x14ac:dyDescent="0.3">
      <c r="A16" s="63" t="s">
        <v>19</v>
      </c>
      <c r="B16" s="64">
        <f>VLOOKUP($A16,'Return Data'!$B$7:$R$2843,3,0)</f>
        <v>44410</v>
      </c>
      <c r="C16" s="65">
        <f>VLOOKUP($A16,'Return Data'!$B$7:$R$2843,4,0)</f>
        <v>122.1336</v>
      </c>
      <c r="D16" s="65">
        <f>VLOOKUP($A16,'Return Data'!$B$7:$R$2843,10,0)</f>
        <v>18.295000000000002</v>
      </c>
      <c r="E16" s="66">
        <f t="shared" si="0"/>
        <v>2</v>
      </c>
      <c r="F16" s="65">
        <f>VLOOKUP($A16,'Return Data'!$B$7:$R$2843,11,0)</f>
        <v>24.267499999999998</v>
      </c>
      <c r="G16" s="66">
        <f t="shared" ref="G16:I16" si="13">RANK(F16,F$8:F$23,0)</f>
        <v>3</v>
      </c>
      <c r="H16" s="65">
        <f>VLOOKUP($A16,'Return Data'!$B$7:$R$2843,12,0)</f>
        <v>58.519100000000002</v>
      </c>
      <c r="I16" s="66">
        <f t="shared" si="13"/>
        <v>4</v>
      </c>
      <c r="J16" s="65">
        <f>VLOOKUP($A16,'Return Data'!$B$7:$R$2843,13,0)</f>
        <v>68.959999999999994</v>
      </c>
      <c r="K16" s="66">
        <f t="shared" si="2"/>
        <v>4</v>
      </c>
      <c r="L16" s="65">
        <f>VLOOKUP($A16,'Return Data'!$B$7:$R$2843,17,0)</f>
        <v>30.0428</v>
      </c>
      <c r="M16" s="66">
        <f t="shared" si="3"/>
        <v>2</v>
      </c>
      <c r="N16" s="65">
        <f>VLOOKUP($A16,'Return Data'!$B$7:$R$2843,14,0)</f>
        <v>16.993500000000001</v>
      </c>
      <c r="O16" s="66">
        <f t="shared" si="4"/>
        <v>1</v>
      </c>
      <c r="P16" s="65">
        <f>VLOOKUP($A16,'Return Data'!$B$7:$R$2843,15,0)</f>
        <v>15.998100000000001</v>
      </c>
      <c r="Q16" s="66">
        <f t="shared" si="5"/>
        <v>2</v>
      </c>
      <c r="R16" s="65">
        <f>VLOOKUP($A16,'Return Data'!$B$7:$R$2843,16,0)</f>
        <v>15.924200000000001</v>
      </c>
      <c r="S16" s="67">
        <f t="shared" si="6"/>
        <v>9</v>
      </c>
    </row>
    <row r="17" spans="1:19" s="68" customFormat="1" x14ac:dyDescent="0.3">
      <c r="A17" s="63" t="s">
        <v>20</v>
      </c>
      <c r="B17" s="64">
        <f>VLOOKUP($A17,'Return Data'!$B$7:$R$2843,3,0)</f>
        <v>44410</v>
      </c>
      <c r="C17" s="65">
        <f>VLOOKUP($A17,'Return Data'!$B$7:$R$2843,4,0)</f>
        <v>74.349999999999994</v>
      </c>
      <c r="D17" s="65">
        <f>VLOOKUP($A17,'Return Data'!$B$7:$R$2843,10,0)</f>
        <v>10.920500000000001</v>
      </c>
      <c r="E17" s="66">
        <f t="shared" si="0"/>
        <v>14</v>
      </c>
      <c r="F17" s="65">
        <f>VLOOKUP($A17,'Return Data'!$B$7:$R$2843,11,0)</f>
        <v>13.372999999999999</v>
      </c>
      <c r="G17" s="66">
        <f t="shared" ref="G17:I17" si="14">RANK(F17,F$8:F$23,0)</f>
        <v>15</v>
      </c>
      <c r="H17" s="65">
        <f>VLOOKUP($A17,'Return Data'!$B$7:$R$2843,12,0)</f>
        <v>43.838299999999997</v>
      </c>
      <c r="I17" s="66">
        <f t="shared" si="14"/>
        <v>12</v>
      </c>
      <c r="J17" s="65">
        <f>VLOOKUP($A17,'Return Data'!$B$7:$R$2843,13,0)</f>
        <v>56.000799999999998</v>
      </c>
      <c r="K17" s="66">
        <f t="shared" si="2"/>
        <v>10</v>
      </c>
      <c r="L17" s="65">
        <f>VLOOKUP($A17,'Return Data'!$B$7:$R$2843,17,0)</f>
        <v>19.191099999999999</v>
      </c>
      <c r="M17" s="66">
        <f t="shared" si="3"/>
        <v>16</v>
      </c>
      <c r="N17" s="65">
        <f>VLOOKUP($A17,'Return Data'!$B$7:$R$2843,14,0)</f>
        <v>11.541600000000001</v>
      </c>
      <c r="O17" s="66">
        <f t="shared" si="4"/>
        <v>8</v>
      </c>
      <c r="P17" s="65">
        <f>VLOOKUP($A17,'Return Data'!$B$7:$R$2843,15,0)</f>
        <v>11.035500000000001</v>
      </c>
      <c r="Q17" s="66">
        <f t="shared" si="5"/>
        <v>10</v>
      </c>
      <c r="R17" s="65">
        <f>VLOOKUP($A17,'Return Data'!$B$7:$R$2843,16,0)</f>
        <v>13.9139</v>
      </c>
      <c r="S17" s="67">
        <f t="shared" si="6"/>
        <v>13</v>
      </c>
    </row>
    <row r="18" spans="1:19" s="68" customFormat="1" x14ac:dyDescent="0.3">
      <c r="A18" s="63" t="s">
        <v>21</v>
      </c>
      <c r="B18" s="64">
        <f>VLOOKUP($A18,'Return Data'!$B$7:$R$2843,3,0)</f>
        <v>44410</v>
      </c>
      <c r="C18" s="65">
        <f>VLOOKUP($A18,'Return Data'!$B$7:$R$2843,4,0)</f>
        <v>195.9924</v>
      </c>
      <c r="D18" s="65">
        <f>VLOOKUP($A18,'Return Data'!$B$7:$R$2843,10,0)</f>
        <v>10.875299999999999</v>
      </c>
      <c r="E18" s="66">
        <f t="shared" si="0"/>
        <v>15</v>
      </c>
      <c r="F18" s="65">
        <f>VLOOKUP($A18,'Return Data'!$B$7:$R$2843,11,0)</f>
        <v>11.9605</v>
      </c>
      <c r="G18" s="66">
        <f t="shared" ref="G18:I18" si="15">RANK(F18,F$8:F$23,0)</f>
        <v>16</v>
      </c>
      <c r="H18" s="65">
        <f>VLOOKUP($A18,'Return Data'!$B$7:$R$2843,12,0)</f>
        <v>34.426099999999998</v>
      </c>
      <c r="I18" s="66">
        <f t="shared" si="15"/>
        <v>16</v>
      </c>
      <c r="J18" s="65">
        <f>VLOOKUP($A18,'Return Data'!$B$7:$R$2843,13,0)</f>
        <v>42.264600000000002</v>
      </c>
      <c r="K18" s="66">
        <f t="shared" si="2"/>
        <v>16</v>
      </c>
      <c r="L18" s="65">
        <f>VLOOKUP($A18,'Return Data'!$B$7:$R$2843,17,0)</f>
        <v>21.358899999999998</v>
      </c>
      <c r="M18" s="66">
        <f t="shared" si="3"/>
        <v>13</v>
      </c>
      <c r="N18" s="65">
        <f>VLOOKUP($A18,'Return Data'!$B$7:$R$2843,14,0)</f>
        <v>10.1008</v>
      </c>
      <c r="O18" s="66">
        <f t="shared" si="4"/>
        <v>10</v>
      </c>
      <c r="P18" s="65">
        <f>VLOOKUP($A18,'Return Data'!$B$7:$R$2843,15,0)</f>
        <v>14.0914</v>
      </c>
      <c r="Q18" s="66">
        <f t="shared" si="5"/>
        <v>7</v>
      </c>
      <c r="R18" s="65">
        <f>VLOOKUP($A18,'Return Data'!$B$7:$R$2843,16,0)</f>
        <v>17.0413</v>
      </c>
      <c r="S18" s="67">
        <f t="shared" si="6"/>
        <v>6</v>
      </c>
    </row>
    <row r="19" spans="1:19" s="68" customFormat="1" x14ac:dyDescent="0.3">
      <c r="A19" s="63" t="s">
        <v>22</v>
      </c>
      <c r="B19" s="64">
        <f>VLOOKUP($A19,'Return Data'!$B$7:$R$2843,3,0)</f>
        <v>44396</v>
      </c>
      <c r="C19" s="65">
        <f>VLOOKUP($A19,'Return Data'!$B$7:$R$2843,4,0)</f>
        <v>14.140499999999999</v>
      </c>
      <c r="D19" s="65">
        <f>VLOOKUP($A19,'Return Data'!$B$7:$R$2843,10,0)</f>
        <v>12.2636</v>
      </c>
      <c r="E19" s="66">
        <f t="shared" si="0"/>
        <v>13</v>
      </c>
      <c r="F19" s="65">
        <f>VLOOKUP($A19,'Return Data'!$B$7:$R$2843,11,0)</f>
        <v>15.590199999999999</v>
      </c>
      <c r="G19" s="66">
        <f t="shared" ref="G19:I19" si="16">RANK(F19,F$8:F$23,0)</f>
        <v>13</v>
      </c>
      <c r="H19" s="65">
        <f>VLOOKUP($A19,'Return Data'!$B$7:$R$2843,12,0)</f>
        <v>35.984699999999997</v>
      </c>
      <c r="I19" s="66">
        <f t="shared" si="16"/>
        <v>14</v>
      </c>
      <c r="J19" s="65">
        <f>VLOOKUP($A19,'Return Data'!$B$7:$R$2843,13,0)</f>
        <v>46.3093</v>
      </c>
      <c r="K19" s="66">
        <f t="shared" si="2"/>
        <v>14</v>
      </c>
      <c r="L19" s="65">
        <f>VLOOKUP($A19,'Return Data'!$B$7:$R$2843,17,0)</f>
        <v>20.9</v>
      </c>
      <c r="M19" s="66">
        <f t="shared" si="3"/>
        <v>14</v>
      </c>
      <c r="N19" s="65"/>
      <c r="O19" s="66"/>
      <c r="P19" s="65"/>
      <c r="Q19" s="66"/>
      <c r="R19" s="65">
        <f>VLOOKUP($A19,'Return Data'!$B$7:$R$2843,16,0)</f>
        <v>12.159599999999999</v>
      </c>
      <c r="S19" s="67">
        <f t="shared" si="6"/>
        <v>14</v>
      </c>
    </row>
    <row r="20" spans="1:19" s="68" customFormat="1" x14ac:dyDescent="0.3">
      <c r="A20" s="63" t="s">
        <v>23</v>
      </c>
      <c r="B20" s="64">
        <f>VLOOKUP($A20,'Return Data'!$B$7:$R$2843,3,0)</f>
        <v>44410</v>
      </c>
      <c r="C20" s="65">
        <f>VLOOKUP($A20,'Return Data'!$B$7:$R$2843,4,0)</f>
        <v>13.5618</v>
      </c>
      <c r="D20" s="65">
        <f>VLOOKUP($A20,'Return Data'!$B$7:$R$2843,10,0)</f>
        <v>9.2530999999999999</v>
      </c>
      <c r="E20" s="66">
        <f t="shared" si="0"/>
        <v>16</v>
      </c>
      <c r="F20" s="65">
        <f>VLOOKUP($A20,'Return Data'!$B$7:$R$2843,11,0)</f>
        <v>13.863300000000001</v>
      </c>
      <c r="G20" s="66">
        <f t="shared" ref="G20:I20" si="17">RANK(F20,F$8:F$23,0)</f>
        <v>14</v>
      </c>
      <c r="H20" s="65">
        <f>VLOOKUP($A20,'Return Data'!$B$7:$R$2843,12,0)</f>
        <v>35.694000000000003</v>
      </c>
      <c r="I20" s="66">
        <f t="shared" si="17"/>
        <v>15</v>
      </c>
      <c r="J20" s="65">
        <f>VLOOKUP($A20,'Return Data'!$B$7:$R$2843,13,0)</f>
        <v>42.838500000000003</v>
      </c>
      <c r="K20" s="66">
        <f t="shared" si="2"/>
        <v>15</v>
      </c>
      <c r="L20" s="65">
        <f>VLOOKUP($A20,'Return Data'!$B$7:$R$2843,17,0)</f>
        <v>20.707100000000001</v>
      </c>
      <c r="M20" s="66">
        <f t="shared" si="3"/>
        <v>15</v>
      </c>
      <c r="N20" s="65"/>
      <c r="O20" s="66"/>
      <c r="P20" s="65"/>
      <c r="Q20" s="66"/>
      <c r="R20" s="65">
        <f>VLOOKUP($A20,'Return Data'!$B$7:$R$2843,16,0)</f>
        <v>10.689299999999999</v>
      </c>
      <c r="S20" s="67">
        <f t="shared" si="6"/>
        <v>15</v>
      </c>
    </row>
    <row r="21" spans="1:19" s="68" customFormat="1" x14ac:dyDescent="0.3">
      <c r="A21" s="63" t="s">
        <v>24</v>
      </c>
      <c r="B21" s="64">
        <f>VLOOKUP($A21,'Return Data'!$B$7:$R$2843,3,0)</f>
        <v>44410</v>
      </c>
      <c r="C21" s="65">
        <f>VLOOKUP($A21,'Return Data'!$B$7:$R$2843,4,0)</f>
        <v>388.88619999999997</v>
      </c>
      <c r="D21" s="65">
        <f>VLOOKUP($A21,'Return Data'!$B$7:$R$2843,10,0)</f>
        <v>16.708100000000002</v>
      </c>
      <c r="E21" s="66">
        <f t="shared" si="0"/>
        <v>3</v>
      </c>
      <c r="F21" s="65">
        <f>VLOOKUP($A21,'Return Data'!$B$7:$R$2843,11,0)</f>
        <v>19.673999999999999</v>
      </c>
      <c r="G21" s="66">
        <f t="shared" ref="G21:I21" si="18">RANK(F21,F$8:F$23,0)</f>
        <v>7</v>
      </c>
      <c r="H21" s="65">
        <f>VLOOKUP($A21,'Return Data'!$B$7:$R$2843,12,0)</f>
        <v>66.503100000000003</v>
      </c>
      <c r="I21" s="66">
        <f t="shared" si="18"/>
        <v>2</v>
      </c>
      <c r="J21" s="65">
        <f>VLOOKUP($A21,'Return Data'!$B$7:$R$2843,13,0)</f>
        <v>80.084299999999999</v>
      </c>
      <c r="K21" s="66">
        <f t="shared" si="2"/>
        <v>2</v>
      </c>
      <c r="L21" s="65">
        <f>VLOOKUP($A21,'Return Data'!$B$7:$R$2843,17,0)</f>
        <v>28.01</v>
      </c>
      <c r="M21" s="66">
        <f t="shared" si="3"/>
        <v>6</v>
      </c>
      <c r="N21" s="65">
        <f>VLOOKUP($A21,'Return Data'!$B$7:$R$2843,14,0)</f>
        <v>12.309900000000001</v>
      </c>
      <c r="O21" s="66">
        <f t="shared" si="4"/>
        <v>7</v>
      </c>
      <c r="P21" s="65">
        <f>VLOOKUP($A21,'Return Data'!$B$7:$R$2843,15,0)</f>
        <v>13.999499999999999</v>
      </c>
      <c r="Q21" s="66">
        <f t="shared" si="5"/>
        <v>8</v>
      </c>
      <c r="R21" s="65">
        <f>VLOOKUP($A21,'Return Data'!$B$7:$R$2843,16,0)</f>
        <v>14.0289</v>
      </c>
      <c r="S21" s="67">
        <f t="shared" si="6"/>
        <v>12</v>
      </c>
    </row>
    <row r="22" spans="1:19" s="68" customFormat="1" x14ac:dyDescent="0.3">
      <c r="A22" s="63" t="s">
        <v>25</v>
      </c>
      <c r="B22" s="64">
        <f>VLOOKUP($A22,'Return Data'!$B$7:$R$2843,3,0)</f>
        <v>44410</v>
      </c>
      <c r="C22" s="65">
        <f>VLOOKUP($A22,'Return Data'!$B$7:$R$2843,4,0)</f>
        <v>15.89</v>
      </c>
      <c r="D22" s="65">
        <f>VLOOKUP($A22,'Return Data'!$B$7:$R$2843,10,0)</f>
        <v>15.731999999999999</v>
      </c>
      <c r="E22" s="66">
        <f t="shared" si="0"/>
        <v>6</v>
      </c>
      <c r="F22" s="65">
        <f>VLOOKUP($A22,'Return Data'!$B$7:$R$2843,11,0)</f>
        <v>16.239899999999999</v>
      </c>
      <c r="G22" s="66">
        <f t="shared" ref="G22:I22" si="19">RANK(F22,F$8:F$23,0)</f>
        <v>10</v>
      </c>
      <c r="H22" s="65">
        <f>VLOOKUP($A22,'Return Data'!$B$7:$R$2843,12,0)</f>
        <v>46.047800000000002</v>
      </c>
      <c r="I22" s="66">
        <f t="shared" si="19"/>
        <v>11</v>
      </c>
      <c r="J22" s="65">
        <f>VLOOKUP($A22,'Return Data'!$B$7:$R$2843,13,0)</f>
        <v>52.495199999999997</v>
      </c>
      <c r="K22" s="66">
        <f t="shared" si="2"/>
        <v>13</v>
      </c>
      <c r="L22" s="65">
        <f>VLOOKUP($A22,'Return Data'!$B$7:$R$2843,17,0)</f>
        <v>26.970199999999998</v>
      </c>
      <c r="M22" s="66">
        <f t="shared" si="3"/>
        <v>8</v>
      </c>
      <c r="N22" s="65"/>
      <c r="O22" s="66"/>
      <c r="P22" s="65"/>
      <c r="Q22" s="66"/>
      <c r="R22" s="65">
        <f>VLOOKUP($A22,'Return Data'!$B$7:$R$2843,16,0)</f>
        <v>19.0153</v>
      </c>
      <c r="S22" s="67">
        <f t="shared" si="6"/>
        <v>2</v>
      </c>
    </row>
    <row r="23" spans="1:19" s="68" customFormat="1" x14ac:dyDescent="0.3">
      <c r="A23" s="63" t="s">
        <v>26</v>
      </c>
      <c r="B23" s="64">
        <f>VLOOKUP($A23,'Return Data'!$B$7:$R$2843,3,0)</f>
        <v>44410</v>
      </c>
      <c r="C23" s="65">
        <f>VLOOKUP($A23,'Return Data'!$B$7:$R$2843,4,0)</f>
        <v>100.8556</v>
      </c>
      <c r="D23" s="65">
        <f>VLOOKUP($A23,'Return Data'!$B$7:$R$2843,10,0)</f>
        <v>14.5311</v>
      </c>
      <c r="E23" s="66">
        <f t="shared" si="0"/>
        <v>9</v>
      </c>
      <c r="F23" s="65">
        <f>VLOOKUP($A23,'Return Data'!$B$7:$R$2843,11,0)</f>
        <v>16.230599999999999</v>
      </c>
      <c r="G23" s="66">
        <f t="shared" ref="G23:I23" si="20">RANK(F23,F$8:F$23,0)</f>
        <v>11</v>
      </c>
      <c r="H23" s="65">
        <f>VLOOKUP($A23,'Return Data'!$B$7:$R$2843,12,0)</f>
        <v>47.853700000000003</v>
      </c>
      <c r="I23" s="66">
        <f t="shared" si="20"/>
        <v>8</v>
      </c>
      <c r="J23" s="65">
        <f>VLOOKUP($A23,'Return Data'!$B$7:$R$2843,13,0)</f>
        <v>58.292499999999997</v>
      </c>
      <c r="K23" s="66">
        <f t="shared" si="2"/>
        <v>7</v>
      </c>
      <c r="L23" s="65">
        <f>VLOOKUP($A23,'Return Data'!$B$7:$R$2843,17,0)</f>
        <v>29.310600000000001</v>
      </c>
      <c r="M23" s="66">
        <f t="shared" si="3"/>
        <v>3</v>
      </c>
      <c r="N23" s="65">
        <f>VLOOKUP($A23,'Return Data'!$B$7:$R$2843,14,0)</f>
        <v>16.018000000000001</v>
      </c>
      <c r="O23" s="66">
        <f t="shared" si="4"/>
        <v>2</v>
      </c>
      <c r="P23" s="65">
        <f>VLOOKUP($A23,'Return Data'!$B$7:$R$2843,15,0)</f>
        <v>14.749700000000001</v>
      </c>
      <c r="Q23" s="66">
        <f t="shared" si="5"/>
        <v>5</v>
      </c>
      <c r="R23" s="65">
        <f>VLOOKUP($A23,'Return Data'!$B$7:$R$2843,16,0)</f>
        <v>14.154999999999999</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14.562531250000001</v>
      </c>
      <c r="E25" s="74"/>
      <c r="F25" s="75">
        <f>AVERAGE(F8:F23)</f>
        <v>19.432643749999997</v>
      </c>
      <c r="G25" s="74"/>
      <c r="H25" s="75">
        <f>AVERAGE(H8:H23)</f>
        <v>50.27980625</v>
      </c>
      <c r="I25" s="74"/>
      <c r="J25" s="75">
        <f>AVERAGE(J8:J23)</f>
        <v>61.272874999999999</v>
      </c>
      <c r="K25" s="74"/>
      <c r="L25" s="75">
        <f>AVERAGE(L8:L23)</f>
        <v>26.02690625</v>
      </c>
      <c r="M25" s="74"/>
      <c r="N25" s="75">
        <f>AVERAGE(N8:N23)</f>
        <v>13.068766666666667</v>
      </c>
      <c r="O25" s="74"/>
      <c r="P25" s="75">
        <f>AVERAGE(P8:P23)</f>
        <v>13.951275000000001</v>
      </c>
      <c r="Q25" s="74"/>
      <c r="R25" s="75">
        <f>AVERAGE(R8:R23)</f>
        <v>15.579062500000003</v>
      </c>
      <c r="S25" s="76"/>
    </row>
    <row r="26" spans="1:19" s="68" customFormat="1" x14ac:dyDescent="0.3">
      <c r="A26" s="73" t="s">
        <v>28</v>
      </c>
      <c r="B26" s="74"/>
      <c r="C26" s="74"/>
      <c r="D26" s="75">
        <f>MIN(D8:D23)</f>
        <v>9.2530999999999999</v>
      </c>
      <c r="E26" s="74"/>
      <c r="F26" s="75">
        <f>MIN(F8:F23)</f>
        <v>11.9605</v>
      </c>
      <c r="G26" s="74"/>
      <c r="H26" s="75">
        <f>MIN(H8:H23)</f>
        <v>34.426099999999998</v>
      </c>
      <c r="I26" s="74"/>
      <c r="J26" s="75">
        <f>MIN(J8:J23)</f>
        <v>42.264600000000002</v>
      </c>
      <c r="K26" s="74"/>
      <c r="L26" s="75">
        <f>MIN(L8:L23)</f>
        <v>19.191099999999999</v>
      </c>
      <c r="M26" s="74"/>
      <c r="N26" s="75">
        <f>MIN(N8:N23)</f>
        <v>8.2556999999999992</v>
      </c>
      <c r="O26" s="74"/>
      <c r="P26" s="75">
        <f>MIN(P8:P23)</f>
        <v>10.383599999999999</v>
      </c>
      <c r="Q26" s="74"/>
      <c r="R26" s="75">
        <f>MIN(R8:R23)</f>
        <v>10.412599999999999</v>
      </c>
      <c r="S26" s="76"/>
    </row>
    <row r="27" spans="1:19" s="68" customFormat="1" ht="15" thickBot="1" x14ac:dyDescent="0.35">
      <c r="A27" s="77" t="s">
        <v>29</v>
      </c>
      <c r="B27" s="78"/>
      <c r="C27" s="78"/>
      <c r="D27" s="79">
        <f>MAX(D8:D23)</f>
        <v>21.006599999999999</v>
      </c>
      <c r="E27" s="78"/>
      <c r="F27" s="79">
        <f>MAX(F8:F23)</f>
        <v>40.244100000000003</v>
      </c>
      <c r="G27" s="78"/>
      <c r="H27" s="79">
        <f>MAX(H8:H23)</f>
        <v>81.7958</v>
      </c>
      <c r="I27" s="78"/>
      <c r="J27" s="79">
        <f>MAX(J8:J23)</f>
        <v>107.9436</v>
      </c>
      <c r="K27" s="78"/>
      <c r="L27" s="79">
        <f>MAX(L8:L23)</f>
        <v>36.352400000000003</v>
      </c>
      <c r="M27" s="78"/>
      <c r="N27" s="79">
        <f>MAX(N8:N23)</f>
        <v>16.993500000000001</v>
      </c>
      <c r="O27" s="78"/>
      <c r="P27" s="79">
        <f>MAX(P8:P23)</f>
        <v>17.717300000000002</v>
      </c>
      <c r="Q27" s="78"/>
      <c r="R27" s="79">
        <f>MAX(R8:R23)</f>
        <v>19.719899999999999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44410</v>
      </c>
      <c r="C8" s="65">
        <f>VLOOKUP($A8,'Return Data'!$B$7:$R$2843,4,0)</f>
        <v>260.99</v>
      </c>
      <c r="D8" s="65">
        <f>VLOOKUP($A8,'Return Data'!$B$7:$R$2843,10,0)</f>
        <v>20.538499999999999</v>
      </c>
      <c r="E8" s="66">
        <f t="shared" ref="E8:E13" si="0">RANK(D8,D$8:D$13,0)</f>
        <v>1</v>
      </c>
      <c r="F8" s="65">
        <f>VLOOKUP($A8,'Return Data'!$B$7:$R$2843,11,0)</f>
        <v>30.560300000000002</v>
      </c>
      <c r="G8" s="66">
        <f t="shared" ref="G8:G13" si="1">RANK(F8,F$8:F$13,0)</f>
        <v>1</v>
      </c>
      <c r="H8" s="65">
        <f>VLOOKUP($A8,'Return Data'!$B$7:$R$2843,12,0)</f>
        <v>52.965699999999998</v>
      </c>
      <c r="I8" s="66">
        <f t="shared" ref="I8:I13" si="2">RANK(H8,H$8:H$13,0)</f>
        <v>3</v>
      </c>
      <c r="J8" s="65">
        <f>VLOOKUP($A8,'Return Data'!$B$7:$R$2843,13,0)</f>
        <v>58.965800000000002</v>
      </c>
      <c r="K8" s="66">
        <f t="shared" ref="K8:K13" si="3">RANK(J8,J$8:J$13,0)</f>
        <v>3</v>
      </c>
      <c r="L8" s="65">
        <f>VLOOKUP($A8,'Return Data'!$B$7:$R$2843,17,0)</f>
        <v>30.469799999999999</v>
      </c>
      <c r="M8" s="66">
        <f>RANK(L8,L$8:L$13,0)</f>
        <v>2</v>
      </c>
      <c r="N8" s="65">
        <f>VLOOKUP($A8,'Return Data'!$B$7:$R$2843,14,0)</f>
        <v>13.0726</v>
      </c>
      <c r="O8" s="66">
        <f>RANK(N8,N$8:N$13,0)</f>
        <v>4</v>
      </c>
      <c r="P8" s="65">
        <f>VLOOKUP($A8,'Return Data'!$B$7:$R$2843,15,0)</f>
        <v>12.520899999999999</v>
      </c>
      <c r="Q8" s="66">
        <f>RANK(P8,P$8:P$13,0)</f>
        <v>5</v>
      </c>
      <c r="R8" s="65">
        <f>VLOOKUP($A8,'Return Data'!$B$7:$R$2843,16,0)</f>
        <v>12.421799999999999</v>
      </c>
      <c r="S8" s="67">
        <f t="shared" ref="S8:S13" si="4">RANK(R8,R$8:R$13,0)</f>
        <v>6</v>
      </c>
    </row>
    <row r="9" spans="1:20" x14ac:dyDescent="0.3">
      <c r="A9" s="63" t="s">
        <v>767</v>
      </c>
      <c r="B9" s="64">
        <f>VLOOKUP($A9,'Return Data'!$B$7:$R$2843,3,0)</f>
        <v>44410</v>
      </c>
      <c r="C9" s="65">
        <f>VLOOKUP($A9,'Return Data'!$B$7:$R$2843,4,0)</f>
        <v>25.32</v>
      </c>
      <c r="D9" s="65">
        <f>VLOOKUP($A9,'Return Data'!$B$7:$R$2843,10,0)</f>
        <v>20.285</v>
      </c>
      <c r="E9" s="66">
        <f t="shared" si="0"/>
        <v>2</v>
      </c>
      <c r="F9" s="65">
        <f>VLOOKUP($A9,'Return Data'!$B$7:$R$2843,11,0)</f>
        <v>29.249600000000001</v>
      </c>
      <c r="G9" s="66">
        <f t="shared" si="1"/>
        <v>2</v>
      </c>
      <c r="H9" s="65">
        <f>VLOOKUP($A9,'Return Data'!$B$7:$R$2843,12,0)</f>
        <v>63.671599999999998</v>
      </c>
      <c r="I9" s="66">
        <f t="shared" si="2"/>
        <v>1</v>
      </c>
      <c r="J9" s="65">
        <f>VLOOKUP($A9,'Return Data'!$B$7:$R$2843,13,0)</f>
        <v>67.018500000000003</v>
      </c>
      <c r="K9" s="66">
        <f t="shared" si="3"/>
        <v>2</v>
      </c>
      <c r="L9" s="65">
        <f>VLOOKUP($A9,'Return Data'!$B$7:$R$2843,17,0)</f>
        <v>26.1919</v>
      </c>
      <c r="M9" s="66">
        <f>RANK(L9,L$8:L$13,0)</f>
        <v>5</v>
      </c>
      <c r="N9" s="65">
        <f>VLOOKUP($A9,'Return Data'!$B$7:$R$2843,14,0)</f>
        <v>12.389200000000001</v>
      </c>
      <c r="O9" s="66">
        <f>RANK(N9,N$8:N$13,0)</f>
        <v>5</v>
      </c>
      <c r="P9" s="65">
        <f>VLOOKUP($A9,'Return Data'!$B$7:$R$2843,15,0)</f>
        <v>13.768599999999999</v>
      </c>
      <c r="Q9" s="66">
        <f>RANK(P9,P$8:P$13,0)</f>
        <v>4</v>
      </c>
      <c r="R9" s="65">
        <f>VLOOKUP($A9,'Return Data'!$B$7:$R$2843,16,0)</f>
        <v>13.7333</v>
      </c>
      <c r="S9" s="67">
        <f t="shared" si="4"/>
        <v>5</v>
      </c>
    </row>
    <row r="10" spans="1:20" x14ac:dyDescent="0.3">
      <c r="A10" s="63" t="s">
        <v>768</v>
      </c>
      <c r="B10" s="64">
        <f>VLOOKUP($A10,'Return Data'!$B$7:$R$2843,3,0)</f>
        <v>44410</v>
      </c>
      <c r="C10" s="65">
        <f>VLOOKUP($A10,'Return Data'!$B$7:$R$2843,4,0)</f>
        <v>16.37</v>
      </c>
      <c r="D10" s="65">
        <f>VLOOKUP($A10,'Return Data'!$B$7:$R$2843,10,0)</f>
        <v>12.0465</v>
      </c>
      <c r="E10" s="66">
        <f t="shared" si="0"/>
        <v>6</v>
      </c>
      <c r="F10" s="65">
        <f>VLOOKUP($A10,'Return Data'!$B$7:$R$2843,11,0)</f>
        <v>15.6073</v>
      </c>
      <c r="G10" s="66">
        <f t="shared" si="1"/>
        <v>6</v>
      </c>
      <c r="H10" s="65">
        <f>VLOOKUP($A10,'Return Data'!$B$7:$R$2843,12,0)</f>
        <v>37.447499999999998</v>
      </c>
      <c r="I10" s="66">
        <f t="shared" si="2"/>
        <v>6</v>
      </c>
      <c r="J10" s="65">
        <f>VLOOKUP($A10,'Return Data'!$B$7:$R$2843,13,0)</f>
        <v>44.6113</v>
      </c>
      <c r="K10" s="66">
        <f t="shared" si="3"/>
        <v>6</v>
      </c>
      <c r="L10" s="65"/>
      <c r="M10" s="66"/>
      <c r="N10" s="65"/>
      <c r="O10" s="66"/>
      <c r="P10" s="65"/>
      <c r="Q10" s="66"/>
      <c r="R10" s="65">
        <f>VLOOKUP($A10,'Return Data'!$B$7:$R$2843,16,0)</f>
        <v>20.728300000000001</v>
      </c>
      <c r="S10" s="67">
        <f t="shared" si="4"/>
        <v>1</v>
      </c>
    </row>
    <row r="11" spans="1:20" x14ac:dyDescent="0.3">
      <c r="A11" s="63" t="s">
        <v>771</v>
      </c>
      <c r="B11" s="64">
        <f>VLOOKUP($A11,'Return Data'!$B$7:$R$2843,3,0)</f>
        <v>44410</v>
      </c>
      <c r="C11" s="65">
        <f>VLOOKUP($A11,'Return Data'!$B$7:$R$2843,4,0)</f>
        <v>84.95</v>
      </c>
      <c r="D11" s="65">
        <f>VLOOKUP($A11,'Return Data'!$B$7:$R$2843,10,0)</f>
        <v>13.6911</v>
      </c>
      <c r="E11" s="66">
        <f t="shared" si="0"/>
        <v>5</v>
      </c>
      <c r="F11" s="65">
        <f>VLOOKUP($A11,'Return Data'!$B$7:$R$2843,11,0)</f>
        <v>18.960899999999999</v>
      </c>
      <c r="G11" s="66">
        <f t="shared" si="1"/>
        <v>5</v>
      </c>
      <c r="H11" s="65">
        <f>VLOOKUP($A11,'Return Data'!$B$7:$R$2843,12,0)</f>
        <v>47.303600000000003</v>
      </c>
      <c r="I11" s="66">
        <f t="shared" si="2"/>
        <v>5</v>
      </c>
      <c r="J11" s="65">
        <f>VLOOKUP($A11,'Return Data'!$B$7:$R$2843,13,0)</f>
        <v>53.533299999999997</v>
      </c>
      <c r="K11" s="66">
        <f t="shared" si="3"/>
        <v>5</v>
      </c>
      <c r="L11" s="65">
        <f>VLOOKUP($A11,'Return Data'!$B$7:$R$2843,17,0)</f>
        <v>29.371600000000001</v>
      </c>
      <c r="M11" s="66">
        <f>RANK(L11,L$8:L$13,0)</f>
        <v>3</v>
      </c>
      <c r="N11" s="65">
        <f>VLOOKUP($A11,'Return Data'!$B$7:$R$2843,14,0)</f>
        <v>15.4108</v>
      </c>
      <c r="O11" s="66">
        <f>RANK(N11,N$8:N$13,0)</f>
        <v>3</v>
      </c>
      <c r="P11" s="65">
        <f>VLOOKUP($A11,'Return Data'!$B$7:$R$2843,15,0)</f>
        <v>16.783799999999999</v>
      </c>
      <c r="Q11" s="66">
        <f>RANK(P11,P$8:P$13,0)</f>
        <v>2</v>
      </c>
      <c r="R11" s="65">
        <f>VLOOKUP($A11,'Return Data'!$B$7:$R$2843,16,0)</f>
        <v>14.5458</v>
      </c>
      <c r="S11" s="67">
        <f t="shared" si="4"/>
        <v>3</v>
      </c>
    </row>
    <row r="12" spans="1:20" x14ac:dyDescent="0.3">
      <c r="A12" s="63" t="s">
        <v>773</v>
      </c>
      <c r="B12" s="64">
        <f>VLOOKUP($A12,'Return Data'!$B$7:$R$2843,3,0)</f>
        <v>44410</v>
      </c>
      <c r="C12" s="65">
        <f>VLOOKUP($A12,'Return Data'!$B$7:$R$2843,4,0)</f>
        <v>79.5595</v>
      </c>
      <c r="D12" s="65">
        <f>VLOOKUP($A12,'Return Data'!$B$7:$R$2843,10,0)</f>
        <v>15.577199999999999</v>
      </c>
      <c r="E12" s="66">
        <f t="shared" si="0"/>
        <v>4</v>
      </c>
      <c r="F12" s="65">
        <f>VLOOKUP($A12,'Return Data'!$B$7:$R$2843,11,0)</f>
        <v>26.8293</v>
      </c>
      <c r="G12" s="66">
        <f t="shared" si="1"/>
        <v>3</v>
      </c>
      <c r="H12" s="65">
        <f>VLOOKUP($A12,'Return Data'!$B$7:$R$2843,12,0)</f>
        <v>59.585000000000001</v>
      </c>
      <c r="I12" s="66">
        <f t="shared" si="2"/>
        <v>2</v>
      </c>
      <c r="J12" s="65">
        <f>VLOOKUP($A12,'Return Data'!$B$7:$R$2843,13,0)</f>
        <v>75.246600000000001</v>
      </c>
      <c r="K12" s="66">
        <f t="shared" si="3"/>
        <v>1</v>
      </c>
      <c r="L12" s="65">
        <f>VLOOKUP($A12,'Return Data'!$B$7:$R$2843,17,0)</f>
        <v>31.625699999999998</v>
      </c>
      <c r="M12" s="66">
        <f>RANK(L12,L$8:L$13,0)</f>
        <v>1</v>
      </c>
      <c r="N12" s="65">
        <f>VLOOKUP($A12,'Return Data'!$B$7:$R$2843,14,0)</f>
        <v>17.220400000000001</v>
      </c>
      <c r="O12" s="66">
        <f>RANK(N12,N$8:N$13,0)</f>
        <v>1</v>
      </c>
      <c r="P12" s="65">
        <f>VLOOKUP($A12,'Return Data'!$B$7:$R$2843,15,0)</f>
        <v>16.803699999999999</v>
      </c>
      <c r="Q12" s="66">
        <f>RANK(P12,P$8:P$13,0)</f>
        <v>1</v>
      </c>
      <c r="R12" s="65">
        <f>VLOOKUP($A12,'Return Data'!$B$7:$R$2843,16,0)</f>
        <v>15.3276</v>
      </c>
      <c r="S12" s="67">
        <f t="shared" si="4"/>
        <v>2</v>
      </c>
    </row>
    <row r="13" spans="1:20" x14ac:dyDescent="0.3">
      <c r="A13" s="63" t="s">
        <v>774</v>
      </c>
      <c r="B13" s="64">
        <f>VLOOKUP($A13,'Return Data'!$B$7:$R$2843,3,0)</f>
        <v>44410</v>
      </c>
      <c r="C13" s="65">
        <f>VLOOKUP($A13,'Return Data'!$B$7:$R$2843,4,0)</f>
        <v>105.79179999999999</v>
      </c>
      <c r="D13" s="65">
        <f>VLOOKUP($A13,'Return Data'!$B$7:$R$2843,10,0)</f>
        <v>18.3368</v>
      </c>
      <c r="E13" s="66">
        <f t="shared" si="0"/>
        <v>3</v>
      </c>
      <c r="F13" s="65">
        <f>VLOOKUP($A13,'Return Data'!$B$7:$R$2843,11,0)</f>
        <v>25.9147</v>
      </c>
      <c r="G13" s="66">
        <f t="shared" si="1"/>
        <v>4</v>
      </c>
      <c r="H13" s="65">
        <f>VLOOKUP($A13,'Return Data'!$B$7:$R$2843,12,0)</f>
        <v>51.375300000000003</v>
      </c>
      <c r="I13" s="66">
        <f t="shared" si="2"/>
        <v>4</v>
      </c>
      <c r="J13" s="65">
        <f>VLOOKUP($A13,'Return Data'!$B$7:$R$2843,13,0)</f>
        <v>54.633099999999999</v>
      </c>
      <c r="K13" s="66">
        <f t="shared" si="3"/>
        <v>4</v>
      </c>
      <c r="L13" s="65">
        <f>VLOOKUP($A13,'Return Data'!$B$7:$R$2843,17,0)</f>
        <v>28.995000000000001</v>
      </c>
      <c r="M13" s="66">
        <f>RANK(L13,L$8:L$13,0)</f>
        <v>4</v>
      </c>
      <c r="N13" s="65">
        <f>VLOOKUP($A13,'Return Data'!$B$7:$R$2843,14,0)</f>
        <v>16.119599999999998</v>
      </c>
      <c r="O13" s="66">
        <f>RANK(N13,N$8:N$13,0)</f>
        <v>2</v>
      </c>
      <c r="P13" s="65">
        <f>VLOOKUP($A13,'Return Data'!$B$7:$R$2843,15,0)</f>
        <v>15.9709</v>
      </c>
      <c r="Q13" s="66">
        <f>RANK(P13,P$8:P$13,0)</f>
        <v>3</v>
      </c>
      <c r="R13" s="65">
        <f>VLOOKUP($A13,'Return Data'!$B$7:$R$2843,16,0)</f>
        <v>13.8203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16.745850000000001</v>
      </c>
      <c r="E15" s="74"/>
      <c r="F15" s="75">
        <f>AVERAGE(F8:F13)</f>
        <v>24.520349999999997</v>
      </c>
      <c r="G15" s="74"/>
      <c r="H15" s="75">
        <f>AVERAGE(H8:H13)</f>
        <v>52.058116666666656</v>
      </c>
      <c r="I15" s="74"/>
      <c r="J15" s="75">
        <f>AVERAGE(J8:J13)</f>
        <v>59.001433333333331</v>
      </c>
      <c r="K15" s="74"/>
      <c r="L15" s="75">
        <f>AVERAGE(L8:L13)</f>
        <v>29.3308</v>
      </c>
      <c r="M15" s="74"/>
      <c r="N15" s="75">
        <f>AVERAGE(N8:N13)</f>
        <v>14.842520000000002</v>
      </c>
      <c r="O15" s="74"/>
      <c r="P15" s="75">
        <f>AVERAGE(P8:P13)</f>
        <v>15.16958</v>
      </c>
      <c r="Q15" s="74"/>
      <c r="R15" s="75">
        <f>AVERAGE(R8:R13)</f>
        <v>15.096183333333334</v>
      </c>
      <c r="S15" s="76"/>
    </row>
    <row r="16" spans="1:20" x14ac:dyDescent="0.3">
      <c r="A16" s="73" t="s">
        <v>28</v>
      </c>
      <c r="B16" s="74"/>
      <c r="C16" s="74"/>
      <c r="D16" s="75">
        <f>MIN(D8:D13)</f>
        <v>12.0465</v>
      </c>
      <c r="E16" s="74"/>
      <c r="F16" s="75">
        <f>MIN(F8:F13)</f>
        <v>15.6073</v>
      </c>
      <c r="G16" s="74"/>
      <c r="H16" s="75">
        <f>MIN(H8:H13)</f>
        <v>37.447499999999998</v>
      </c>
      <c r="I16" s="74"/>
      <c r="J16" s="75">
        <f>MIN(J8:J13)</f>
        <v>44.6113</v>
      </c>
      <c r="K16" s="74"/>
      <c r="L16" s="75">
        <f>MIN(L8:L13)</f>
        <v>26.1919</v>
      </c>
      <c r="M16" s="74"/>
      <c r="N16" s="75">
        <f>MIN(N8:N13)</f>
        <v>12.389200000000001</v>
      </c>
      <c r="O16" s="74"/>
      <c r="P16" s="75">
        <f>MIN(P8:P13)</f>
        <v>12.520899999999999</v>
      </c>
      <c r="Q16" s="74"/>
      <c r="R16" s="75">
        <f>MIN(R8:R13)</f>
        <v>12.421799999999999</v>
      </c>
      <c r="S16" s="76"/>
    </row>
    <row r="17" spans="1:19" ht="15" thickBot="1" x14ac:dyDescent="0.35">
      <c r="A17" s="77" t="s">
        <v>29</v>
      </c>
      <c r="B17" s="78"/>
      <c r="C17" s="78"/>
      <c r="D17" s="79">
        <f>MAX(D8:D13)</f>
        <v>20.538499999999999</v>
      </c>
      <c r="E17" s="78"/>
      <c r="F17" s="79">
        <f>MAX(F8:F13)</f>
        <v>30.560300000000002</v>
      </c>
      <c r="G17" s="78"/>
      <c r="H17" s="79">
        <f>MAX(H8:H13)</f>
        <v>63.671599999999998</v>
      </c>
      <c r="I17" s="78"/>
      <c r="J17" s="79">
        <f>MAX(J8:J13)</f>
        <v>75.246600000000001</v>
      </c>
      <c r="K17" s="78"/>
      <c r="L17" s="79">
        <f>MAX(L8:L13)</f>
        <v>31.625699999999998</v>
      </c>
      <c r="M17" s="78"/>
      <c r="N17" s="79">
        <f>MAX(N8:N13)</f>
        <v>17.220400000000001</v>
      </c>
      <c r="O17" s="78"/>
      <c r="P17" s="79">
        <f>MAX(P8:P13)</f>
        <v>16.803699999999999</v>
      </c>
      <c r="Q17" s="78"/>
      <c r="R17" s="79">
        <f>MAX(R8:R13)</f>
        <v>20.728300000000001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44410</v>
      </c>
      <c r="C8" s="65">
        <f>VLOOKUP($A8,'Return Data'!$B$7:$R$2843,4,0)</f>
        <v>244.94</v>
      </c>
      <c r="D8" s="65">
        <f>VLOOKUP($A8,'Return Data'!$B$7:$R$2843,10,0)</f>
        <v>20.34</v>
      </c>
      <c r="E8" s="66">
        <f t="shared" ref="E8:E13" si="0">RANK(D8,D$8:D$13,0)</f>
        <v>1</v>
      </c>
      <c r="F8" s="65">
        <f>VLOOKUP($A8,'Return Data'!$B$7:$R$2843,11,0)</f>
        <v>30.169499999999999</v>
      </c>
      <c r="G8" s="66">
        <f t="shared" ref="G8:G13" si="1">RANK(F8,F$8:F$13,0)</f>
        <v>1</v>
      </c>
      <c r="H8" s="65">
        <f>VLOOKUP($A8,'Return Data'!$B$7:$R$2843,12,0)</f>
        <v>52.231200000000001</v>
      </c>
      <c r="I8" s="66">
        <f t="shared" ref="I8:I13" si="2">RANK(H8,H$8:H$13,0)</f>
        <v>3</v>
      </c>
      <c r="J8" s="65">
        <f>VLOOKUP($A8,'Return Data'!$B$7:$R$2843,13,0)</f>
        <v>57.903599999999997</v>
      </c>
      <c r="K8" s="66">
        <f t="shared" ref="K8:K13" si="3">RANK(J8,J$8:J$13,0)</f>
        <v>3</v>
      </c>
      <c r="L8" s="65">
        <f>VLOOKUP($A8,'Return Data'!$B$7:$R$2843,17,0)</f>
        <v>29.621099999999998</v>
      </c>
      <c r="M8" s="66">
        <f>RANK(L8,L$8:L$13,0)</f>
        <v>2</v>
      </c>
      <c r="N8" s="65">
        <f>VLOOKUP($A8,'Return Data'!$B$7:$R$2843,14,0)</f>
        <v>12.320600000000001</v>
      </c>
      <c r="O8" s="66">
        <f>RANK(N8,N$8:N$13,0)</f>
        <v>4</v>
      </c>
      <c r="P8" s="65">
        <f>VLOOKUP($A8,'Return Data'!$B$7:$R$2843,15,0)</f>
        <v>11.7158</v>
      </c>
      <c r="Q8" s="66">
        <f>RANK(P8,P$8:P$13,0)</f>
        <v>5</v>
      </c>
      <c r="R8" s="65">
        <f>VLOOKUP($A8,'Return Data'!$B$7:$R$2843,16,0)</f>
        <v>18.887</v>
      </c>
      <c r="S8" s="67">
        <f t="shared" ref="S8:S13" si="4">RANK(R8,R$8:R$13,0)</f>
        <v>2</v>
      </c>
    </row>
    <row r="9" spans="1:20" x14ac:dyDescent="0.3">
      <c r="A9" s="63" t="s">
        <v>766</v>
      </c>
      <c r="B9" s="64">
        <f>VLOOKUP($A9,'Return Data'!$B$7:$R$2843,3,0)</f>
        <v>44410</v>
      </c>
      <c r="C9" s="65">
        <f>VLOOKUP($A9,'Return Data'!$B$7:$R$2843,4,0)</f>
        <v>23.97</v>
      </c>
      <c r="D9" s="65">
        <f>VLOOKUP($A9,'Return Data'!$B$7:$R$2843,10,0)</f>
        <v>19.97</v>
      </c>
      <c r="E9" s="66">
        <f t="shared" si="0"/>
        <v>2</v>
      </c>
      <c r="F9" s="65">
        <f>VLOOKUP($A9,'Return Data'!$B$7:$R$2843,11,0)</f>
        <v>28.663399999999999</v>
      </c>
      <c r="G9" s="66">
        <f t="shared" si="1"/>
        <v>2</v>
      </c>
      <c r="H9" s="65">
        <f>VLOOKUP($A9,'Return Data'!$B$7:$R$2843,12,0)</f>
        <v>62.508499999999998</v>
      </c>
      <c r="I9" s="66">
        <f t="shared" si="2"/>
        <v>1</v>
      </c>
      <c r="J9" s="65">
        <f>VLOOKUP($A9,'Return Data'!$B$7:$R$2843,13,0)</f>
        <v>65.538700000000006</v>
      </c>
      <c r="K9" s="66">
        <f t="shared" si="3"/>
        <v>2</v>
      </c>
      <c r="L9" s="65">
        <f>VLOOKUP($A9,'Return Data'!$B$7:$R$2843,17,0)</f>
        <v>25.169</v>
      </c>
      <c r="M9" s="66">
        <f>RANK(L9,L$8:L$13,0)</f>
        <v>5</v>
      </c>
      <c r="N9" s="65">
        <f>VLOOKUP($A9,'Return Data'!$B$7:$R$2843,14,0)</f>
        <v>11.4716</v>
      </c>
      <c r="O9" s="66">
        <f>RANK(N9,N$8:N$13,0)</f>
        <v>5</v>
      </c>
      <c r="P9" s="65">
        <f>VLOOKUP($A9,'Return Data'!$B$7:$R$2843,15,0)</f>
        <v>12.8712</v>
      </c>
      <c r="Q9" s="66">
        <f>RANK(P9,P$8:P$13,0)</f>
        <v>4</v>
      </c>
      <c r="R9" s="65">
        <f>VLOOKUP($A9,'Return Data'!$B$7:$R$2843,16,0)</f>
        <v>12.8734</v>
      </c>
      <c r="S9" s="67">
        <f t="shared" si="4"/>
        <v>6</v>
      </c>
    </row>
    <row r="10" spans="1:20" x14ac:dyDescent="0.3">
      <c r="A10" s="63" t="s">
        <v>769</v>
      </c>
      <c r="B10" s="64">
        <f>VLOOKUP($A10,'Return Data'!$B$7:$R$2843,3,0)</f>
        <v>44410</v>
      </c>
      <c r="C10" s="65">
        <f>VLOOKUP($A10,'Return Data'!$B$7:$R$2843,4,0)</f>
        <v>15.78</v>
      </c>
      <c r="D10" s="65">
        <f>VLOOKUP($A10,'Return Data'!$B$7:$R$2843,10,0)</f>
        <v>11.756399999999999</v>
      </c>
      <c r="E10" s="66">
        <f t="shared" si="0"/>
        <v>6</v>
      </c>
      <c r="F10" s="65">
        <f>VLOOKUP($A10,'Return Data'!$B$7:$R$2843,11,0)</f>
        <v>15.0146</v>
      </c>
      <c r="G10" s="66">
        <f t="shared" si="1"/>
        <v>6</v>
      </c>
      <c r="H10" s="65">
        <f>VLOOKUP($A10,'Return Data'!$B$7:$R$2843,12,0)</f>
        <v>36.3872</v>
      </c>
      <c r="I10" s="66">
        <f t="shared" si="2"/>
        <v>6</v>
      </c>
      <c r="J10" s="65">
        <f>VLOOKUP($A10,'Return Data'!$B$7:$R$2843,13,0)</f>
        <v>43.194200000000002</v>
      </c>
      <c r="K10" s="66">
        <f t="shared" si="3"/>
        <v>6</v>
      </c>
      <c r="L10" s="65"/>
      <c r="M10" s="66"/>
      <c r="N10" s="65"/>
      <c r="O10" s="66"/>
      <c r="P10" s="65"/>
      <c r="Q10" s="66"/>
      <c r="R10" s="65">
        <f>VLOOKUP($A10,'Return Data'!$B$7:$R$2843,16,0)</f>
        <v>19.046399999999998</v>
      </c>
      <c r="S10" s="67">
        <f t="shared" si="4"/>
        <v>1</v>
      </c>
    </row>
    <row r="11" spans="1:20" x14ac:dyDescent="0.3">
      <c r="A11" s="63" t="s">
        <v>770</v>
      </c>
      <c r="B11" s="64">
        <f>VLOOKUP($A11,'Return Data'!$B$7:$R$2843,3,0)</f>
        <v>44410</v>
      </c>
      <c r="C11" s="65">
        <f>VLOOKUP($A11,'Return Data'!$B$7:$R$2843,4,0)</f>
        <v>81.25</v>
      </c>
      <c r="D11" s="65">
        <f>VLOOKUP($A11,'Return Data'!$B$7:$R$2843,10,0)</f>
        <v>13.557</v>
      </c>
      <c r="E11" s="66">
        <f t="shared" si="0"/>
        <v>5</v>
      </c>
      <c r="F11" s="65">
        <f>VLOOKUP($A11,'Return Data'!$B$7:$R$2843,11,0)</f>
        <v>18.682400000000001</v>
      </c>
      <c r="G11" s="66">
        <f t="shared" si="1"/>
        <v>5</v>
      </c>
      <c r="H11" s="65">
        <f>VLOOKUP($A11,'Return Data'!$B$7:$R$2843,12,0)</f>
        <v>46.819699999999997</v>
      </c>
      <c r="I11" s="66">
        <f t="shared" si="2"/>
        <v>5</v>
      </c>
      <c r="J11" s="65">
        <f>VLOOKUP($A11,'Return Data'!$B$7:$R$2843,13,0)</f>
        <v>52.840499999999999</v>
      </c>
      <c r="K11" s="66">
        <f t="shared" si="3"/>
        <v>5</v>
      </c>
      <c r="L11" s="65">
        <f>VLOOKUP($A11,'Return Data'!$B$7:$R$2843,17,0)</f>
        <v>28.725200000000001</v>
      </c>
      <c r="M11" s="66">
        <f>RANK(L11,L$8:L$13,0)</f>
        <v>3</v>
      </c>
      <c r="N11" s="65">
        <f>VLOOKUP($A11,'Return Data'!$B$7:$R$2843,14,0)</f>
        <v>14.7165</v>
      </c>
      <c r="O11" s="66">
        <f>RANK(N11,N$8:N$13,0)</f>
        <v>3</v>
      </c>
      <c r="P11" s="65">
        <f>VLOOKUP($A11,'Return Data'!$B$7:$R$2843,15,0)</f>
        <v>16.204000000000001</v>
      </c>
      <c r="Q11" s="66">
        <f>RANK(P11,P$8:P$13,0)</f>
        <v>1</v>
      </c>
      <c r="R11" s="65">
        <f>VLOOKUP($A11,'Return Data'!$B$7:$R$2843,16,0)</f>
        <v>13.273899999999999</v>
      </c>
      <c r="S11" s="67">
        <f t="shared" si="4"/>
        <v>5</v>
      </c>
    </row>
    <row r="12" spans="1:20" x14ac:dyDescent="0.3">
      <c r="A12" s="63" t="s">
        <v>772</v>
      </c>
      <c r="B12" s="64">
        <f>VLOOKUP($A12,'Return Data'!$B$7:$R$2843,3,0)</f>
        <v>44410</v>
      </c>
      <c r="C12" s="65">
        <f>VLOOKUP($A12,'Return Data'!$B$7:$R$2843,4,0)</f>
        <v>75.007499999999993</v>
      </c>
      <c r="D12" s="65">
        <f>VLOOKUP($A12,'Return Data'!$B$7:$R$2843,10,0)</f>
        <v>15.371499999999999</v>
      </c>
      <c r="E12" s="66">
        <f t="shared" si="0"/>
        <v>4</v>
      </c>
      <c r="F12" s="65">
        <f>VLOOKUP($A12,'Return Data'!$B$7:$R$2843,11,0)</f>
        <v>26.3752</v>
      </c>
      <c r="G12" s="66">
        <f t="shared" si="1"/>
        <v>3</v>
      </c>
      <c r="H12" s="65">
        <f>VLOOKUP($A12,'Return Data'!$B$7:$R$2843,12,0)</f>
        <v>58.667099999999998</v>
      </c>
      <c r="I12" s="66">
        <f t="shared" si="2"/>
        <v>2</v>
      </c>
      <c r="J12" s="65">
        <f>VLOOKUP($A12,'Return Data'!$B$7:$R$2843,13,0)</f>
        <v>73.766400000000004</v>
      </c>
      <c r="K12" s="66">
        <f t="shared" si="3"/>
        <v>1</v>
      </c>
      <c r="L12" s="65">
        <f>VLOOKUP($A12,'Return Data'!$B$7:$R$2843,17,0)</f>
        <v>30.410599999999999</v>
      </c>
      <c r="M12" s="66">
        <f>RANK(L12,L$8:L$13,0)</f>
        <v>1</v>
      </c>
      <c r="N12" s="65">
        <f>VLOOKUP($A12,'Return Data'!$B$7:$R$2843,14,0)</f>
        <v>16.2637</v>
      </c>
      <c r="O12" s="66">
        <f>RANK(N12,N$8:N$13,0)</f>
        <v>1</v>
      </c>
      <c r="P12" s="65">
        <f>VLOOKUP($A12,'Return Data'!$B$7:$R$2843,15,0)</f>
        <v>15.9</v>
      </c>
      <c r="Q12" s="66">
        <f>RANK(P12,P$8:P$13,0)</f>
        <v>2</v>
      </c>
      <c r="R12" s="65">
        <f>VLOOKUP($A12,'Return Data'!$B$7:$R$2843,16,0)</f>
        <v>14.1564</v>
      </c>
      <c r="S12" s="67">
        <f t="shared" si="4"/>
        <v>4</v>
      </c>
    </row>
    <row r="13" spans="1:20" x14ac:dyDescent="0.3">
      <c r="A13" s="63" t="s">
        <v>775</v>
      </c>
      <c r="B13" s="64">
        <f>VLOOKUP($A13,'Return Data'!$B$7:$R$2843,3,0)</f>
        <v>44410</v>
      </c>
      <c r="C13" s="65">
        <f>VLOOKUP($A13,'Return Data'!$B$7:$R$2843,4,0)</f>
        <v>100.40170000000001</v>
      </c>
      <c r="D13" s="65">
        <f>VLOOKUP($A13,'Return Data'!$B$7:$R$2843,10,0)</f>
        <v>18.166399999999999</v>
      </c>
      <c r="E13" s="66">
        <f t="shared" si="0"/>
        <v>3</v>
      </c>
      <c r="F13" s="65">
        <f>VLOOKUP($A13,'Return Data'!$B$7:$R$2843,11,0)</f>
        <v>25.558299999999999</v>
      </c>
      <c r="G13" s="66">
        <f t="shared" si="1"/>
        <v>4</v>
      </c>
      <c r="H13" s="65">
        <f>VLOOKUP($A13,'Return Data'!$B$7:$R$2843,12,0)</f>
        <v>50.731299999999997</v>
      </c>
      <c r="I13" s="66">
        <f t="shared" si="2"/>
        <v>4</v>
      </c>
      <c r="J13" s="65">
        <f>VLOOKUP($A13,'Return Data'!$B$7:$R$2843,13,0)</f>
        <v>53.7498</v>
      </c>
      <c r="K13" s="66">
        <f t="shared" si="3"/>
        <v>4</v>
      </c>
      <c r="L13" s="65">
        <f>VLOOKUP($A13,'Return Data'!$B$7:$R$2843,17,0)</f>
        <v>28.279499999999999</v>
      </c>
      <c r="M13" s="66">
        <f>RANK(L13,L$8:L$13,0)</f>
        <v>4</v>
      </c>
      <c r="N13" s="65">
        <f>VLOOKUP($A13,'Return Data'!$B$7:$R$2843,14,0)</f>
        <v>15.446199999999999</v>
      </c>
      <c r="O13" s="66">
        <f>RANK(N13,N$8:N$13,0)</f>
        <v>2</v>
      </c>
      <c r="P13" s="65">
        <f>VLOOKUP($A13,'Return Data'!$B$7:$R$2843,15,0)</f>
        <v>15.273</v>
      </c>
      <c r="Q13" s="66">
        <f>RANK(P13,P$8:P$13,0)</f>
        <v>3</v>
      </c>
      <c r="R13" s="65">
        <f>VLOOKUP($A13,'Return Data'!$B$7:$R$2843,16,0)</f>
        <v>15.2409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16.526883333333334</v>
      </c>
      <c r="E15" s="74"/>
      <c r="F15" s="75">
        <f>AVERAGE(F8:F13)</f>
        <v>24.077233333333336</v>
      </c>
      <c r="G15" s="74"/>
      <c r="H15" s="75">
        <f>AVERAGE(H8:H13)</f>
        <v>51.224166666666662</v>
      </c>
      <c r="I15" s="74"/>
      <c r="J15" s="75">
        <f>AVERAGE(J8:J13)</f>
        <v>57.8322</v>
      </c>
      <c r="K15" s="74"/>
      <c r="L15" s="75">
        <f>AVERAGE(L8:L13)</f>
        <v>28.441079999999999</v>
      </c>
      <c r="M15" s="74"/>
      <c r="N15" s="75">
        <f>AVERAGE(N8:N13)</f>
        <v>14.043720000000002</v>
      </c>
      <c r="O15" s="74"/>
      <c r="P15" s="75">
        <f>AVERAGE(P8:P13)</f>
        <v>14.392799999999999</v>
      </c>
      <c r="Q15" s="74"/>
      <c r="R15" s="75">
        <f>AVERAGE(R8:R13)</f>
        <v>15.579666666666666</v>
      </c>
      <c r="S15" s="76"/>
    </row>
    <row r="16" spans="1:20" x14ac:dyDescent="0.3">
      <c r="A16" s="73" t="s">
        <v>28</v>
      </c>
      <c r="B16" s="74"/>
      <c r="C16" s="74"/>
      <c r="D16" s="75">
        <f>MIN(D8:D13)</f>
        <v>11.756399999999999</v>
      </c>
      <c r="E16" s="74"/>
      <c r="F16" s="75">
        <f>MIN(F8:F13)</f>
        <v>15.0146</v>
      </c>
      <c r="G16" s="74"/>
      <c r="H16" s="75">
        <f>MIN(H8:H13)</f>
        <v>36.3872</v>
      </c>
      <c r="I16" s="74"/>
      <c r="J16" s="75">
        <f>MIN(J8:J13)</f>
        <v>43.194200000000002</v>
      </c>
      <c r="K16" s="74"/>
      <c r="L16" s="75">
        <f>MIN(L8:L13)</f>
        <v>25.169</v>
      </c>
      <c r="M16" s="74"/>
      <c r="N16" s="75">
        <f>MIN(N8:N13)</f>
        <v>11.4716</v>
      </c>
      <c r="O16" s="74"/>
      <c r="P16" s="75">
        <f>MIN(P8:P13)</f>
        <v>11.7158</v>
      </c>
      <c r="Q16" s="74"/>
      <c r="R16" s="75">
        <f>MIN(R8:R13)</f>
        <v>12.8734</v>
      </c>
      <c r="S16" s="76"/>
    </row>
    <row r="17" spans="1:19" ht="15" thickBot="1" x14ac:dyDescent="0.35">
      <c r="A17" s="77" t="s">
        <v>29</v>
      </c>
      <c r="B17" s="78"/>
      <c r="C17" s="78"/>
      <c r="D17" s="79">
        <f>MAX(D8:D13)</f>
        <v>20.34</v>
      </c>
      <c r="E17" s="78"/>
      <c r="F17" s="79">
        <f>MAX(F8:F13)</f>
        <v>30.169499999999999</v>
      </c>
      <c r="G17" s="78"/>
      <c r="H17" s="79">
        <f>MAX(H8:H13)</f>
        <v>62.508499999999998</v>
      </c>
      <c r="I17" s="78"/>
      <c r="J17" s="79">
        <f>MAX(J8:J13)</f>
        <v>73.766400000000004</v>
      </c>
      <c r="K17" s="78"/>
      <c r="L17" s="79">
        <f>MAX(L8:L13)</f>
        <v>30.410599999999999</v>
      </c>
      <c r="M17" s="78"/>
      <c r="N17" s="79">
        <f>MAX(N8:N13)</f>
        <v>16.2637</v>
      </c>
      <c r="O17" s="78"/>
      <c r="P17" s="79">
        <f>MAX(P8:P13)</f>
        <v>16.204000000000001</v>
      </c>
      <c r="Q17" s="78"/>
      <c r="R17" s="79">
        <f>MAX(R8:R13)</f>
        <v>19.046399999999998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44410</v>
      </c>
      <c r="C8" s="65">
        <f>VLOOKUP($A8,'Return Data'!$B$7:$R$2843,4,0)</f>
        <v>91.241699999999994</v>
      </c>
      <c r="D8" s="65">
        <f>VLOOKUP($A8,'Return Data'!$B$7:$R$2843,10,0)</f>
        <v>11.259600000000001</v>
      </c>
      <c r="E8" s="66">
        <f t="shared" ref="E8:E29" si="0">RANK(D8,D$8:D$29,0)</f>
        <v>18</v>
      </c>
      <c r="F8" s="65">
        <f>VLOOKUP($A8,'Return Data'!$B$7:$R$2843,11,0)</f>
        <v>10.785600000000001</v>
      </c>
      <c r="G8" s="66">
        <f t="shared" ref="G8:G29" si="1">RANK(F8,F$8:F$29,0)</f>
        <v>18</v>
      </c>
      <c r="H8" s="65">
        <f>VLOOKUP($A8,'Return Data'!$B$7:$R$2843,12,0)</f>
        <v>38.222999999999999</v>
      </c>
      <c r="I8" s="66">
        <f t="shared" ref="I8:I27" si="2">RANK(H8,H$8:H$29,0)</f>
        <v>16</v>
      </c>
      <c r="J8" s="65">
        <f>VLOOKUP($A8,'Return Data'!$B$7:$R$2843,13,0)</f>
        <v>45.507100000000001</v>
      </c>
      <c r="K8" s="66">
        <f t="shared" ref="K8:K26" si="3">RANK(J8,J$8:J$29,0)</f>
        <v>15</v>
      </c>
      <c r="L8" s="65">
        <f>VLOOKUP($A8,'Return Data'!$B$7:$R$2843,17,0)</f>
        <v>22.889600000000002</v>
      </c>
      <c r="M8" s="66">
        <f t="shared" ref="M8:M26" si="4">RANK(L8,L$8:L$29,0)</f>
        <v>14</v>
      </c>
      <c r="N8" s="65">
        <f>VLOOKUP($A8,'Return Data'!$B$7:$R$2843,14,0)</f>
        <v>13.929600000000001</v>
      </c>
      <c r="O8" s="66">
        <f t="shared" ref="O8" si="5">RANK(N8,N$8:N$29,0)</f>
        <v>11</v>
      </c>
      <c r="P8" s="65">
        <f>VLOOKUP($A8,'Return Data'!$B$7:$R$2843,15,0)</f>
        <v>13.5641</v>
      </c>
      <c r="Q8" s="66">
        <f t="shared" ref="Q8" si="6">RANK(P8,P$8:P$29,0)</f>
        <v>12</v>
      </c>
      <c r="R8" s="65">
        <f>VLOOKUP($A8,'Return Data'!$B$7:$R$2843,16,0)</f>
        <v>15.6214</v>
      </c>
      <c r="S8" s="67">
        <f t="shared" ref="S8:S29" si="7">RANK(R8,R$8:R$29,0)</f>
        <v>14</v>
      </c>
    </row>
    <row r="9" spans="1:20" x14ac:dyDescent="0.3">
      <c r="A9" s="63" t="s">
        <v>821</v>
      </c>
      <c r="B9" s="64">
        <f>VLOOKUP($A9,'Return Data'!$B$7:$R$2843,3,0)</f>
        <v>44410</v>
      </c>
      <c r="C9" s="65">
        <f>VLOOKUP($A9,'Return Data'!$B$7:$R$2843,4,0)</f>
        <v>47.02</v>
      </c>
      <c r="D9" s="65">
        <f>VLOOKUP($A9,'Return Data'!$B$7:$R$2843,10,0)</f>
        <v>11.6599</v>
      </c>
      <c r="E9" s="66">
        <f t="shared" si="0"/>
        <v>16</v>
      </c>
      <c r="F9" s="65">
        <f>VLOOKUP($A9,'Return Data'!$B$7:$R$2843,11,0)</f>
        <v>12.8932</v>
      </c>
      <c r="G9" s="66">
        <f t="shared" si="1"/>
        <v>15</v>
      </c>
      <c r="H9" s="65">
        <f>VLOOKUP($A9,'Return Data'!$B$7:$R$2843,12,0)</f>
        <v>40.947200000000002</v>
      </c>
      <c r="I9" s="66">
        <f t="shared" si="2"/>
        <v>14</v>
      </c>
      <c r="J9" s="65">
        <f>VLOOKUP($A9,'Return Data'!$B$7:$R$2843,13,0)</f>
        <v>51.043999999999997</v>
      </c>
      <c r="K9" s="66">
        <f t="shared" si="3"/>
        <v>13</v>
      </c>
      <c r="L9" s="65">
        <f>VLOOKUP($A9,'Return Data'!$B$7:$R$2843,17,0)</f>
        <v>26.316400000000002</v>
      </c>
      <c r="M9" s="66">
        <f t="shared" si="4"/>
        <v>8</v>
      </c>
      <c r="N9" s="65">
        <f>VLOOKUP($A9,'Return Data'!$B$7:$R$2843,14,0)</f>
        <v>15.0181</v>
      </c>
      <c r="O9" s="66">
        <f t="shared" ref="O9:O27" si="8">RANK(N9,N$8:N$29,0)</f>
        <v>8</v>
      </c>
      <c r="P9" s="65">
        <f>VLOOKUP($A9,'Return Data'!$B$7:$R$2843,15,0)</f>
        <v>18.119299999999999</v>
      </c>
      <c r="Q9" s="66">
        <f t="shared" ref="Q9:Q27" si="9">RANK(P9,P$8:P$29,0)</f>
        <v>2</v>
      </c>
      <c r="R9" s="65">
        <f>VLOOKUP($A9,'Return Data'!$B$7:$R$2843,16,0)</f>
        <v>17.626899999999999</v>
      </c>
      <c r="S9" s="67">
        <f t="shared" si="7"/>
        <v>10</v>
      </c>
    </row>
    <row r="10" spans="1:20" x14ac:dyDescent="0.3">
      <c r="A10" s="63" t="s">
        <v>823</v>
      </c>
      <c r="B10" s="64">
        <f>VLOOKUP($A10,'Return Data'!$B$7:$R$2843,3,0)</f>
        <v>44410</v>
      </c>
      <c r="C10" s="65">
        <f>VLOOKUP($A10,'Return Data'!$B$7:$R$2843,4,0)</f>
        <v>14.367000000000001</v>
      </c>
      <c r="D10" s="65">
        <f>VLOOKUP($A10,'Return Data'!$B$7:$R$2843,10,0)</f>
        <v>11.901199999999999</v>
      </c>
      <c r="E10" s="66">
        <f t="shared" si="0"/>
        <v>14</v>
      </c>
      <c r="F10" s="65">
        <f>VLOOKUP($A10,'Return Data'!$B$7:$R$2843,11,0)</f>
        <v>11.432600000000001</v>
      </c>
      <c r="G10" s="66">
        <f t="shared" si="1"/>
        <v>16</v>
      </c>
      <c r="H10" s="65">
        <f>VLOOKUP($A10,'Return Data'!$B$7:$R$2843,12,0)</f>
        <v>37.733699999999999</v>
      </c>
      <c r="I10" s="66">
        <f t="shared" si="2"/>
        <v>17</v>
      </c>
      <c r="J10" s="65">
        <f>VLOOKUP($A10,'Return Data'!$B$7:$R$2843,13,0)</f>
        <v>44.726500000000001</v>
      </c>
      <c r="K10" s="66">
        <f t="shared" si="3"/>
        <v>16</v>
      </c>
      <c r="L10" s="65">
        <f>VLOOKUP($A10,'Return Data'!$B$7:$R$2843,17,0)</f>
        <v>23.070900000000002</v>
      </c>
      <c r="M10" s="66">
        <f t="shared" si="4"/>
        <v>13</v>
      </c>
      <c r="N10" s="65">
        <f>VLOOKUP($A10,'Return Data'!$B$7:$R$2843,14,0)</f>
        <v>12.870699999999999</v>
      </c>
      <c r="O10" s="66">
        <f t="shared" si="8"/>
        <v>13</v>
      </c>
      <c r="P10" s="65"/>
      <c r="Q10" s="66"/>
      <c r="R10" s="65">
        <f>VLOOKUP($A10,'Return Data'!$B$7:$R$2843,16,0)</f>
        <v>9.9373000000000005</v>
      </c>
      <c r="S10" s="67">
        <f t="shared" si="7"/>
        <v>22</v>
      </c>
    </row>
    <row r="11" spans="1:20" x14ac:dyDescent="0.3">
      <c r="A11" s="63" t="s">
        <v>825</v>
      </c>
      <c r="B11" s="64">
        <f>VLOOKUP($A11,'Return Data'!$B$7:$R$2843,3,0)</f>
        <v>44410</v>
      </c>
      <c r="C11" s="65">
        <f>VLOOKUP($A11,'Return Data'!$B$7:$R$2843,4,0)</f>
        <v>35.957000000000001</v>
      </c>
      <c r="D11" s="65">
        <f>VLOOKUP($A11,'Return Data'!$B$7:$R$2843,10,0)</f>
        <v>14.301600000000001</v>
      </c>
      <c r="E11" s="66">
        <f t="shared" si="0"/>
        <v>8</v>
      </c>
      <c r="F11" s="65">
        <f>VLOOKUP($A11,'Return Data'!$B$7:$R$2843,11,0)</f>
        <v>14.2254</v>
      </c>
      <c r="G11" s="66">
        <f t="shared" si="1"/>
        <v>14</v>
      </c>
      <c r="H11" s="65">
        <f>VLOOKUP($A11,'Return Data'!$B$7:$R$2843,12,0)</f>
        <v>41.758299999999998</v>
      </c>
      <c r="I11" s="66">
        <f t="shared" si="2"/>
        <v>13</v>
      </c>
      <c r="J11" s="65">
        <f>VLOOKUP($A11,'Return Data'!$B$7:$R$2843,13,0)</f>
        <v>49.652500000000003</v>
      </c>
      <c r="K11" s="66">
        <f t="shared" si="3"/>
        <v>14</v>
      </c>
      <c r="L11" s="65">
        <f>VLOOKUP($A11,'Return Data'!$B$7:$R$2843,17,0)</f>
        <v>24.908999999999999</v>
      </c>
      <c r="M11" s="66">
        <f t="shared" si="4"/>
        <v>11</v>
      </c>
      <c r="N11" s="65">
        <f>VLOOKUP($A11,'Return Data'!$B$7:$R$2843,14,0)</f>
        <v>14.086600000000001</v>
      </c>
      <c r="O11" s="66">
        <f t="shared" si="8"/>
        <v>10</v>
      </c>
      <c r="P11" s="65">
        <f>VLOOKUP($A11,'Return Data'!$B$7:$R$2843,15,0)</f>
        <v>13.1144</v>
      </c>
      <c r="Q11" s="66">
        <f t="shared" si="9"/>
        <v>13</v>
      </c>
      <c r="R11" s="65">
        <f>VLOOKUP($A11,'Return Data'!$B$7:$R$2843,16,0)</f>
        <v>14.6975</v>
      </c>
      <c r="S11" s="67">
        <f t="shared" si="7"/>
        <v>15</v>
      </c>
    </row>
    <row r="12" spans="1:20" x14ac:dyDescent="0.3">
      <c r="A12" s="63" t="s">
        <v>828</v>
      </c>
      <c r="B12" s="64">
        <f>VLOOKUP($A12,'Return Data'!$B$7:$R$2843,3,0)</f>
        <v>44410</v>
      </c>
      <c r="C12" s="65">
        <f>VLOOKUP($A12,'Return Data'!$B$7:$R$2843,4,0)</f>
        <v>66.383399999999995</v>
      </c>
      <c r="D12" s="65">
        <f>VLOOKUP($A12,'Return Data'!$B$7:$R$2843,10,0)</f>
        <v>15.736000000000001</v>
      </c>
      <c r="E12" s="66">
        <f t="shared" si="0"/>
        <v>3</v>
      </c>
      <c r="F12" s="65">
        <f>VLOOKUP($A12,'Return Data'!$B$7:$R$2843,11,0)</f>
        <v>18.033200000000001</v>
      </c>
      <c r="G12" s="66">
        <f t="shared" si="1"/>
        <v>10</v>
      </c>
      <c r="H12" s="65">
        <f>VLOOKUP($A12,'Return Data'!$B$7:$R$2843,12,0)</f>
        <v>61.080199999999998</v>
      </c>
      <c r="I12" s="66">
        <f t="shared" si="2"/>
        <v>2</v>
      </c>
      <c r="J12" s="65">
        <f>VLOOKUP($A12,'Return Data'!$B$7:$R$2843,13,0)</f>
        <v>70.193299999999994</v>
      </c>
      <c r="K12" s="66">
        <f t="shared" si="3"/>
        <v>1</v>
      </c>
      <c r="L12" s="65">
        <f>VLOOKUP($A12,'Return Data'!$B$7:$R$2843,17,0)</f>
        <v>26.376899999999999</v>
      </c>
      <c r="M12" s="66">
        <f t="shared" si="4"/>
        <v>7</v>
      </c>
      <c r="N12" s="65">
        <f>VLOOKUP($A12,'Return Data'!$B$7:$R$2843,14,0)</f>
        <v>16.835599999999999</v>
      </c>
      <c r="O12" s="66">
        <f t="shared" si="8"/>
        <v>5</v>
      </c>
      <c r="P12" s="65">
        <f>VLOOKUP($A12,'Return Data'!$B$7:$R$2843,15,0)</f>
        <v>15.6835</v>
      </c>
      <c r="Q12" s="66">
        <f t="shared" si="9"/>
        <v>6</v>
      </c>
      <c r="R12" s="65">
        <f>VLOOKUP($A12,'Return Data'!$B$7:$R$2843,16,0)</f>
        <v>19.264900000000001</v>
      </c>
      <c r="S12" s="67">
        <f t="shared" si="7"/>
        <v>5</v>
      </c>
    </row>
    <row r="13" spans="1:20" x14ac:dyDescent="0.3">
      <c r="A13" s="63" t="s">
        <v>830</v>
      </c>
      <c r="B13" s="64">
        <f>VLOOKUP($A13,'Return Data'!$B$7:$R$2843,3,0)</f>
        <v>44410</v>
      </c>
      <c r="C13" s="65">
        <f>VLOOKUP($A13,'Return Data'!$B$7:$R$2843,4,0)</f>
        <v>109.81</v>
      </c>
      <c r="D13" s="65">
        <f>VLOOKUP($A13,'Return Data'!$B$7:$R$2843,10,0)</f>
        <v>15.3224</v>
      </c>
      <c r="E13" s="66">
        <f t="shared" si="0"/>
        <v>5</v>
      </c>
      <c r="F13" s="65">
        <f>VLOOKUP($A13,'Return Data'!$B$7:$R$2843,11,0)</f>
        <v>18.1706</v>
      </c>
      <c r="G13" s="66">
        <f t="shared" si="1"/>
        <v>7</v>
      </c>
      <c r="H13" s="65">
        <f>VLOOKUP($A13,'Return Data'!$B$7:$R$2843,12,0)</f>
        <v>54.614100000000001</v>
      </c>
      <c r="I13" s="66">
        <f t="shared" si="2"/>
        <v>4</v>
      </c>
      <c r="J13" s="65">
        <f>VLOOKUP($A13,'Return Data'!$B$7:$R$2843,13,0)</f>
        <v>56.2042</v>
      </c>
      <c r="K13" s="66">
        <f t="shared" si="3"/>
        <v>8</v>
      </c>
      <c r="L13" s="65">
        <f>VLOOKUP($A13,'Return Data'!$B$7:$R$2843,17,0)</f>
        <v>20.029800000000002</v>
      </c>
      <c r="M13" s="66">
        <f t="shared" si="4"/>
        <v>17</v>
      </c>
      <c r="N13" s="65">
        <f>VLOOKUP($A13,'Return Data'!$B$7:$R$2843,14,0)</f>
        <v>10.41</v>
      </c>
      <c r="O13" s="66">
        <f t="shared" si="8"/>
        <v>15</v>
      </c>
      <c r="P13" s="65">
        <f>VLOOKUP($A13,'Return Data'!$B$7:$R$2843,15,0)</f>
        <v>11.055999999999999</v>
      </c>
      <c r="Q13" s="66">
        <f t="shared" si="9"/>
        <v>14</v>
      </c>
      <c r="R13" s="65">
        <f>VLOOKUP($A13,'Return Data'!$B$7:$R$2843,16,0)</f>
        <v>12.5448</v>
      </c>
      <c r="S13" s="67">
        <f t="shared" si="7"/>
        <v>20</v>
      </c>
    </row>
    <row r="14" spans="1:20" x14ac:dyDescent="0.3">
      <c r="A14" s="63" t="s">
        <v>833</v>
      </c>
      <c r="B14" s="64">
        <f>VLOOKUP($A14,'Return Data'!$B$7:$R$2843,3,0)</f>
        <v>44410</v>
      </c>
      <c r="C14" s="65">
        <f>VLOOKUP($A14,'Return Data'!$B$7:$R$2843,4,0)</f>
        <v>49.5</v>
      </c>
      <c r="D14" s="65">
        <f>VLOOKUP($A14,'Return Data'!$B$7:$R$2843,10,0)</f>
        <v>14.8492</v>
      </c>
      <c r="E14" s="66">
        <f t="shared" si="0"/>
        <v>6</v>
      </c>
      <c r="F14" s="65">
        <f>VLOOKUP($A14,'Return Data'!$B$7:$R$2843,11,0)</f>
        <v>17.8291</v>
      </c>
      <c r="G14" s="66">
        <f t="shared" si="1"/>
        <v>11</v>
      </c>
      <c r="H14" s="65">
        <f>VLOOKUP($A14,'Return Data'!$B$7:$R$2843,12,0)</f>
        <v>49.818399999999997</v>
      </c>
      <c r="I14" s="66">
        <f t="shared" si="2"/>
        <v>8</v>
      </c>
      <c r="J14" s="65">
        <f>VLOOKUP($A14,'Return Data'!$B$7:$R$2843,13,0)</f>
        <v>51.237400000000001</v>
      </c>
      <c r="K14" s="66">
        <f t="shared" si="3"/>
        <v>12</v>
      </c>
      <c r="L14" s="65">
        <f>VLOOKUP($A14,'Return Data'!$B$7:$R$2843,17,0)</f>
        <v>27.436399999999999</v>
      </c>
      <c r="M14" s="66">
        <f t="shared" si="4"/>
        <v>5</v>
      </c>
      <c r="N14" s="65">
        <f>VLOOKUP($A14,'Return Data'!$B$7:$R$2843,14,0)</f>
        <v>15.468299999999999</v>
      </c>
      <c r="O14" s="66">
        <f t="shared" si="8"/>
        <v>6</v>
      </c>
      <c r="P14" s="65">
        <f>VLOOKUP($A14,'Return Data'!$B$7:$R$2843,15,0)</f>
        <v>14.017300000000001</v>
      </c>
      <c r="Q14" s="66">
        <f t="shared" si="9"/>
        <v>11</v>
      </c>
      <c r="R14" s="65">
        <f>VLOOKUP($A14,'Return Data'!$B$7:$R$2843,16,0)</f>
        <v>14.6448</v>
      </c>
      <c r="S14" s="67">
        <f t="shared" si="7"/>
        <v>16</v>
      </c>
    </row>
    <row r="15" spans="1:20" x14ac:dyDescent="0.3">
      <c r="A15" s="63" t="s">
        <v>834</v>
      </c>
      <c r="B15" s="64">
        <f>VLOOKUP($A15,'Return Data'!$B$7:$R$2843,3,0)</f>
        <v>44410</v>
      </c>
      <c r="C15" s="65">
        <f>VLOOKUP($A15,'Return Data'!$B$7:$R$2843,4,0)</f>
        <v>14.48</v>
      </c>
      <c r="D15" s="65">
        <f>VLOOKUP($A15,'Return Data'!$B$7:$R$2843,10,0)</f>
        <v>10.8729</v>
      </c>
      <c r="E15" s="66">
        <f t="shared" si="0"/>
        <v>20</v>
      </c>
      <c r="F15" s="65">
        <f>VLOOKUP($A15,'Return Data'!$B$7:$R$2843,11,0)</f>
        <v>11.042899999999999</v>
      </c>
      <c r="G15" s="66">
        <f t="shared" si="1"/>
        <v>17</v>
      </c>
      <c r="H15" s="65">
        <f>VLOOKUP($A15,'Return Data'!$B$7:$R$2843,12,0)</f>
        <v>35.580500000000001</v>
      </c>
      <c r="I15" s="66">
        <f t="shared" si="2"/>
        <v>18</v>
      </c>
      <c r="J15" s="65">
        <f>VLOOKUP($A15,'Return Data'!$B$7:$R$2843,13,0)</f>
        <v>41.406300000000002</v>
      </c>
      <c r="K15" s="66">
        <f t="shared" si="3"/>
        <v>20</v>
      </c>
      <c r="L15" s="65">
        <f>VLOOKUP($A15,'Return Data'!$B$7:$R$2843,17,0)</f>
        <v>22.209</v>
      </c>
      <c r="M15" s="66">
        <f t="shared" si="4"/>
        <v>15</v>
      </c>
      <c r="N15" s="65">
        <f>VLOOKUP($A15,'Return Data'!$B$7:$R$2843,14,0)</f>
        <v>11.1563</v>
      </c>
      <c r="O15" s="66">
        <f t="shared" si="8"/>
        <v>14</v>
      </c>
      <c r="P15" s="65"/>
      <c r="Q15" s="66"/>
      <c r="R15" s="65">
        <f>VLOOKUP($A15,'Return Data'!$B$7:$R$2843,16,0)</f>
        <v>10.494</v>
      </c>
      <c r="S15" s="67">
        <f t="shared" si="7"/>
        <v>21</v>
      </c>
    </row>
    <row r="16" spans="1:20" x14ac:dyDescent="0.3">
      <c r="A16" s="63" t="s">
        <v>836</v>
      </c>
      <c r="B16" s="64">
        <f>VLOOKUP($A16,'Return Data'!$B$7:$R$2843,3,0)</f>
        <v>44410</v>
      </c>
      <c r="C16" s="65">
        <f>VLOOKUP($A16,'Return Data'!$B$7:$R$2843,4,0)</f>
        <v>56.34</v>
      </c>
      <c r="D16" s="65">
        <f>VLOOKUP($A16,'Return Data'!$B$7:$R$2843,10,0)</f>
        <v>11.608599999999999</v>
      </c>
      <c r="E16" s="66">
        <f t="shared" si="0"/>
        <v>17</v>
      </c>
      <c r="F16" s="65">
        <f>VLOOKUP($A16,'Return Data'!$B$7:$R$2843,11,0)</f>
        <v>8.5340000000000007</v>
      </c>
      <c r="G16" s="66">
        <f t="shared" si="1"/>
        <v>21</v>
      </c>
      <c r="H16" s="65">
        <f>VLOOKUP($A16,'Return Data'!$B$7:$R$2843,12,0)</f>
        <v>28.366399999999999</v>
      </c>
      <c r="I16" s="66">
        <f t="shared" si="2"/>
        <v>22</v>
      </c>
      <c r="J16" s="65">
        <f>VLOOKUP($A16,'Return Data'!$B$7:$R$2843,13,0)</f>
        <v>37.6496</v>
      </c>
      <c r="K16" s="66">
        <f t="shared" si="3"/>
        <v>22</v>
      </c>
      <c r="L16" s="65">
        <f>VLOOKUP($A16,'Return Data'!$B$7:$R$2843,17,0)</f>
        <v>25.200600000000001</v>
      </c>
      <c r="M16" s="66">
        <f t="shared" si="4"/>
        <v>10</v>
      </c>
      <c r="N16" s="65">
        <f>VLOOKUP($A16,'Return Data'!$B$7:$R$2843,14,0)</f>
        <v>9.7055000000000007</v>
      </c>
      <c r="O16" s="66">
        <f t="shared" si="8"/>
        <v>16</v>
      </c>
      <c r="P16" s="65">
        <f>VLOOKUP($A16,'Return Data'!$B$7:$R$2843,15,0)</f>
        <v>14.45</v>
      </c>
      <c r="Q16" s="66">
        <f t="shared" si="9"/>
        <v>10</v>
      </c>
      <c r="R16" s="65">
        <f>VLOOKUP($A16,'Return Data'!$B$7:$R$2843,16,0)</f>
        <v>12.8278</v>
      </c>
      <c r="S16" s="67">
        <f t="shared" si="7"/>
        <v>19</v>
      </c>
    </row>
    <row r="17" spans="1:19" x14ac:dyDescent="0.3">
      <c r="A17" s="63" t="s">
        <v>838</v>
      </c>
      <c r="B17" s="64">
        <f>VLOOKUP($A17,'Return Data'!$B$7:$R$2843,3,0)</f>
        <v>44410</v>
      </c>
      <c r="C17" s="65">
        <f>VLOOKUP($A17,'Return Data'!$B$7:$R$2843,4,0)</f>
        <v>30.566199999999998</v>
      </c>
      <c r="D17" s="65">
        <f>VLOOKUP($A17,'Return Data'!$B$7:$R$2843,10,0)</f>
        <v>17.420000000000002</v>
      </c>
      <c r="E17" s="66">
        <f t="shared" si="0"/>
        <v>1</v>
      </c>
      <c r="F17" s="65">
        <f>VLOOKUP($A17,'Return Data'!$B$7:$R$2843,11,0)</f>
        <v>18.807500000000001</v>
      </c>
      <c r="G17" s="66">
        <f t="shared" si="1"/>
        <v>5</v>
      </c>
      <c r="H17" s="65">
        <f>VLOOKUP($A17,'Return Data'!$B$7:$R$2843,12,0)</f>
        <v>50.197299999999998</v>
      </c>
      <c r="I17" s="66">
        <f t="shared" si="2"/>
        <v>6</v>
      </c>
      <c r="J17" s="65">
        <f>VLOOKUP($A17,'Return Data'!$B$7:$R$2843,13,0)</f>
        <v>62.9876</v>
      </c>
      <c r="K17" s="66">
        <f t="shared" si="3"/>
        <v>4</v>
      </c>
      <c r="L17" s="65">
        <f>VLOOKUP($A17,'Return Data'!$B$7:$R$2843,17,0)</f>
        <v>34.598300000000002</v>
      </c>
      <c r="M17" s="66">
        <f t="shared" si="4"/>
        <v>2</v>
      </c>
      <c r="N17" s="65">
        <f>VLOOKUP($A17,'Return Data'!$B$7:$R$2843,14,0)</f>
        <v>25.418299999999999</v>
      </c>
      <c r="O17" s="66">
        <f t="shared" si="8"/>
        <v>1</v>
      </c>
      <c r="P17" s="65">
        <f>VLOOKUP($A17,'Return Data'!$B$7:$R$2843,15,0)</f>
        <v>19.048100000000002</v>
      </c>
      <c r="Q17" s="66">
        <f t="shared" si="9"/>
        <v>1</v>
      </c>
      <c r="R17" s="65">
        <f>VLOOKUP($A17,'Return Data'!$B$7:$R$2843,16,0)</f>
        <v>17.9679</v>
      </c>
      <c r="S17" s="67">
        <f t="shared" si="7"/>
        <v>9</v>
      </c>
    </row>
    <row r="18" spans="1:19" x14ac:dyDescent="0.3">
      <c r="A18" s="63" t="s">
        <v>841</v>
      </c>
      <c r="B18" s="64">
        <f>VLOOKUP($A18,'Return Data'!$B$7:$R$2843,3,0)</f>
        <v>44410</v>
      </c>
      <c r="C18" s="65">
        <f>VLOOKUP($A18,'Return Data'!$B$7:$R$2843,4,0)</f>
        <v>11.796900000000001</v>
      </c>
      <c r="D18" s="65">
        <f>VLOOKUP($A18,'Return Data'!$B$7:$R$2843,10,0)</f>
        <v>6.8444000000000003</v>
      </c>
      <c r="E18" s="66">
        <f t="shared" si="0"/>
        <v>22</v>
      </c>
      <c r="F18" s="65">
        <f>VLOOKUP($A18,'Return Data'!$B$7:$R$2843,11,0)</f>
        <v>3.2054999999999998</v>
      </c>
      <c r="G18" s="66">
        <f t="shared" si="1"/>
        <v>22</v>
      </c>
      <c r="H18" s="65">
        <f>VLOOKUP($A18,'Return Data'!$B$7:$R$2843,12,0)</f>
        <v>31.124700000000001</v>
      </c>
      <c r="I18" s="66">
        <f t="shared" si="2"/>
        <v>21</v>
      </c>
      <c r="J18" s="65">
        <f>VLOOKUP($A18,'Return Data'!$B$7:$R$2843,13,0)</f>
        <v>38.164499999999997</v>
      </c>
      <c r="K18" s="66">
        <f t="shared" si="3"/>
        <v>21</v>
      </c>
      <c r="L18" s="65">
        <f>VLOOKUP($A18,'Return Data'!$B$7:$R$2843,17,0)</f>
        <v>13.8271</v>
      </c>
      <c r="M18" s="66">
        <f t="shared" si="4"/>
        <v>18</v>
      </c>
      <c r="N18" s="65">
        <f>VLOOKUP($A18,'Return Data'!$B$7:$R$2843,14,0)</f>
        <v>6.3948</v>
      </c>
      <c r="O18" s="66">
        <f t="shared" si="8"/>
        <v>17</v>
      </c>
      <c r="P18" s="65">
        <f>VLOOKUP($A18,'Return Data'!$B$7:$R$2843,15,0)</f>
        <v>10.639200000000001</v>
      </c>
      <c r="Q18" s="66">
        <f t="shared" si="9"/>
        <v>15</v>
      </c>
      <c r="R18" s="65">
        <f>VLOOKUP($A18,'Return Data'!$B$7:$R$2843,16,0)</f>
        <v>13.803100000000001</v>
      </c>
      <c r="S18" s="67">
        <f t="shared" si="7"/>
        <v>17</v>
      </c>
    </row>
    <row r="19" spans="1:19" x14ac:dyDescent="0.3">
      <c r="A19" s="63" t="s">
        <v>842</v>
      </c>
      <c r="B19" s="64">
        <f>VLOOKUP($A19,'Return Data'!$B$7:$R$2843,3,0)</f>
        <v>44410</v>
      </c>
      <c r="C19" s="65">
        <f>VLOOKUP($A19,'Return Data'!$B$7:$R$2843,4,0)</f>
        <v>15.749000000000001</v>
      </c>
      <c r="D19" s="65">
        <f>VLOOKUP($A19,'Return Data'!$B$7:$R$2843,10,0)</f>
        <v>14.413399999999999</v>
      </c>
      <c r="E19" s="66">
        <f t="shared" si="0"/>
        <v>7</v>
      </c>
      <c r="F19" s="65">
        <f>VLOOKUP($A19,'Return Data'!$B$7:$R$2843,11,0)</f>
        <v>16.271699999999999</v>
      </c>
      <c r="G19" s="66">
        <f t="shared" si="1"/>
        <v>13</v>
      </c>
      <c r="H19" s="65">
        <f>VLOOKUP($A19,'Return Data'!$B$7:$R$2843,12,0)</f>
        <v>45.7836</v>
      </c>
      <c r="I19" s="66">
        <f t="shared" si="2"/>
        <v>11</v>
      </c>
      <c r="J19" s="65">
        <f>VLOOKUP($A19,'Return Data'!$B$7:$R$2843,13,0)</f>
        <v>52.947499999999998</v>
      </c>
      <c r="K19" s="66">
        <f t="shared" si="3"/>
        <v>11</v>
      </c>
      <c r="L19" s="65"/>
      <c r="M19" s="66"/>
      <c r="N19" s="65"/>
      <c r="O19" s="66"/>
      <c r="P19" s="65"/>
      <c r="Q19" s="66"/>
      <c r="R19" s="65">
        <f>VLOOKUP($A19,'Return Data'!$B$7:$R$2843,16,0)</f>
        <v>24.8111</v>
      </c>
      <c r="S19" s="67">
        <f t="shared" si="7"/>
        <v>4</v>
      </c>
    </row>
    <row r="20" spans="1:19" x14ac:dyDescent="0.3">
      <c r="A20" s="63" t="s">
        <v>844</v>
      </c>
      <c r="B20" s="64">
        <f>VLOOKUP($A20,'Return Data'!$B$7:$R$2843,3,0)</f>
        <v>44410</v>
      </c>
      <c r="C20" s="65">
        <f>VLOOKUP($A20,'Return Data'!$B$7:$R$2843,4,0)</f>
        <v>16.055</v>
      </c>
      <c r="D20" s="65">
        <f>VLOOKUP($A20,'Return Data'!$B$7:$R$2843,10,0)</f>
        <v>11.1996</v>
      </c>
      <c r="E20" s="66">
        <f t="shared" si="0"/>
        <v>19</v>
      </c>
      <c r="F20" s="65">
        <f>VLOOKUP($A20,'Return Data'!$B$7:$R$2843,11,0)</f>
        <v>19.572500000000002</v>
      </c>
      <c r="G20" s="66">
        <f t="shared" si="1"/>
        <v>4</v>
      </c>
      <c r="H20" s="65">
        <f>VLOOKUP($A20,'Return Data'!$B$7:$R$2843,12,0)</f>
        <v>35.576799999999999</v>
      </c>
      <c r="I20" s="66">
        <f t="shared" si="2"/>
        <v>19</v>
      </c>
      <c r="J20" s="65">
        <f>VLOOKUP($A20,'Return Data'!$B$7:$R$2843,13,0)</f>
        <v>43.309800000000003</v>
      </c>
      <c r="K20" s="66">
        <f t="shared" si="3"/>
        <v>18</v>
      </c>
      <c r="L20" s="65">
        <f>VLOOKUP($A20,'Return Data'!$B$7:$R$2843,17,0)</f>
        <v>24.2407</v>
      </c>
      <c r="M20" s="66">
        <f t="shared" si="4"/>
        <v>12</v>
      </c>
      <c r="N20" s="65"/>
      <c r="O20" s="66"/>
      <c r="P20" s="65"/>
      <c r="Q20" s="66"/>
      <c r="R20" s="65">
        <f>VLOOKUP($A20,'Return Data'!$B$7:$R$2843,16,0)</f>
        <v>18.8428</v>
      </c>
      <c r="S20" s="67">
        <f t="shared" si="7"/>
        <v>7</v>
      </c>
    </row>
    <row r="21" spans="1:19" x14ac:dyDescent="0.3">
      <c r="A21" s="63" t="s">
        <v>846</v>
      </c>
      <c r="B21" s="64">
        <f>VLOOKUP($A21,'Return Data'!$B$7:$R$2843,3,0)</f>
        <v>44410</v>
      </c>
      <c r="C21" s="65">
        <f>VLOOKUP($A21,'Return Data'!$B$7:$R$2843,4,0)</f>
        <v>18.710999999999999</v>
      </c>
      <c r="D21" s="65">
        <f>VLOOKUP($A21,'Return Data'!$B$7:$R$2843,10,0)</f>
        <v>15.8719</v>
      </c>
      <c r="E21" s="66">
        <f t="shared" si="0"/>
        <v>2</v>
      </c>
      <c r="F21" s="65">
        <f>VLOOKUP($A21,'Return Data'!$B$7:$R$2843,11,0)</f>
        <v>19.6968</v>
      </c>
      <c r="G21" s="66">
        <f t="shared" si="1"/>
        <v>3</v>
      </c>
      <c r="H21" s="65">
        <f>VLOOKUP($A21,'Return Data'!$B$7:$R$2843,12,0)</f>
        <v>49.281999999999996</v>
      </c>
      <c r="I21" s="66">
        <f t="shared" si="2"/>
        <v>9</v>
      </c>
      <c r="J21" s="65">
        <f>VLOOKUP($A21,'Return Data'!$B$7:$R$2843,13,0)</f>
        <v>61.650100000000002</v>
      </c>
      <c r="K21" s="66">
        <f t="shared" si="3"/>
        <v>5</v>
      </c>
      <c r="L21" s="65"/>
      <c r="M21" s="66"/>
      <c r="N21" s="65"/>
      <c r="O21" s="66"/>
      <c r="P21" s="65"/>
      <c r="Q21" s="66"/>
      <c r="R21" s="65">
        <f>VLOOKUP($A21,'Return Data'!$B$7:$R$2843,16,0)</f>
        <v>32.574599999999997</v>
      </c>
      <c r="S21" s="67">
        <f t="shared" si="7"/>
        <v>1</v>
      </c>
    </row>
    <row r="22" spans="1:19" x14ac:dyDescent="0.3">
      <c r="A22" s="63" t="s">
        <v>848</v>
      </c>
      <c r="B22" s="64">
        <f>VLOOKUP($A22,'Return Data'!$B$7:$R$2843,3,0)</f>
        <v>44410</v>
      </c>
      <c r="C22" s="65">
        <f>VLOOKUP($A22,'Return Data'!$B$7:$R$2843,4,0)</f>
        <v>35.786700000000003</v>
      </c>
      <c r="D22" s="65">
        <f>VLOOKUP($A22,'Return Data'!$B$7:$R$2843,10,0)</f>
        <v>9.5449999999999999</v>
      </c>
      <c r="E22" s="66">
        <f t="shared" si="0"/>
        <v>21</v>
      </c>
      <c r="F22" s="65">
        <f>VLOOKUP($A22,'Return Data'!$B$7:$R$2843,11,0)</f>
        <v>9.0678999999999998</v>
      </c>
      <c r="G22" s="66">
        <f t="shared" si="1"/>
        <v>20</v>
      </c>
      <c r="H22" s="65">
        <f>VLOOKUP($A22,'Return Data'!$B$7:$R$2843,12,0)</f>
        <v>32.853299999999997</v>
      </c>
      <c r="I22" s="66">
        <f t="shared" si="2"/>
        <v>20</v>
      </c>
      <c r="J22" s="65">
        <f>VLOOKUP($A22,'Return Data'!$B$7:$R$2843,13,0)</f>
        <v>43.253399999999999</v>
      </c>
      <c r="K22" s="66">
        <f t="shared" si="3"/>
        <v>19</v>
      </c>
      <c r="L22" s="65">
        <f>VLOOKUP($A22,'Return Data'!$B$7:$R$2843,17,0)</f>
        <v>25.422899999999998</v>
      </c>
      <c r="M22" s="66">
        <f t="shared" si="4"/>
        <v>9</v>
      </c>
      <c r="N22" s="65">
        <f>VLOOKUP($A22,'Return Data'!$B$7:$R$2843,14,0)</f>
        <v>14.4048</v>
      </c>
      <c r="O22" s="66">
        <f t="shared" si="8"/>
        <v>9</v>
      </c>
      <c r="P22" s="65">
        <f>VLOOKUP($A22,'Return Data'!$B$7:$R$2843,15,0)</f>
        <v>15.4122</v>
      </c>
      <c r="Q22" s="66">
        <f t="shared" si="9"/>
        <v>7</v>
      </c>
      <c r="R22" s="65">
        <f>VLOOKUP($A22,'Return Data'!$B$7:$R$2843,16,0)</f>
        <v>16.7622</v>
      </c>
      <c r="S22" s="67">
        <f t="shared" si="7"/>
        <v>12</v>
      </c>
    </row>
    <row r="23" spans="1:19" x14ac:dyDescent="0.3">
      <c r="A23" s="63" t="s">
        <v>851</v>
      </c>
      <c r="B23" s="64">
        <f>VLOOKUP($A23,'Return Data'!$B$7:$R$2843,3,0)</f>
        <v>44410</v>
      </c>
      <c r="C23" s="65">
        <f>VLOOKUP($A23,'Return Data'!$B$7:$R$2843,4,0)</f>
        <v>76.430400000000006</v>
      </c>
      <c r="D23" s="65">
        <f>VLOOKUP($A23,'Return Data'!$B$7:$R$2843,10,0)</f>
        <v>12.1317</v>
      </c>
      <c r="E23" s="66">
        <f t="shared" si="0"/>
        <v>13</v>
      </c>
      <c r="F23" s="65">
        <f>VLOOKUP($A23,'Return Data'!$B$7:$R$2843,11,0)</f>
        <v>18.1692</v>
      </c>
      <c r="G23" s="66">
        <f t="shared" si="1"/>
        <v>8</v>
      </c>
      <c r="H23" s="65">
        <f>VLOOKUP($A23,'Return Data'!$B$7:$R$2843,12,0)</f>
        <v>59.345199999999998</v>
      </c>
      <c r="I23" s="66">
        <f t="shared" si="2"/>
        <v>3</v>
      </c>
      <c r="J23" s="65">
        <f>VLOOKUP($A23,'Return Data'!$B$7:$R$2843,13,0)</f>
        <v>70.060400000000001</v>
      </c>
      <c r="K23" s="66">
        <f t="shared" si="3"/>
        <v>2</v>
      </c>
      <c r="L23" s="65">
        <f>VLOOKUP($A23,'Return Data'!$B$7:$R$2843,17,0)</f>
        <v>29.055</v>
      </c>
      <c r="M23" s="66">
        <f t="shared" si="4"/>
        <v>4</v>
      </c>
      <c r="N23" s="65">
        <f>VLOOKUP($A23,'Return Data'!$B$7:$R$2843,14,0)</f>
        <v>15.391</v>
      </c>
      <c r="O23" s="66">
        <f t="shared" si="8"/>
        <v>7</v>
      </c>
      <c r="P23" s="65">
        <f>VLOOKUP($A23,'Return Data'!$B$7:$R$2843,15,0)</f>
        <v>15.1595</v>
      </c>
      <c r="Q23" s="66">
        <f t="shared" si="9"/>
        <v>9</v>
      </c>
      <c r="R23" s="65">
        <f>VLOOKUP($A23,'Return Data'!$B$7:$R$2843,16,0)</f>
        <v>18.893000000000001</v>
      </c>
      <c r="S23" s="67">
        <f t="shared" si="7"/>
        <v>6</v>
      </c>
    </row>
    <row r="24" spans="1:19" x14ac:dyDescent="0.3">
      <c r="A24" s="63" t="s">
        <v>853</v>
      </c>
      <c r="B24" s="64">
        <f>VLOOKUP($A24,'Return Data'!$B$7:$R$2843,3,0)</f>
        <v>44410</v>
      </c>
      <c r="C24" s="65">
        <f>VLOOKUP($A24,'Return Data'!$B$7:$R$2843,4,0)</f>
        <v>108.69</v>
      </c>
      <c r="D24" s="65">
        <f>VLOOKUP($A24,'Return Data'!$B$7:$R$2843,10,0)</f>
        <v>12.7841</v>
      </c>
      <c r="E24" s="66">
        <f t="shared" si="0"/>
        <v>12</v>
      </c>
      <c r="F24" s="65">
        <f>VLOOKUP($A24,'Return Data'!$B$7:$R$2843,11,0)</f>
        <v>18.128499999999999</v>
      </c>
      <c r="G24" s="66">
        <f t="shared" si="1"/>
        <v>9</v>
      </c>
      <c r="H24" s="65">
        <f>VLOOKUP($A24,'Return Data'!$B$7:$R$2843,12,0)</f>
        <v>50.623600000000003</v>
      </c>
      <c r="I24" s="66">
        <f t="shared" si="2"/>
        <v>5</v>
      </c>
      <c r="J24" s="65">
        <f>VLOOKUP($A24,'Return Data'!$B$7:$R$2843,13,0)</f>
        <v>56.975700000000003</v>
      </c>
      <c r="K24" s="66">
        <f t="shared" si="3"/>
        <v>7</v>
      </c>
      <c r="L24" s="65">
        <f>VLOOKUP($A24,'Return Data'!$B$7:$R$2843,17,0)</f>
        <v>31.029599999999999</v>
      </c>
      <c r="M24" s="66">
        <f t="shared" si="4"/>
        <v>3</v>
      </c>
      <c r="N24" s="65">
        <f>VLOOKUP($A24,'Return Data'!$B$7:$R$2843,14,0)</f>
        <v>18.257899999999999</v>
      </c>
      <c r="O24" s="66">
        <f t="shared" si="8"/>
        <v>3</v>
      </c>
      <c r="P24" s="65">
        <f>VLOOKUP($A24,'Return Data'!$B$7:$R$2843,15,0)</f>
        <v>16.397500000000001</v>
      </c>
      <c r="Q24" s="66">
        <f t="shared" si="9"/>
        <v>5</v>
      </c>
      <c r="R24" s="65">
        <f>VLOOKUP($A24,'Return Data'!$B$7:$R$2843,16,0)</f>
        <v>15.722200000000001</v>
      </c>
      <c r="S24" s="67">
        <f t="shared" si="7"/>
        <v>13</v>
      </c>
    </row>
    <row r="25" spans="1:19" x14ac:dyDescent="0.3">
      <c r="A25" s="63" t="s">
        <v>855</v>
      </c>
      <c r="B25" s="64">
        <f>VLOOKUP($A25,'Return Data'!$B$7:$R$2843,3,0)</f>
        <v>44410</v>
      </c>
      <c r="C25" s="65">
        <f>VLOOKUP($A25,'Return Data'!$B$7:$R$2843,4,0)</f>
        <v>54.6995</v>
      </c>
      <c r="D25" s="65">
        <f>VLOOKUP($A25,'Return Data'!$B$7:$R$2843,10,0)</f>
        <v>13.2171</v>
      </c>
      <c r="E25" s="66">
        <f t="shared" si="0"/>
        <v>11</v>
      </c>
      <c r="F25" s="65">
        <f>VLOOKUP($A25,'Return Data'!$B$7:$R$2843,11,0)</f>
        <v>30.159099999999999</v>
      </c>
      <c r="G25" s="66">
        <f t="shared" si="1"/>
        <v>1</v>
      </c>
      <c r="H25" s="65">
        <f>VLOOKUP($A25,'Return Data'!$B$7:$R$2843,12,0)</f>
        <v>62.081699999999998</v>
      </c>
      <c r="I25" s="66">
        <f t="shared" si="2"/>
        <v>1</v>
      </c>
      <c r="J25" s="65">
        <f>VLOOKUP($A25,'Return Data'!$B$7:$R$2843,13,0)</f>
        <v>69.888999999999996</v>
      </c>
      <c r="K25" s="66">
        <f t="shared" si="3"/>
        <v>3</v>
      </c>
      <c r="L25" s="65">
        <f>VLOOKUP($A25,'Return Data'!$B$7:$R$2843,17,0)</f>
        <v>35.015700000000002</v>
      </c>
      <c r="M25" s="66">
        <f t="shared" si="4"/>
        <v>1</v>
      </c>
      <c r="N25" s="65">
        <f>VLOOKUP($A25,'Return Data'!$B$7:$R$2843,14,0)</f>
        <v>19.155000000000001</v>
      </c>
      <c r="O25" s="66">
        <f t="shared" si="8"/>
        <v>2</v>
      </c>
      <c r="P25" s="65">
        <f>VLOOKUP($A25,'Return Data'!$B$7:$R$2843,15,0)</f>
        <v>17.555199999999999</v>
      </c>
      <c r="Q25" s="66">
        <f t="shared" si="9"/>
        <v>4</v>
      </c>
      <c r="R25" s="65">
        <f>VLOOKUP($A25,'Return Data'!$B$7:$R$2843,16,0)</f>
        <v>18.6706</v>
      </c>
      <c r="S25" s="67">
        <f t="shared" si="7"/>
        <v>8</v>
      </c>
    </row>
    <row r="26" spans="1:19" x14ac:dyDescent="0.3">
      <c r="A26" s="63" t="s">
        <v>856</v>
      </c>
      <c r="B26" s="64">
        <f>VLOOKUP($A26,'Return Data'!$B$7:$R$2843,3,0)</f>
        <v>44410</v>
      </c>
      <c r="C26" s="65">
        <f>VLOOKUP($A26,'Return Data'!$B$7:$R$2843,4,0)</f>
        <v>234.71690000000001</v>
      </c>
      <c r="D26" s="65">
        <f>VLOOKUP($A26,'Return Data'!$B$7:$R$2843,10,0)</f>
        <v>13.563599999999999</v>
      </c>
      <c r="E26" s="66">
        <f t="shared" si="0"/>
        <v>10</v>
      </c>
      <c r="F26" s="65">
        <f>VLOOKUP($A26,'Return Data'!$B$7:$R$2843,11,0)</f>
        <v>21.664999999999999</v>
      </c>
      <c r="G26" s="66">
        <f t="shared" si="1"/>
        <v>2</v>
      </c>
      <c r="H26" s="65">
        <f>VLOOKUP($A26,'Return Data'!$B$7:$R$2843,12,0)</f>
        <v>47.778500000000001</v>
      </c>
      <c r="I26" s="66">
        <f t="shared" si="2"/>
        <v>10</v>
      </c>
      <c r="J26" s="65">
        <f>VLOOKUP($A26,'Return Data'!$B$7:$R$2843,13,0)</f>
        <v>54.921100000000003</v>
      </c>
      <c r="K26" s="66">
        <f t="shared" si="3"/>
        <v>10</v>
      </c>
      <c r="L26" s="65">
        <f>VLOOKUP($A26,'Return Data'!$B$7:$R$2843,17,0)</f>
        <v>27.023900000000001</v>
      </c>
      <c r="M26" s="66">
        <f t="shared" si="4"/>
        <v>6</v>
      </c>
      <c r="N26" s="65">
        <f>VLOOKUP($A26,'Return Data'!$B$7:$R$2843,14,0)</f>
        <v>17.8476</v>
      </c>
      <c r="O26" s="66">
        <f t="shared" si="8"/>
        <v>4</v>
      </c>
      <c r="P26" s="65">
        <f>VLOOKUP($A26,'Return Data'!$B$7:$R$2843,15,0)</f>
        <v>17.674499999999998</v>
      </c>
      <c r="Q26" s="66">
        <f t="shared" si="9"/>
        <v>3</v>
      </c>
      <c r="R26" s="65">
        <f>VLOOKUP($A26,'Return Data'!$B$7:$R$2843,16,0)</f>
        <v>16.884</v>
      </c>
      <c r="S26" s="67">
        <f t="shared" si="7"/>
        <v>11</v>
      </c>
    </row>
    <row r="27" spans="1:19" x14ac:dyDescent="0.3">
      <c r="A27" s="63" t="s">
        <v>859</v>
      </c>
      <c r="B27" s="64">
        <f>VLOOKUP($A27,'Return Data'!$B$7:$R$2843,3,0)</f>
        <v>44410</v>
      </c>
      <c r="C27" s="65">
        <f>VLOOKUP($A27,'Return Data'!$B$7:$R$2843,4,0)</f>
        <v>268.7079</v>
      </c>
      <c r="D27" s="65">
        <f>VLOOKUP($A27,'Return Data'!$B$7:$R$2843,10,0)</f>
        <v>11.714600000000001</v>
      </c>
      <c r="E27" s="66">
        <f t="shared" si="0"/>
        <v>15</v>
      </c>
      <c r="F27" s="65">
        <f>VLOOKUP($A27,'Return Data'!$B$7:$R$2843,11,0)</f>
        <v>10.387499999999999</v>
      </c>
      <c r="G27" s="66">
        <f t="shared" si="1"/>
        <v>19</v>
      </c>
      <c r="H27" s="65">
        <f>VLOOKUP($A27,'Return Data'!$B$7:$R$2843,12,0)</f>
        <v>38.282400000000003</v>
      </c>
      <c r="I27" s="66">
        <f t="shared" si="2"/>
        <v>15</v>
      </c>
      <c r="J27" s="65">
        <f>VLOOKUP($A27,'Return Data'!$B$7:$R$2843,13,0)</f>
        <v>44.197600000000001</v>
      </c>
      <c r="K27" s="66">
        <f t="shared" ref="K27" si="10">RANK(J27,J$8:J$29,0)</f>
        <v>17</v>
      </c>
      <c r="L27" s="65">
        <f>VLOOKUP($A27,'Return Data'!$B$7:$R$2843,17,0)</f>
        <v>20.807600000000001</v>
      </c>
      <c r="M27" s="66">
        <f t="shared" ref="M27" si="11">RANK(L27,L$8:L$29,0)</f>
        <v>16</v>
      </c>
      <c r="N27" s="65">
        <f>VLOOKUP($A27,'Return Data'!$B$7:$R$2843,14,0)</f>
        <v>13.7539</v>
      </c>
      <c r="O27" s="66">
        <f t="shared" si="8"/>
        <v>12</v>
      </c>
      <c r="P27" s="65">
        <f>VLOOKUP($A27,'Return Data'!$B$7:$R$2843,15,0)</f>
        <v>15.4002</v>
      </c>
      <c r="Q27" s="66">
        <f t="shared" si="9"/>
        <v>8</v>
      </c>
      <c r="R27" s="65">
        <f>VLOOKUP($A27,'Return Data'!$B$7:$R$2843,16,0)</f>
        <v>13.3832</v>
      </c>
      <c r="S27" s="67">
        <f t="shared" si="7"/>
        <v>18</v>
      </c>
    </row>
    <row r="28" spans="1:19" x14ac:dyDescent="0.3">
      <c r="A28" s="63" t="s">
        <v>860</v>
      </c>
      <c r="B28" s="64">
        <f>VLOOKUP($A28,'Return Data'!$B$7:$R$2843,3,0)</f>
        <v>44410</v>
      </c>
      <c r="C28" s="65">
        <f>VLOOKUP($A28,'Return Data'!$B$7:$R$2843,4,0)</f>
        <v>14.5747</v>
      </c>
      <c r="D28" s="65">
        <f>VLOOKUP($A28,'Return Data'!$B$7:$R$2843,10,0)</f>
        <v>15.7209</v>
      </c>
      <c r="E28" s="66">
        <f t="shared" si="0"/>
        <v>4</v>
      </c>
      <c r="F28" s="65">
        <f>VLOOKUP($A28,'Return Data'!$B$7:$R$2843,11,0)</f>
        <v>18.511800000000001</v>
      </c>
      <c r="G28" s="66">
        <f t="shared" si="1"/>
        <v>6</v>
      </c>
      <c r="H28" s="65">
        <f>VLOOKUP($A28,'Return Data'!$B$7:$R$2843,12,0)</f>
        <v>49.856099999999998</v>
      </c>
      <c r="I28" s="66">
        <f t="shared" ref="I28" si="12">RANK(H28,H$8:H$29,0)</f>
        <v>7</v>
      </c>
      <c r="J28" s="65">
        <f>VLOOKUP($A28,'Return Data'!$B$7:$R$2843,13,0)</f>
        <v>60.128100000000003</v>
      </c>
      <c r="K28" s="66">
        <f t="shared" ref="K28:K29" si="13">RANK(J28,J$8:J$29,0)</f>
        <v>6</v>
      </c>
      <c r="L28" s="65"/>
      <c r="M28" s="66"/>
      <c r="N28" s="65"/>
      <c r="O28" s="66"/>
      <c r="P28" s="65"/>
      <c r="Q28" s="66"/>
      <c r="R28" s="65">
        <f>VLOOKUP($A28,'Return Data'!$B$7:$R$2843,16,0)</f>
        <v>25.4694</v>
      </c>
      <c r="S28" s="67">
        <f t="shared" si="7"/>
        <v>3</v>
      </c>
    </row>
    <row r="29" spans="1:19" x14ac:dyDescent="0.3">
      <c r="A29" s="63" t="s">
        <v>862</v>
      </c>
      <c r="B29" s="64">
        <f>VLOOKUP($A29,'Return Data'!$B$7:$R$2843,3,0)</f>
        <v>44410</v>
      </c>
      <c r="C29" s="65">
        <f>VLOOKUP($A29,'Return Data'!$B$7:$R$2843,4,0)</f>
        <v>17.04</v>
      </c>
      <c r="D29" s="65">
        <f>VLOOKUP($A29,'Return Data'!$B$7:$R$2843,10,0)</f>
        <v>13.8277</v>
      </c>
      <c r="E29" s="66">
        <f t="shared" si="0"/>
        <v>9</v>
      </c>
      <c r="F29" s="65">
        <f>VLOOKUP($A29,'Return Data'!$B$7:$R$2843,11,0)</f>
        <v>17.2746</v>
      </c>
      <c r="G29" s="66">
        <f t="shared" si="1"/>
        <v>12</v>
      </c>
      <c r="H29" s="65">
        <f>VLOOKUP($A29,'Return Data'!$B$7:$R$2843,12,0)</f>
        <v>44.040599999999998</v>
      </c>
      <c r="I29" s="66">
        <f>RANK(H29,H$8:H$29,0)</f>
        <v>12</v>
      </c>
      <c r="J29" s="65">
        <f>VLOOKUP($A29,'Return Data'!$B$7:$R$2843,13,0)</f>
        <v>55.474499999999999</v>
      </c>
      <c r="K29" s="66">
        <f t="shared" si="13"/>
        <v>9</v>
      </c>
      <c r="L29" s="65"/>
      <c r="M29" s="66"/>
      <c r="N29" s="65"/>
      <c r="O29" s="66"/>
      <c r="P29" s="65"/>
      <c r="Q29" s="66"/>
      <c r="R29" s="65">
        <f>VLOOKUP($A29,'Return Data'!$B$7:$R$2843,16,0)</f>
        <v>30.632999999999999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12.989336363636362</v>
      </c>
      <c r="E31" s="74"/>
      <c r="F31" s="75">
        <f>AVERAGE(F8:F29)</f>
        <v>15.630190909090912</v>
      </c>
      <c r="G31" s="74"/>
      <c r="H31" s="75">
        <f>AVERAGE(H8:H29)</f>
        <v>44.770345454545456</v>
      </c>
      <c r="I31" s="74"/>
      <c r="J31" s="75">
        <f>AVERAGE(J8:J29)</f>
        <v>52.799099999999996</v>
      </c>
      <c r="K31" s="74"/>
      <c r="L31" s="75">
        <f>AVERAGE(L8:L29)</f>
        <v>25.525522222222222</v>
      </c>
      <c r="M31" s="74"/>
      <c r="N31" s="75">
        <f>AVERAGE(N8:N29)</f>
        <v>14.712</v>
      </c>
      <c r="O31" s="74"/>
      <c r="P31" s="75">
        <f>AVERAGE(P8:P29)</f>
        <v>15.152733333333337</v>
      </c>
      <c r="Q31" s="74"/>
      <c r="R31" s="75">
        <f>AVERAGE(R8:R29)</f>
        <v>17.82165909090909</v>
      </c>
      <c r="S31" s="76"/>
    </row>
    <row r="32" spans="1:19" x14ac:dyDescent="0.3">
      <c r="A32" s="73" t="s">
        <v>28</v>
      </c>
      <c r="B32" s="74"/>
      <c r="C32" s="74"/>
      <c r="D32" s="75">
        <f>MIN(D8:D29)</f>
        <v>6.8444000000000003</v>
      </c>
      <c r="E32" s="74"/>
      <c r="F32" s="75">
        <f>MIN(F8:F29)</f>
        <v>3.2054999999999998</v>
      </c>
      <c r="G32" s="74"/>
      <c r="H32" s="75">
        <f>MIN(H8:H29)</f>
        <v>28.366399999999999</v>
      </c>
      <c r="I32" s="74"/>
      <c r="J32" s="75">
        <f>MIN(J8:J29)</f>
        <v>37.6496</v>
      </c>
      <c r="K32" s="74"/>
      <c r="L32" s="75">
        <f>MIN(L8:L29)</f>
        <v>13.8271</v>
      </c>
      <c r="M32" s="74"/>
      <c r="N32" s="75">
        <f>MIN(N8:N29)</f>
        <v>6.3948</v>
      </c>
      <c r="O32" s="74"/>
      <c r="P32" s="75">
        <f>MIN(P8:P29)</f>
        <v>10.639200000000001</v>
      </c>
      <c r="Q32" s="74"/>
      <c r="R32" s="75">
        <f>MIN(R8:R29)</f>
        <v>9.9373000000000005</v>
      </c>
      <c r="S32" s="76"/>
    </row>
    <row r="33" spans="1:19" ht="15" thickBot="1" x14ac:dyDescent="0.35">
      <c r="A33" s="77" t="s">
        <v>29</v>
      </c>
      <c r="B33" s="78"/>
      <c r="C33" s="78"/>
      <c r="D33" s="79">
        <f>MAX(D8:D29)</f>
        <v>17.420000000000002</v>
      </c>
      <c r="E33" s="78"/>
      <c r="F33" s="79">
        <f>MAX(F8:F29)</f>
        <v>30.159099999999999</v>
      </c>
      <c r="G33" s="78"/>
      <c r="H33" s="79">
        <f>MAX(H8:H29)</f>
        <v>62.081699999999998</v>
      </c>
      <c r="I33" s="78"/>
      <c r="J33" s="79">
        <f>MAX(J8:J29)</f>
        <v>70.193299999999994</v>
      </c>
      <c r="K33" s="78"/>
      <c r="L33" s="79">
        <f>MAX(L8:L29)</f>
        <v>35.015700000000002</v>
      </c>
      <c r="M33" s="78"/>
      <c r="N33" s="79">
        <f>MAX(N8:N29)</f>
        <v>25.418299999999999</v>
      </c>
      <c r="O33" s="78"/>
      <c r="P33" s="79">
        <f>MAX(P8:P29)</f>
        <v>19.048100000000002</v>
      </c>
      <c r="Q33" s="78"/>
      <c r="R33" s="79">
        <f>MAX(R8:R29)</f>
        <v>32.574599999999997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44410</v>
      </c>
      <c r="C8" s="65">
        <f>VLOOKUP($A8,'Return Data'!$B$7:$R$2843,4,0)</f>
        <v>84.100300000000004</v>
      </c>
      <c r="D8" s="65">
        <f>VLOOKUP($A8,'Return Data'!$B$7:$R$2843,10,0)</f>
        <v>11.005599999999999</v>
      </c>
      <c r="E8" s="66">
        <f t="shared" ref="E8:E29" si="0">RANK(D8,D$8:D$29,0)</f>
        <v>18</v>
      </c>
      <c r="F8" s="65">
        <f>VLOOKUP($A8,'Return Data'!$B$7:$R$2843,11,0)</f>
        <v>10.3192</v>
      </c>
      <c r="G8" s="66">
        <f t="shared" ref="G8:G29" si="1">RANK(F8,F$8:F$29,0)</f>
        <v>18</v>
      </c>
      <c r="H8" s="65">
        <f>VLOOKUP($A8,'Return Data'!$B$7:$R$2843,12,0)</f>
        <v>37.326099999999997</v>
      </c>
      <c r="I8" s="66">
        <f t="shared" ref="I8:I27" si="2">RANK(H8,H$8:H$29,0)</f>
        <v>15</v>
      </c>
      <c r="J8" s="65">
        <f>VLOOKUP($A8,'Return Data'!$B$7:$R$2843,13,0)</f>
        <v>44.2029</v>
      </c>
      <c r="K8" s="66">
        <f t="shared" ref="K8:K18" si="3">RANK(J8,J$8:J$29,0)</f>
        <v>15</v>
      </c>
      <c r="L8" s="65">
        <f>VLOOKUP($A8,'Return Data'!$B$7:$R$2843,17,0)</f>
        <v>21.802499999999998</v>
      </c>
      <c r="M8" s="66">
        <f t="shared" ref="M8:M18" si="4">RANK(L8,L$8:L$29,0)</f>
        <v>13</v>
      </c>
      <c r="N8" s="65">
        <f>VLOOKUP($A8,'Return Data'!$B$7:$R$2843,14,0)</f>
        <v>12.9184</v>
      </c>
      <c r="O8" s="66">
        <f t="shared" ref="O8:O14" si="5">RANK(N8,N$8:N$29,0)</f>
        <v>10</v>
      </c>
      <c r="P8" s="65">
        <f>VLOOKUP($A8,'Return Data'!$B$7:$R$2843,15,0)</f>
        <v>12.413399999999999</v>
      </c>
      <c r="Q8" s="66">
        <f>RANK(P8,P$8:P$29,0)</f>
        <v>12</v>
      </c>
      <c r="R8" s="65">
        <f>VLOOKUP($A8,'Return Data'!$B$7:$R$2843,16,0)</f>
        <v>14.4438</v>
      </c>
      <c r="S8" s="67">
        <f t="shared" ref="S8:S29" si="6">RANK(R8,R$8:R$29,0)</f>
        <v>13</v>
      </c>
    </row>
    <row r="9" spans="1:20" x14ac:dyDescent="0.3">
      <c r="A9" s="63" t="s">
        <v>822</v>
      </c>
      <c r="B9" s="64">
        <f>VLOOKUP($A9,'Return Data'!$B$7:$R$2843,3,0)</f>
        <v>44410</v>
      </c>
      <c r="C9" s="65">
        <f>VLOOKUP($A9,'Return Data'!$B$7:$R$2843,4,0)</f>
        <v>42.38</v>
      </c>
      <c r="D9" s="65">
        <f>VLOOKUP($A9,'Return Data'!$B$7:$R$2843,10,0)</f>
        <v>11.292</v>
      </c>
      <c r="E9" s="66">
        <f t="shared" si="0"/>
        <v>16</v>
      </c>
      <c r="F9" s="65">
        <f>VLOOKUP($A9,'Return Data'!$B$7:$R$2843,11,0)</f>
        <v>12.264900000000001</v>
      </c>
      <c r="G9" s="66">
        <f t="shared" si="1"/>
        <v>15</v>
      </c>
      <c r="H9" s="65">
        <f>VLOOKUP($A9,'Return Data'!$B$7:$R$2843,12,0)</f>
        <v>39.729599999999998</v>
      </c>
      <c r="I9" s="66">
        <f t="shared" si="2"/>
        <v>14</v>
      </c>
      <c r="J9" s="65">
        <f>VLOOKUP($A9,'Return Data'!$B$7:$R$2843,13,0)</f>
        <v>49.2254</v>
      </c>
      <c r="K9" s="66">
        <f t="shared" si="3"/>
        <v>13</v>
      </c>
      <c r="L9" s="65">
        <f>VLOOKUP($A9,'Return Data'!$B$7:$R$2843,17,0)</f>
        <v>24.831399999999999</v>
      </c>
      <c r="M9" s="66">
        <f t="shared" si="4"/>
        <v>8</v>
      </c>
      <c r="N9" s="65">
        <f>VLOOKUP($A9,'Return Data'!$B$7:$R$2843,14,0)</f>
        <v>13.597899999999999</v>
      </c>
      <c r="O9" s="66">
        <f t="shared" si="5"/>
        <v>8</v>
      </c>
      <c r="P9" s="65">
        <f>VLOOKUP($A9,'Return Data'!$B$7:$R$2843,15,0)</f>
        <v>16.689800000000002</v>
      </c>
      <c r="Q9" s="66">
        <f>RANK(P9,P$8:P$29,0)</f>
        <v>2</v>
      </c>
      <c r="R9" s="65">
        <f>VLOOKUP($A9,'Return Data'!$B$7:$R$2843,16,0)</f>
        <v>17.200399999999998</v>
      </c>
      <c r="S9" s="67">
        <f t="shared" si="6"/>
        <v>8</v>
      </c>
    </row>
    <row r="10" spans="1:20" x14ac:dyDescent="0.3">
      <c r="A10" s="63" t="s">
        <v>824</v>
      </c>
      <c r="B10" s="64">
        <f>VLOOKUP($A10,'Return Data'!$B$7:$R$2843,3,0)</f>
        <v>44410</v>
      </c>
      <c r="C10" s="65">
        <f>VLOOKUP($A10,'Return Data'!$B$7:$R$2843,4,0)</f>
        <v>13.609</v>
      </c>
      <c r="D10" s="65">
        <f>VLOOKUP($A10,'Return Data'!$B$7:$R$2843,10,0)</f>
        <v>11.430400000000001</v>
      </c>
      <c r="E10" s="66">
        <f t="shared" si="0"/>
        <v>15</v>
      </c>
      <c r="F10" s="65">
        <f>VLOOKUP($A10,'Return Data'!$B$7:$R$2843,11,0)</f>
        <v>10.5344</v>
      </c>
      <c r="G10" s="66">
        <f t="shared" si="1"/>
        <v>17</v>
      </c>
      <c r="H10" s="65">
        <f>VLOOKUP($A10,'Return Data'!$B$7:$R$2843,12,0)</f>
        <v>36.130800000000001</v>
      </c>
      <c r="I10" s="66">
        <f t="shared" si="2"/>
        <v>17</v>
      </c>
      <c r="J10" s="65">
        <f>VLOOKUP($A10,'Return Data'!$B$7:$R$2843,13,0)</f>
        <v>42.502600000000001</v>
      </c>
      <c r="K10" s="66">
        <f t="shared" si="3"/>
        <v>17</v>
      </c>
      <c r="L10" s="65">
        <f>VLOOKUP($A10,'Return Data'!$B$7:$R$2843,17,0)</f>
        <v>21.295500000000001</v>
      </c>
      <c r="M10" s="66">
        <f t="shared" si="4"/>
        <v>14</v>
      </c>
      <c r="N10" s="65">
        <f>VLOOKUP($A10,'Return Data'!$B$7:$R$2843,14,0)</f>
        <v>11.309900000000001</v>
      </c>
      <c r="O10" s="66">
        <f t="shared" si="5"/>
        <v>13</v>
      </c>
      <c r="P10" s="65"/>
      <c r="Q10" s="66"/>
      <c r="R10" s="65">
        <f>VLOOKUP($A10,'Return Data'!$B$7:$R$2843,16,0)</f>
        <v>8.3902999999999999</v>
      </c>
      <c r="S10" s="67">
        <f t="shared" si="6"/>
        <v>21</v>
      </c>
    </row>
    <row r="11" spans="1:20" x14ac:dyDescent="0.3">
      <c r="A11" s="63" t="s">
        <v>826</v>
      </c>
      <c r="B11" s="64">
        <f>VLOOKUP($A11,'Return Data'!$B$7:$R$2843,3,0)</f>
        <v>44410</v>
      </c>
      <c r="C11" s="65">
        <f>VLOOKUP($A11,'Return Data'!$B$7:$R$2843,4,0)</f>
        <v>33.578000000000003</v>
      </c>
      <c r="D11" s="65">
        <f>VLOOKUP($A11,'Return Data'!$B$7:$R$2843,10,0)</f>
        <v>13.9899</v>
      </c>
      <c r="E11" s="66">
        <f t="shared" si="0"/>
        <v>7</v>
      </c>
      <c r="F11" s="65">
        <f>VLOOKUP($A11,'Return Data'!$B$7:$R$2843,11,0)</f>
        <v>13.6311</v>
      </c>
      <c r="G11" s="66">
        <f t="shared" si="1"/>
        <v>14</v>
      </c>
      <c r="H11" s="65">
        <f>VLOOKUP($A11,'Return Data'!$B$7:$R$2843,12,0)</f>
        <v>40.640799999999999</v>
      </c>
      <c r="I11" s="66">
        <f t="shared" si="2"/>
        <v>13</v>
      </c>
      <c r="J11" s="65">
        <f>VLOOKUP($A11,'Return Data'!$B$7:$R$2843,13,0)</f>
        <v>48.057699999999997</v>
      </c>
      <c r="K11" s="66">
        <f t="shared" si="3"/>
        <v>14</v>
      </c>
      <c r="L11" s="65">
        <f>VLOOKUP($A11,'Return Data'!$B$7:$R$2843,17,0)</f>
        <v>23.579599999999999</v>
      </c>
      <c r="M11" s="66">
        <f t="shared" si="4"/>
        <v>10</v>
      </c>
      <c r="N11" s="65">
        <f>VLOOKUP($A11,'Return Data'!$B$7:$R$2843,14,0)</f>
        <v>12.898999999999999</v>
      </c>
      <c r="O11" s="66">
        <f t="shared" si="5"/>
        <v>11</v>
      </c>
      <c r="P11" s="65">
        <f>VLOOKUP($A11,'Return Data'!$B$7:$R$2843,15,0)</f>
        <v>12.067299999999999</v>
      </c>
      <c r="Q11" s="66">
        <f>RANK(P11,P$8:P$29,0)</f>
        <v>13</v>
      </c>
      <c r="R11" s="65">
        <f>VLOOKUP($A11,'Return Data'!$B$7:$R$2843,16,0)</f>
        <v>11.4719</v>
      </c>
      <c r="S11" s="67">
        <f t="shared" si="6"/>
        <v>18</v>
      </c>
    </row>
    <row r="12" spans="1:20" x14ac:dyDescent="0.3">
      <c r="A12" s="63" t="s">
        <v>827</v>
      </c>
      <c r="B12" s="64">
        <f>VLOOKUP($A12,'Return Data'!$B$7:$R$2843,3,0)</f>
        <v>44410</v>
      </c>
      <c r="C12" s="65">
        <f>VLOOKUP($A12,'Return Data'!$B$7:$R$2843,4,0)</f>
        <v>60.847900000000003</v>
      </c>
      <c r="D12" s="65">
        <f>VLOOKUP($A12,'Return Data'!$B$7:$R$2843,10,0)</f>
        <v>15.4986</v>
      </c>
      <c r="E12" s="66">
        <f t="shared" si="0"/>
        <v>2</v>
      </c>
      <c r="F12" s="65">
        <f>VLOOKUP($A12,'Return Data'!$B$7:$R$2843,11,0)</f>
        <v>17.5535</v>
      </c>
      <c r="G12" s="66">
        <f t="shared" si="1"/>
        <v>9</v>
      </c>
      <c r="H12" s="65">
        <f>VLOOKUP($A12,'Return Data'!$B$7:$R$2843,12,0)</f>
        <v>60.078899999999997</v>
      </c>
      <c r="I12" s="66">
        <f t="shared" si="2"/>
        <v>1</v>
      </c>
      <c r="J12" s="65">
        <f>VLOOKUP($A12,'Return Data'!$B$7:$R$2843,13,0)</f>
        <v>68.7941</v>
      </c>
      <c r="K12" s="66">
        <f t="shared" si="3"/>
        <v>2</v>
      </c>
      <c r="L12" s="65">
        <f>VLOOKUP($A12,'Return Data'!$B$7:$R$2843,17,0)</f>
        <v>25.3232</v>
      </c>
      <c r="M12" s="66">
        <f t="shared" si="4"/>
        <v>7</v>
      </c>
      <c r="N12" s="65">
        <f>VLOOKUP($A12,'Return Data'!$B$7:$R$2843,14,0)</f>
        <v>15.782400000000001</v>
      </c>
      <c r="O12" s="66">
        <f t="shared" si="5"/>
        <v>5</v>
      </c>
      <c r="P12" s="65">
        <f>VLOOKUP($A12,'Return Data'!$B$7:$R$2843,15,0)</f>
        <v>14.526199999999999</v>
      </c>
      <c r="Q12" s="66">
        <f>RANK(P12,P$8:P$29,0)</f>
        <v>6</v>
      </c>
      <c r="R12" s="65">
        <f>VLOOKUP($A12,'Return Data'!$B$7:$R$2843,16,0)</f>
        <v>13.735799999999999</v>
      </c>
      <c r="S12" s="67">
        <f t="shared" si="6"/>
        <v>15</v>
      </c>
    </row>
    <row r="13" spans="1:20" x14ac:dyDescent="0.3">
      <c r="A13" s="63" t="s">
        <v>829</v>
      </c>
      <c r="B13" s="64">
        <f>VLOOKUP($A13,'Return Data'!$B$7:$R$2843,3,0)</f>
        <v>44410</v>
      </c>
      <c r="C13" s="65">
        <f>VLOOKUP($A13,'Return Data'!$B$7:$R$2843,4,0)</f>
        <v>101.751</v>
      </c>
      <c r="D13" s="65">
        <f>VLOOKUP($A13,'Return Data'!$B$7:$R$2843,10,0)</f>
        <v>14.9924</v>
      </c>
      <c r="E13" s="66">
        <f t="shared" si="0"/>
        <v>5</v>
      </c>
      <c r="F13" s="65">
        <f>VLOOKUP($A13,'Return Data'!$B$7:$R$2843,11,0)</f>
        <v>17.484500000000001</v>
      </c>
      <c r="G13" s="66">
        <f t="shared" si="1"/>
        <v>10</v>
      </c>
      <c r="H13" s="65">
        <f>VLOOKUP($A13,'Return Data'!$B$7:$R$2843,12,0)</f>
        <v>53.317999999999998</v>
      </c>
      <c r="I13" s="66">
        <f t="shared" si="2"/>
        <v>4</v>
      </c>
      <c r="J13" s="65">
        <f>VLOOKUP($A13,'Return Data'!$B$7:$R$2843,13,0)</f>
        <v>54.502899999999997</v>
      </c>
      <c r="K13" s="66">
        <f t="shared" si="3"/>
        <v>8</v>
      </c>
      <c r="L13" s="65">
        <f>VLOOKUP($A13,'Return Data'!$B$7:$R$2843,17,0)</f>
        <v>18.838799999999999</v>
      </c>
      <c r="M13" s="66">
        <f t="shared" si="4"/>
        <v>17</v>
      </c>
      <c r="N13" s="65">
        <f>VLOOKUP($A13,'Return Data'!$B$7:$R$2843,14,0)</f>
        <v>9.3646999999999991</v>
      </c>
      <c r="O13" s="66">
        <f t="shared" si="5"/>
        <v>15</v>
      </c>
      <c r="P13" s="65">
        <f>VLOOKUP($A13,'Return Data'!$B$7:$R$2843,15,0)</f>
        <v>9.9069000000000003</v>
      </c>
      <c r="Q13" s="66">
        <f>RANK(P13,P$8:P$29,0)</f>
        <v>14</v>
      </c>
      <c r="R13" s="65">
        <f>VLOOKUP($A13,'Return Data'!$B$7:$R$2843,16,0)</f>
        <v>14.728400000000001</v>
      </c>
      <c r="S13" s="67">
        <f t="shared" si="6"/>
        <v>12</v>
      </c>
    </row>
    <row r="14" spans="1:20" x14ac:dyDescent="0.3">
      <c r="A14" s="63" t="s">
        <v>832</v>
      </c>
      <c r="B14" s="64">
        <f>VLOOKUP($A14,'Return Data'!$B$7:$R$2843,3,0)</f>
        <v>44410</v>
      </c>
      <c r="C14" s="65">
        <f>VLOOKUP($A14,'Return Data'!$B$7:$R$2843,4,0)</f>
        <v>45.35</v>
      </c>
      <c r="D14" s="65">
        <f>VLOOKUP($A14,'Return Data'!$B$7:$R$2843,10,0)</f>
        <v>14.491300000000001</v>
      </c>
      <c r="E14" s="66">
        <f t="shared" si="0"/>
        <v>6</v>
      </c>
      <c r="F14" s="65">
        <f>VLOOKUP($A14,'Return Data'!$B$7:$R$2843,11,0)</f>
        <v>17.122900000000001</v>
      </c>
      <c r="G14" s="66">
        <f t="shared" si="1"/>
        <v>11</v>
      </c>
      <c r="H14" s="65">
        <f>VLOOKUP($A14,'Return Data'!$B$7:$R$2843,12,0)</f>
        <v>48.4938</v>
      </c>
      <c r="I14" s="66">
        <f t="shared" si="2"/>
        <v>7</v>
      </c>
      <c r="J14" s="65">
        <f>VLOOKUP($A14,'Return Data'!$B$7:$R$2843,13,0)</f>
        <v>49.374200000000002</v>
      </c>
      <c r="K14" s="66">
        <f t="shared" si="3"/>
        <v>12</v>
      </c>
      <c r="L14" s="65">
        <f>VLOOKUP($A14,'Return Data'!$B$7:$R$2843,17,0)</f>
        <v>26.037600000000001</v>
      </c>
      <c r="M14" s="66">
        <f t="shared" si="4"/>
        <v>5</v>
      </c>
      <c r="N14" s="65">
        <f>VLOOKUP($A14,'Return Data'!$B$7:$R$2843,14,0)</f>
        <v>14.2104</v>
      </c>
      <c r="O14" s="66">
        <f t="shared" si="5"/>
        <v>7</v>
      </c>
      <c r="P14" s="65">
        <f>VLOOKUP($A14,'Return Data'!$B$7:$R$2843,15,0)</f>
        <v>12.7591</v>
      </c>
      <c r="Q14" s="66">
        <f>RANK(P14,P$8:P$29,0)</f>
        <v>11</v>
      </c>
      <c r="R14" s="65">
        <f>VLOOKUP($A14,'Return Data'!$B$7:$R$2843,16,0)</f>
        <v>13.2052</v>
      </c>
      <c r="S14" s="67">
        <f t="shared" si="6"/>
        <v>17</v>
      </c>
    </row>
    <row r="15" spans="1:20" x14ac:dyDescent="0.3">
      <c r="A15" s="63" t="s">
        <v>835</v>
      </c>
      <c r="B15" s="64">
        <f>VLOOKUP($A15,'Return Data'!$B$7:$R$2843,3,0)</f>
        <v>44410</v>
      </c>
      <c r="C15" s="65">
        <f>VLOOKUP($A15,'Return Data'!$B$7:$R$2843,4,0)</f>
        <v>13.66</v>
      </c>
      <c r="D15" s="65">
        <f>VLOOKUP($A15,'Return Data'!$B$7:$R$2843,10,0)</f>
        <v>10.6073</v>
      </c>
      <c r="E15" s="66">
        <f t="shared" si="0"/>
        <v>20</v>
      </c>
      <c r="F15" s="65">
        <f>VLOOKUP($A15,'Return Data'!$B$7:$R$2843,11,0)</f>
        <v>10.6073</v>
      </c>
      <c r="G15" s="66">
        <f t="shared" si="1"/>
        <v>16</v>
      </c>
      <c r="H15" s="65">
        <f>VLOOKUP($A15,'Return Data'!$B$7:$R$2843,12,0)</f>
        <v>34.713999999999999</v>
      </c>
      <c r="I15" s="66">
        <f t="shared" si="2"/>
        <v>18</v>
      </c>
      <c r="J15" s="65">
        <f>VLOOKUP($A15,'Return Data'!$B$7:$R$2843,13,0)</f>
        <v>40.246400000000001</v>
      </c>
      <c r="K15" s="66">
        <f t="shared" si="3"/>
        <v>20</v>
      </c>
      <c r="L15" s="65">
        <f>VLOOKUP($A15,'Return Data'!$B$7:$R$2843,17,0)</f>
        <v>21.097899999999999</v>
      </c>
      <c r="M15" s="66">
        <f t="shared" si="4"/>
        <v>15</v>
      </c>
      <c r="N15" s="65">
        <f>VLOOKUP($A15,'Return Data'!$B$7:$R$2843,14,0)</f>
        <v>9.7167999999999992</v>
      </c>
      <c r="O15" s="66">
        <f>RANK(N15,N$8:N$29,0)</f>
        <v>14</v>
      </c>
      <c r="P15" s="65"/>
      <c r="Q15" s="66"/>
      <c r="R15" s="65">
        <f>VLOOKUP($A15,'Return Data'!$B$7:$R$2843,16,0)</f>
        <v>8.7711000000000006</v>
      </c>
      <c r="S15" s="67">
        <f t="shared" si="6"/>
        <v>20</v>
      </c>
    </row>
    <row r="16" spans="1:20" x14ac:dyDescent="0.3">
      <c r="A16" s="63" t="s">
        <v>837</v>
      </c>
      <c r="B16" s="64">
        <f>VLOOKUP($A16,'Return Data'!$B$7:$R$2843,3,0)</f>
        <v>44410</v>
      </c>
      <c r="C16" s="65">
        <f>VLOOKUP($A16,'Return Data'!$B$7:$R$2843,4,0)</f>
        <v>50.39</v>
      </c>
      <c r="D16" s="65">
        <f>VLOOKUP($A16,'Return Data'!$B$7:$R$2843,10,0)</f>
        <v>11.2117</v>
      </c>
      <c r="E16" s="66">
        <f t="shared" si="0"/>
        <v>17</v>
      </c>
      <c r="F16" s="65">
        <f>VLOOKUP($A16,'Return Data'!$B$7:$R$2843,11,0)</f>
        <v>7.8091999999999997</v>
      </c>
      <c r="G16" s="66">
        <f t="shared" si="1"/>
        <v>21</v>
      </c>
      <c r="H16" s="65">
        <f>VLOOKUP($A16,'Return Data'!$B$7:$R$2843,12,0)</f>
        <v>27.055</v>
      </c>
      <c r="I16" s="66">
        <f t="shared" si="2"/>
        <v>22</v>
      </c>
      <c r="J16" s="65">
        <f>VLOOKUP($A16,'Return Data'!$B$7:$R$2843,13,0)</f>
        <v>35.785499999999999</v>
      </c>
      <c r="K16" s="66">
        <f t="shared" si="3"/>
        <v>22</v>
      </c>
      <c r="L16" s="65">
        <f>VLOOKUP($A16,'Return Data'!$B$7:$R$2843,17,0)</f>
        <v>23.534800000000001</v>
      </c>
      <c r="M16" s="66">
        <f t="shared" si="4"/>
        <v>11</v>
      </c>
      <c r="N16" s="65">
        <f>VLOOKUP($A16,'Return Data'!$B$7:$R$2843,14,0)</f>
        <v>8.2283000000000008</v>
      </c>
      <c r="O16" s="66">
        <f>RANK(N16,N$8:N$29,0)</f>
        <v>16</v>
      </c>
      <c r="P16" s="65">
        <f>VLOOKUP($A16,'Return Data'!$B$7:$R$2843,15,0)</f>
        <v>12.7692</v>
      </c>
      <c r="Q16" s="66">
        <f>RANK(P16,P$8:P$29,0)</f>
        <v>10</v>
      </c>
      <c r="R16" s="65">
        <f>VLOOKUP($A16,'Return Data'!$B$7:$R$2843,16,0)</f>
        <v>11.078799999999999</v>
      </c>
      <c r="S16" s="67">
        <f t="shared" si="6"/>
        <v>19</v>
      </c>
    </row>
    <row r="17" spans="1:19" x14ac:dyDescent="0.3">
      <c r="A17" s="63" t="s">
        <v>839</v>
      </c>
      <c r="B17" s="64">
        <f>VLOOKUP($A17,'Return Data'!$B$7:$R$2843,3,0)</f>
        <v>44410</v>
      </c>
      <c r="C17" s="65">
        <f>VLOOKUP($A17,'Return Data'!$B$7:$R$2843,4,0)</f>
        <v>28.066299999999998</v>
      </c>
      <c r="D17" s="65">
        <f>VLOOKUP($A17,'Return Data'!$B$7:$R$2843,10,0)</f>
        <v>17.070699999999999</v>
      </c>
      <c r="E17" s="66">
        <f t="shared" si="0"/>
        <v>1</v>
      </c>
      <c r="F17" s="65">
        <f>VLOOKUP($A17,'Return Data'!$B$7:$R$2843,11,0)</f>
        <v>18.1953</v>
      </c>
      <c r="G17" s="66">
        <f t="shared" si="1"/>
        <v>5</v>
      </c>
      <c r="H17" s="65">
        <f>VLOOKUP($A17,'Return Data'!$B$7:$R$2843,12,0)</f>
        <v>48.976599999999998</v>
      </c>
      <c r="I17" s="66">
        <f t="shared" si="2"/>
        <v>6</v>
      </c>
      <c r="J17" s="65">
        <f>VLOOKUP($A17,'Return Data'!$B$7:$R$2843,13,0)</f>
        <v>61.1126</v>
      </c>
      <c r="K17" s="66">
        <f t="shared" si="3"/>
        <v>4</v>
      </c>
      <c r="L17" s="65">
        <f>VLOOKUP($A17,'Return Data'!$B$7:$R$2843,17,0)</f>
        <v>32.8688</v>
      </c>
      <c r="M17" s="66">
        <f t="shared" si="4"/>
        <v>1</v>
      </c>
      <c r="N17" s="65">
        <f>VLOOKUP($A17,'Return Data'!$B$7:$R$2843,14,0)</f>
        <v>23.717400000000001</v>
      </c>
      <c r="O17" s="66">
        <f>RANK(N17,N$8:N$29,0)</f>
        <v>1</v>
      </c>
      <c r="P17" s="65">
        <f>VLOOKUP($A17,'Return Data'!$B$7:$R$2843,15,0)</f>
        <v>17.477599999999999</v>
      </c>
      <c r="Q17" s="66">
        <f>RANK(P17,P$8:P$29,0)</f>
        <v>1</v>
      </c>
      <c r="R17" s="65">
        <f>VLOOKUP($A17,'Return Data'!$B$7:$R$2843,16,0)</f>
        <v>16.488600000000002</v>
      </c>
      <c r="S17" s="67">
        <f t="shared" si="6"/>
        <v>9</v>
      </c>
    </row>
    <row r="18" spans="1:19" x14ac:dyDescent="0.3">
      <c r="A18" s="63" t="s">
        <v>840</v>
      </c>
      <c r="B18" s="64">
        <f>VLOOKUP($A18,'Return Data'!$B$7:$R$2843,3,0)</f>
        <v>44410</v>
      </c>
      <c r="C18" s="65">
        <f>VLOOKUP($A18,'Return Data'!$B$7:$R$2843,4,0)</f>
        <v>10.5749</v>
      </c>
      <c r="D18" s="65">
        <f>VLOOKUP($A18,'Return Data'!$B$7:$R$2843,10,0)</f>
        <v>6.5416999999999996</v>
      </c>
      <c r="E18" s="66">
        <f t="shared" si="0"/>
        <v>22</v>
      </c>
      <c r="F18" s="65">
        <f>VLOOKUP($A18,'Return Data'!$B$7:$R$2843,11,0)</f>
        <v>2.6440000000000001</v>
      </c>
      <c r="G18" s="66">
        <f t="shared" si="1"/>
        <v>22</v>
      </c>
      <c r="H18" s="65">
        <f>VLOOKUP($A18,'Return Data'!$B$7:$R$2843,12,0)</f>
        <v>30.0502</v>
      </c>
      <c r="I18" s="66">
        <f t="shared" si="2"/>
        <v>21</v>
      </c>
      <c r="J18" s="65">
        <f>VLOOKUP($A18,'Return Data'!$B$7:$R$2843,13,0)</f>
        <v>36.601900000000001</v>
      </c>
      <c r="K18" s="66">
        <f t="shared" si="3"/>
        <v>21</v>
      </c>
      <c r="L18" s="65">
        <f>VLOOKUP($A18,'Return Data'!$B$7:$R$2843,17,0)</f>
        <v>12.213100000000001</v>
      </c>
      <c r="M18" s="66">
        <f t="shared" si="4"/>
        <v>18</v>
      </c>
      <c r="N18" s="65">
        <f>VLOOKUP($A18,'Return Data'!$B$7:$R$2843,14,0)</f>
        <v>4.7906000000000004</v>
      </c>
      <c r="O18" s="66">
        <f>RANK(N18,N$8:N$29,0)</f>
        <v>17</v>
      </c>
      <c r="P18" s="65">
        <f>VLOOKUP($A18,'Return Data'!$B$7:$R$2843,15,0)</f>
        <v>9.1712000000000007</v>
      </c>
      <c r="Q18" s="66">
        <f>RANK(P18,P$8:P$29,0)</f>
        <v>15</v>
      </c>
      <c r="R18" s="65">
        <f>VLOOKUP($A18,'Return Data'!$B$7:$R$2843,16,0)</f>
        <v>0.41739999999999999</v>
      </c>
      <c r="S18" s="67">
        <f t="shared" si="6"/>
        <v>22</v>
      </c>
    </row>
    <row r="19" spans="1:19" x14ac:dyDescent="0.3">
      <c r="A19" s="63" t="s">
        <v>843</v>
      </c>
      <c r="B19" s="64">
        <f>VLOOKUP($A19,'Return Data'!$B$7:$R$2843,3,0)</f>
        <v>44410</v>
      </c>
      <c r="C19" s="65">
        <f>VLOOKUP($A19,'Return Data'!$B$7:$R$2843,4,0)</f>
        <v>15.195</v>
      </c>
      <c r="D19" s="65">
        <f>VLOOKUP($A19,'Return Data'!$B$7:$R$2843,10,0)</f>
        <v>13.922599999999999</v>
      </c>
      <c r="E19" s="66">
        <f t="shared" si="0"/>
        <v>8</v>
      </c>
      <c r="F19" s="65">
        <f>VLOOKUP($A19,'Return Data'!$B$7:$R$2843,11,0)</f>
        <v>15.2971</v>
      </c>
      <c r="G19" s="66">
        <f t="shared" si="1"/>
        <v>13</v>
      </c>
      <c r="H19" s="65">
        <f>VLOOKUP($A19,'Return Data'!$B$7:$R$2843,12,0)</f>
        <v>43.9193</v>
      </c>
      <c r="I19" s="66">
        <f t="shared" si="2"/>
        <v>11</v>
      </c>
      <c r="J19" s="65">
        <f>VLOOKUP($A19,'Return Data'!$B$7:$R$2843,13,0)</f>
        <v>50.311599999999999</v>
      </c>
      <c r="K19" s="66">
        <f t="shared" ref="K19" si="7">RANK(J19,J$8:J$29,0)</f>
        <v>11</v>
      </c>
      <c r="L19" s="65"/>
      <c r="M19" s="66"/>
      <c r="N19" s="65"/>
      <c r="O19" s="66"/>
      <c r="P19" s="65"/>
      <c r="Q19" s="66"/>
      <c r="R19" s="65">
        <f>VLOOKUP($A19,'Return Data'!$B$7:$R$2843,16,0)</f>
        <v>22.649000000000001</v>
      </c>
      <c r="S19" s="67">
        <f t="shared" si="6"/>
        <v>4</v>
      </c>
    </row>
    <row r="20" spans="1:19" x14ac:dyDescent="0.3">
      <c r="A20" s="63" t="s">
        <v>845</v>
      </c>
      <c r="B20" s="64">
        <f>VLOOKUP($A20,'Return Data'!$B$7:$R$2843,3,0)</f>
        <v>44410</v>
      </c>
      <c r="C20" s="65">
        <f>VLOOKUP($A20,'Return Data'!$B$7:$R$2843,4,0)</f>
        <v>15.566000000000001</v>
      </c>
      <c r="D20" s="65">
        <f>VLOOKUP($A20,'Return Data'!$B$7:$R$2843,10,0)</f>
        <v>10.8453</v>
      </c>
      <c r="E20" s="66">
        <f t="shared" si="0"/>
        <v>19</v>
      </c>
      <c r="F20" s="65">
        <f>VLOOKUP($A20,'Return Data'!$B$7:$R$2843,11,0)</f>
        <v>18.860700000000001</v>
      </c>
      <c r="G20" s="66">
        <f t="shared" si="1"/>
        <v>3</v>
      </c>
      <c r="H20" s="65">
        <f>VLOOKUP($A20,'Return Data'!$B$7:$R$2843,12,0)</f>
        <v>34.386600000000001</v>
      </c>
      <c r="I20" s="66">
        <f t="shared" si="2"/>
        <v>19</v>
      </c>
      <c r="J20" s="65">
        <f>VLOOKUP($A20,'Return Data'!$B$7:$R$2843,13,0)</f>
        <v>41.637900000000002</v>
      </c>
      <c r="K20" s="66">
        <f t="shared" ref="K20:K27" si="8">RANK(J20,J$8:J$29,0)</f>
        <v>18</v>
      </c>
      <c r="L20" s="65">
        <f>VLOOKUP($A20,'Return Data'!$B$7:$R$2843,17,0)</f>
        <v>22.8154</v>
      </c>
      <c r="M20" s="66">
        <f t="shared" ref="M20" si="9">RANK(L20,L$8:L$29,0)</f>
        <v>12</v>
      </c>
      <c r="N20" s="65"/>
      <c r="O20" s="66"/>
      <c r="P20" s="65"/>
      <c r="Q20" s="66"/>
      <c r="R20" s="65">
        <f>VLOOKUP($A20,'Return Data'!$B$7:$R$2843,16,0)</f>
        <v>17.509899999999998</v>
      </c>
      <c r="S20" s="67">
        <f t="shared" si="6"/>
        <v>7</v>
      </c>
    </row>
    <row r="21" spans="1:19" x14ac:dyDescent="0.3">
      <c r="A21" s="63" t="s">
        <v>847</v>
      </c>
      <c r="B21" s="64">
        <f>VLOOKUP($A21,'Return Data'!$B$7:$R$2843,3,0)</f>
        <v>44410</v>
      </c>
      <c r="C21" s="65">
        <f>VLOOKUP($A21,'Return Data'!$B$7:$R$2843,4,0)</f>
        <v>18.053000000000001</v>
      </c>
      <c r="D21" s="65">
        <f>VLOOKUP($A21,'Return Data'!$B$7:$R$2843,10,0)</f>
        <v>15.443199999999999</v>
      </c>
      <c r="E21" s="66">
        <f t="shared" si="0"/>
        <v>3</v>
      </c>
      <c r="F21" s="65">
        <f>VLOOKUP($A21,'Return Data'!$B$7:$R$2843,11,0)</f>
        <v>18.816600000000001</v>
      </c>
      <c r="G21" s="66">
        <f t="shared" si="1"/>
        <v>4</v>
      </c>
      <c r="H21" s="65">
        <f>VLOOKUP($A21,'Return Data'!$B$7:$R$2843,12,0)</f>
        <v>47.6004</v>
      </c>
      <c r="I21" s="66">
        <f t="shared" si="2"/>
        <v>9</v>
      </c>
      <c r="J21" s="65">
        <f>VLOOKUP($A21,'Return Data'!$B$7:$R$2843,13,0)</f>
        <v>59.197499999999998</v>
      </c>
      <c r="K21" s="66">
        <f t="shared" si="8"/>
        <v>5</v>
      </c>
      <c r="L21" s="65"/>
      <c r="M21" s="66"/>
      <c r="N21" s="65"/>
      <c r="O21" s="66"/>
      <c r="P21" s="65"/>
      <c r="Q21" s="66"/>
      <c r="R21" s="65">
        <f>VLOOKUP($A21,'Return Data'!$B$7:$R$2843,16,0)</f>
        <v>30.4557</v>
      </c>
      <c r="S21" s="67">
        <f t="shared" si="6"/>
        <v>1</v>
      </c>
    </row>
    <row r="22" spans="1:19" x14ac:dyDescent="0.3">
      <c r="A22" s="63" t="s">
        <v>849</v>
      </c>
      <c r="B22" s="64">
        <f>VLOOKUP($A22,'Return Data'!$B$7:$R$2843,3,0)</f>
        <v>44410</v>
      </c>
      <c r="C22" s="65">
        <f>VLOOKUP($A22,'Return Data'!$B$7:$R$2843,4,0)</f>
        <v>32.054200000000002</v>
      </c>
      <c r="D22" s="65">
        <f>VLOOKUP($A22,'Return Data'!$B$7:$R$2843,10,0)</f>
        <v>9.1983999999999995</v>
      </c>
      <c r="E22" s="66">
        <f t="shared" si="0"/>
        <v>21</v>
      </c>
      <c r="F22" s="65">
        <f>VLOOKUP($A22,'Return Data'!$B$7:$R$2843,11,0)</f>
        <v>8.4234000000000009</v>
      </c>
      <c r="G22" s="66">
        <f t="shared" si="1"/>
        <v>20</v>
      </c>
      <c r="H22" s="65">
        <f>VLOOKUP($A22,'Return Data'!$B$7:$R$2843,12,0)</f>
        <v>31.6859</v>
      </c>
      <c r="I22" s="66">
        <f t="shared" si="2"/>
        <v>20</v>
      </c>
      <c r="J22" s="65">
        <f>VLOOKUP($A22,'Return Data'!$B$7:$R$2843,13,0)</f>
        <v>41.512099999999997</v>
      </c>
      <c r="K22" s="66">
        <f t="shared" si="8"/>
        <v>19</v>
      </c>
      <c r="L22" s="65">
        <f>VLOOKUP($A22,'Return Data'!$B$7:$R$2843,17,0)</f>
        <v>23.888200000000001</v>
      </c>
      <c r="M22" s="66">
        <f t="shared" ref="M22:M27" si="10">RANK(L22,L$8:L$29,0)</f>
        <v>9</v>
      </c>
      <c r="N22" s="65">
        <f>VLOOKUP($A22,'Return Data'!$B$7:$R$2843,14,0)</f>
        <v>13.0246</v>
      </c>
      <c r="O22" s="66">
        <f t="shared" ref="O22:O27" si="11">RANK(N22,N$8:N$29,0)</f>
        <v>9</v>
      </c>
      <c r="P22" s="65">
        <f>VLOOKUP($A22,'Return Data'!$B$7:$R$2843,15,0)</f>
        <v>13.9444</v>
      </c>
      <c r="Q22" s="66">
        <f t="shared" ref="Q22:Q27" si="12">RANK(P22,P$8:P$29,0)</f>
        <v>9</v>
      </c>
      <c r="R22" s="65">
        <f>VLOOKUP($A22,'Return Data'!$B$7:$R$2843,16,0)</f>
        <v>15.2094</v>
      </c>
      <c r="S22" s="67">
        <f t="shared" si="6"/>
        <v>11</v>
      </c>
    </row>
    <row r="23" spans="1:19" x14ac:dyDescent="0.3">
      <c r="A23" s="63" t="s">
        <v>850</v>
      </c>
      <c r="B23" s="64">
        <f>VLOOKUP($A23,'Return Data'!$B$7:$R$2843,3,0)</f>
        <v>44410</v>
      </c>
      <c r="C23" s="65">
        <f>VLOOKUP($A23,'Return Data'!$B$7:$R$2843,4,0)</f>
        <v>71.398899999999998</v>
      </c>
      <c r="D23" s="65">
        <f>VLOOKUP($A23,'Return Data'!$B$7:$R$2843,10,0)</f>
        <v>11.9352</v>
      </c>
      <c r="E23" s="66">
        <f t="shared" si="0"/>
        <v>13</v>
      </c>
      <c r="F23" s="65">
        <f>VLOOKUP($A23,'Return Data'!$B$7:$R$2843,11,0)</f>
        <v>17.7788</v>
      </c>
      <c r="G23" s="66">
        <f t="shared" si="1"/>
        <v>6</v>
      </c>
      <c r="H23" s="65">
        <f>VLOOKUP($A23,'Return Data'!$B$7:$R$2843,12,0)</f>
        <v>58.536299999999997</v>
      </c>
      <c r="I23" s="66">
        <f t="shared" si="2"/>
        <v>3</v>
      </c>
      <c r="J23" s="65">
        <f>VLOOKUP($A23,'Return Data'!$B$7:$R$2843,13,0)</f>
        <v>68.912300000000002</v>
      </c>
      <c r="K23" s="66">
        <f t="shared" si="8"/>
        <v>1</v>
      </c>
      <c r="L23" s="65">
        <f>VLOOKUP($A23,'Return Data'!$B$7:$R$2843,17,0)</f>
        <v>28.197099999999999</v>
      </c>
      <c r="M23" s="66">
        <f t="shared" si="10"/>
        <v>4</v>
      </c>
      <c r="N23" s="65">
        <f>VLOOKUP($A23,'Return Data'!$B$7:$R$2843,14,0)</f>
        <v>14.610900000000001</v>
      </c>
      <c r="O23" s="66">
        <f t="shared" si="11"/>
        <v>6</v>
      </c>
      <c r="P23" s="65">
        <f>VLOOKUP($A23,'Return Data'!$B$7:$R$2843,15,0)</f>
        <v>14.218</v>
      </c>
      <c r="Q23" s="66">
        <f t="shared" si="12"/>
        <v>8</v>
      </c>
      <c r="R23" s="65">
        <f>VLOOKUP($A23,'Return Data'!$B$7:$R$2843,16,0)</f>
        <v>14.400600000000001</v>
      </c>
      <c r="S23" s="67">
        <f t="shared" si="6"/>
        <v>14</v>
      </c>
    </row>
    <row r="24" spans="1:19" x14ac:dyDescent="0.3">
      <c r="A24" s="63" t="s">
        <v>852</v>
      </c>
      <c r="B24" s="64">
        <f>VLOOKUP($A24,'Return Data'!$B$7:$R$2843,3,0)</f>
        <v>44410</v>
      </c>
      <c r="C24" s="65">
        <f>VLOOKUP($A24,'Return Data'!$B$7:$R$2843,4,0)</f>
        <v>102.25</v>
      </c>
      <c r="D24" s="65">
        <f>VLOOKUP($A24,'Return Data'!$B$7:$R$2843,10,0)</f>
        <v>12.523400000000001</v>
      </c>
      <c r="E24" s="66">
        <f t="shared" si="0"/>
        <v>11</v>
      </c>
      <c r="F24" s="65">
        <f>VLOOKUP($A24,'Return Data'!$B$7:$R$2843,11,0)</f>
        <v>17.582799999999999</v>
      </c>
      <c r="G24" s="66">
        <f t="shared" si="1"/>
        <v>7</v>
      </c>
      <c r="H24" s="65">
        <f>VLOOKUP($A24,'Return Data'!$B$7:$R$2843,12,0)</f>
        <v>49.575800000000001</v>
      </c>
      <c r="I24" s="66">
        <f t="shared" si="2"/>
        <v>5</v>
      </c>
      <c r="J24" s="65">
        <f>VLOOKUP($A24,'Return Data'!$B$7:$R$2843,13,0)</f>
        <v>55.560600000000001</v>
      </c>
      <c r="K24" s="66">
        <f t="shared" si="8"/>
        <v>7</v>
      </c>
      <c r="L24" s="65">
        <f>VLOOKUP($A24,'Return Data'!$B$7:$R$2843,17,0)</f>
        <v>29.988700000000001</v>
      </c>
      <c r="M24" s="66">
        <f t="shared" si="10"/>
        <v>3</v>
      </c>
      <c r="N24" s="65">
        <f>VLOOKUP($A24,'Return Data'!$B$7:$R$2843,14,0)</f>
        <v>17.340499999999999</v>
      </c>
      <c r="O24" s="66">
        <f t="shared" si="11"/>
        <v>3</v>
      </c>
      <c r="P24" s="65">
        <f>VLOOKUP($A24,'Return Data'!$B$7:$R$2843,15,0)</f>
        <v>15.512</v>
      </c>
      <c r="Q24" s="66">
        <f t="shared" si="12"/>
        <v>5</v>
      </c>
      <c r="R24" s="65">
        <f>VLOOKUP($A24,'Return Data'!$B$7:$R$2843,16,0)</f>
        <v>15.923</v>
      </c>
      <c r="S24" s="67">
        <f t="shared" si="6"/>
        <v>10</v>
      </c>
    </row>
    <row r="25" spans="1:19" x14ac:dyDescent="0.3">
      <c r="A25" s="63" t="s">
        <v>854</v>
      </c>
      <c r="B25" s="64">
        <f>VLOOKUP($A25,'Return Data'!$B$7:$R$2843,3,0)</f>
        <v>44410</v>
      </c>
      <c r="C25" s="65">
        <f>VLOOKUP($A25,'Return Data'!$B$7:$R$2843,4,0)</f>
        <v>52.792099999999998</v>
      </c>
      <c r="D25" s="65">
        <f>VLOOKUP($A25,'Return Data'!$B$7:$R$2843,10,0)</f>
        <v>12.5154</v>
      </c>
      <c r="E25" s="66">
        <f t="shared" si="0"/>
        <v>12</v>
      </c>
      <c r="F25" s="65">
        <f>VLOOKUP($A25,'Return Data'!$B$7:$R$2843,11,0)</f>
        <v>28.707899999999999</v>
      </c>
      <c r="G25" s="66">
        <f t="shared" si="1"/>
        <v>1</v>
      </c>
      <c r="H25" s="65">
        <f>VLOOKUP($A25,'Return Data'!$B$7:$R$2843,12,0)</f>
        <v>59.512500000000003</v>
      </c>
      <c r="I25" s="66">
        <f t="shared" si="2"/>
        <v>2</v>
      </c>
      <c r="J25" s="65">
        <f>VLOOKUP($A25,'Return Data'!$B$7:$R$2843,13,0)</f>
        <v>66.441000000000003</v>
      </c>
      <c r="K25" s="66">
        <f t="shared" si="8"/>
        <v>3</v>
      </c>
      <c r="L25" s="65">
        <f>VLOOKUP($A25,'Return Data'!$B$7:$R$2843,17,0)</f>
        <v>32.661900000000003</v>
      </c>
      <c r="M25" s="66">
        <f t="shared" si="10"/>
        <v>2</v>
      </c>
      <c r="N25" s="65">
        <f>VLOOKUP($A25,'Return Data'!$B$7:$R$2843,14,0)</f>
        <v>17.4788</v>
      </c>
      <c r="O25" s="66">
        <f t="shared" si="11"/>
        <v>2</v>
      </c>
      <c r="P25" s="65">
        <f>VLOOKUP($A25,'Return Data'!$B$7:$R$2843,15,0)</f>
        <v>16.467400000000001</v>
      </c>
      <c r="Q25" s="66">
        <f t="shared" si="12"/>
        <v>4</v>
      </c>
      <c r="R25" s="65">
        <f>VLOOKUP($A25,'Return Data'!$B$7:$R$2843,16,0)</f>
        <v>13.6411</v>
      </c>
      <c r="S25" s="67">
        <f t="shared" si="6"/>
        <v>16</v>
      </c>
    </row>
    <row r="26" spans="1:19" x14ac:dyDescent="0.3">
      <c r="A26" s="63" t="s">
        <v>857</v>
      </c>
      <c r="B26" s="64">
        <f>VLOOKUP($A26,'Return Data'!$B$7:$R$2843,3,0)</f>
        <v>44410</v>
      </c>
      <c r="C26" s="65">
        <f>VLOOKUP($A26,'Return Data'!$B$7:$R$2843,4,0)</f>
        <v>216.7825</v>
      </c>
      <c r="D26" s="65">
        <f>VLOOKUP($A26,'Return Data'!$B$7:$R$2843,10,0)</f>
        <v>13.2516</v>
      </c>
      <c r="E26" s="66">
        <f t="shared" si="0"/>
        <v>10</v>
      </c>
      <c r="F26" s="65">
        <f>VLOOKUP($A26,'Return Data'!$B$7:$R$2843,11,0)</f>
        <v>21.0122</v>
      </c>
      <c r="G26" s="66">
        <f t="shared" si="1"/>
        <v>2</v>
      </c>
      <c r="H26" s="65">
        <f>VLOOKUP($A26,'Return Data'!$B$7:$R$2843,12,0)</f>
        <v>46.5822</v>
      </c>
      <c r="I26" s="66">
        <f t="shared" si="2"/>
        <v>10</v>
      </c>
      <c r="J26" s="65">
        <f>VLOOKUP($A26,'Return Data'!$B$7:$R$2843,13,0)</f>
        <v>53.2836</v>
      </c>
      <c r="K26" s="66">
        <f t="shared" si="8"/>
        <v>10</v>
      </c>
      <c r="L26" s="65">
        <f>VLOOKUP($A26,'Return Data'!$B$7:$R$2843,17,0)</f>
        <v>25.688700000000001</v>
      </c>
      <c r="M26" s="66">
        <f t="shared" si="10"/>
        <v>6</v>
      </c>
      <c r="N26" s="65">
        <f>VLOOKUP($A26,'Return Data'!$B$7:$R$2843,14,0)</f>
        <v>16.652200000000001</v>
      </c>
      <c r="O26" s="66">
        <f t="shared" si="11"/>
        <v>4</v>
      </c>
      <c r="P26" s="65">
        <f>VLOOKUP($A26,'Return Data'!$B$7:$R$2843,15,0)</f>
        <v>16.520199999999999</v>
      </c>
      <c r="Q26" s="66">
        <f t="shared" si="12"/>
        <v>3</v>
      </c>
      <c r="R26" s="65">
        <f>VLOOKUP($A26,'Return Data'!$B$7:$R$2843,16,0)</f>
        <v>20.07</v>
      </c>
      <c r="S26" s="67">
        <f t="shared" si="6"/>
        <v>5</v>
      </c>
    </row>
    <row r="27" spans="1:19" x14ac:dyDescent="0.3">
      <c r="A27" s="63" t="s">
        <v>858</v>
      </c>
      <c r="B27" s="64">
        <f>VLOOKUP($A27,'Return Data'!$B$7:$R$2843,3,0)</f>
        <v>44410</v>
      </c>
      <c r="C27" s="65">
        <f>VLOOKUP($A27,'Return Data'!$B$7:$R$2843,4,0)</f>
        <v>252.10220000000001</v>
      </c>
      <c r="D27" s="65">
        <f>VLOOKUP($A27,'Return Data'!$B$7:$R$2843,10,0)</f>
        <v>11.431699999999999</v>
      </c>
      <c r="E27" s="66">
        <f t="shared" si="0"/>
        <v>14</v>
      </c>
      <c r="F27" s="65">
        <f>VLOOKUP($A27,'Return Data'!$B$7:$R$2843,11,0)</f>
        <v>9.8564000000000007</v>
      </c>
      <c r="G27" s="66">
        <f t="shared" si="1"/>
        <v>19</v>
      </c>
      <c r="H27" s="65">
        <f>VLOOKUP($A27,'Return Data'!$B$7:$R$2843,12,0)</f>
        <v>37.280999999999999</v>
      </c>
      <c r="I27" s="66">
        <f t="shared" si="2"/>
        <v>16</v>
      </c>
      <c r="J27" s="65">
        <f>VLOOKUP($A27,'Return Data'!$B$7:$R$2843,13,0)</f>
        <v>42.784300000000002</v>
      </c>
      <c r="K27" s="66">
        <f t="shared" si="8"/>
        <v>16</v>
      </c>
      <c r="L27" s="65">
        <f>VLOOKUP($A27,'Return Data'!$B$7:$R$2843,17,0)</f>
        <v>19.725100000000001</v>
      </c>
      <c r="M27" s="66">
        <f t="shared" si="10"/>
        <v>16</v>
      </c>
      <c r="N27" s="65">
        <f>VLOOKUP($A27,'Return Data'!$B$7:$R$2843,14,0)</f>
        <v>12.698600000000001</v>
      </c>
      <c r="O27" s="66">
        <f t="shared" si="11"/>
        <v>12</v>
      </c>
      <c r="P27" s="65">
        <f>VLOOKUP($A27,'Return Data'!$B$7:$R$2843,15,0)</f>
        <v>14.2836</v>
      </c>
      <c r="Q27" s="66">
        <f t="shared" si="12"/>
        <v>7</v>
      </c>
      <c r="R27" s="65">
        <f>VLOOKUP($A27,'Return Data'!$B$7:$R$2843,16,0)</f>
        <v>18.490100000000002</v>
      </c>
      <c r="S27" s="67">
        <f t="shared" si="6"/>
        <v>6</v>
      </c>
    </row>
    <row r="28" spans="1:19" x14ac:dyDescent="0.3">
      <c r="A28" s="63" t="s">
        <v>861</v>
      </c>
      <c r="B28" s="64">
        <f>VLOOKUP($A28,'Return Data'!$B$7:$R$2843,3,0)</f>
        <v>44410</v>
      </c>
      <c r="C28" s="65">
        <f>VLOOKUP($A28,'Return Data'!$B$7:$R$2843,4,0)</f>
        <v>14.1187</v>
      </c>
      <c r="D28" s="65">
        <f>VLOOKUP($A28,'Return Data'!$B$7:$R$2843,10,0)</f>
        <v>15.2895</v>
      </c>
      <c r="E28" s="66">
        <f t="shared" si="0"/>
        <v>4</v>
      </c>
      <c r="F28" s="65">
        <f>VLOOKUP($A28,'Return Data'!$B$7:$R$2843,11,0)</f>
        <v>17.569600000000001</v>
      </c>
      <c r="G28" s="66">
        <f t="shared" si="1"/>
        <v>8</v>
      </c>
      <c r="H28" s="65">
        <f>VLOOKUP($A28,'Return Data'!$B$7:$R$2843,12,0)</f>
        <v>47.977699999999999</v>
      </c>
      <c r="I28" s="66">
        <f>RANK(H28,H$8:H$29,0)</f>
        <v>8</v>
      </c>
      <c r="J28" s="65">
        <f>VLOOKUP($A28,'Return Data'!$B$7:$R$2843,13,0)</f>
        <v>57.4711</v>
      </c>
      <c r="K28" s="66">
        <f t="shared" ref="K28" si="13">RANK(J28,J$8:J$29,0)</f>
        <v>6</v>
      </c>
      <c r="L28" s="65"/>
      <c r="M28" s="66"/>
      <c r="N28" s="65"/>
      <c r="O28" s="66"/>
      <c r="P28" s="65"/>
      <c r="Q28" s="66"/>
      <c r="R28" s="65">
        <f>VLOOKUP($A28,'Return Data'!$B$7:$R$2843,16,0)</f>
        <v>23.09</v>
      </c>
      <c r="S28" s="67">
        <f t="shared" si="6"/>
        <v>3</v>
      </c>
    </row>
    <row r="29" spans="1:19" x14ac:dyDescent="0.3">
      <c r="A29" s="63" t="s">
        <v>863</v>
      </c>
      <c r="B29" s="64">
        <f>VLOOKUP($A29,'Return Data'!$B$7:$R$2843,3,0)</f>
        <v>44410</v>
      </c>
      <c r="C29" s="65">
        <f>VLOOKUP($A29,'Return Data'!$B$7:$R$2843,4,0)</f>
        <v>16.739999999999998</v>
      </c>
      <c r="D29" s="65">
        <f>VLOOKUP($A29,'Return Data'!$B$7:$R$2843,10,0)</f>
        <v>13.6456</v>
      </c>
      <c r="E29" s="66">
        <f t="shared" si="0"/>
        <v>9</v>
      </c>
      <c r="F29" s="65">
        <f>VLOOKUP($A29,'Return Data'!$B$7:$R$2843,11,0)</f>
        <v>16.8994</v>
      </c>
      <c r="G29" s="66">
        <f t="shared" si="1"/>
        <v>12</v>
      </c>
      <c r="H29" s="65">
        <f>VLOOKUP($A29,'Return Data'!$B$7:$R$2843,12,0)</f>
        <v>43.199300000000001</v>
      </c>
      <c r="I29" s="66">
        <f>RANK(H29,H$8:H$29,0)</f>
        <v>12</v>
      </c>
      <c r="J29" s="65">
        <f>VLOOKUP($A29,'Return Data'!$B$7:$R$2843,13,0)</f>
        <v>54.143599999999999</v>
      </c>
      <c r="K29" s="66">
        <f t="shared" ref="K29" si="14">RANK(J29,J$8:J$29,0)</f>
        <v>9</v>
      </c>
      <c r="L29" s="65"/>
      <c r="M29" s="66"/>
      <c r="N29" s="65"/>
      <c r="O29" s="66"/>
      <c r="P29" s="65"/>
      <c r="Q29" s="66"/>
      <c r="R29" s="65">
        <f>VLOOKUP($A29,'Return Data'!$B$7:$R$2843,16,0)</f>
        <v>29.474799999999998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12.642431818181818</v>
      </c>
      <c r="E31" s="74"/>
      <c r="F31" s="75">
        <f>AVERAGE(F8:F29)</f>
        <v>14.953236363636364</v>
      </c>
      <c r="G31" s="74"/>
      <c r="H31" s="75">
        <f>AVERAGE(H8:H29)</f>
        <v>43.489581818181826</v>
      </c>
      <c r="I31" s="74"/>
      <c r="J31" s="75">
        <f>AVERAGE(J8:J29)</f>
        <v>50.984627272727288</v>
      </c>
      <c r="K31" s="74"/>
      <c r="L31" s="75">
        <f>AVERAGE(L8:L29)</f>
        <v>24.132683333333329</v>
      </c>
      <c r="M31" s="74"/>
      <c r="N31" s="75">
        <f>AVERAGE(N8:N29)</f>
        <v>13.43184705882353</v>
      </c>
      <c r="O31" s="74"/>
      <c r="P31" s="75">
        <f>AVERAGE(P8:P29)</f>
        <v>13.915086666666665</v>
      </c>
      <c r="Q31" s="74"/>
      <c r="R31" s="75">
        <f>AVERAGE(R8:R29)</f>
        <v>15.947513636363635</v>
      </c>
      <c r="S31" s="76"/>
    </row>
    <row r="32" spans="1:19" x14ac:dyDescent="0.3">
      <c r="A32" s="73" t="s">
        <v>28</v>
      </c>
      <c r="B32" s="74"/>
      <c r="C32" s="74"/>
      <c r="D32" s="75">
        <f>MIN(D8:D29)</f>
        <v>6.5416999999999996</v>
      </c>
      <c r="E32" s="74"/>
      <c r="F32" s="75">
        <f>MIN(F8:F29)</f>
        <v>2.6440000000000001</v>
      </c>
      <c r="G32" s="74"/>
      <c r="H32" s="75">
        <f>MIN(H8:H29)</f>
        <v>27.055</v>
      </c>
      <c r="I32" s="74"/>
      <c r="J32" s="75">
        <f>MIN(J8:J29)</f>
        <v>35.785499999999999</v>
      </c>
      <c r="K32" s="74"/>
      <c r="L32" s="75">
        <f>MIN(L8:L29)</f>
        <v>12.213100000000001</v>
      </c>
      <c r="M32" s="74"/>
      <c r="N32" s="75">
        <f>MIN(N8:N29)</f>
        <v>4.7906000000000004</v>
      </c>
      <c r="O32" s="74"/>
      <c r="P32" s="75">
        <f>MIN(P8:P29)</f>
        <v>9.1712000000000007</v>
      </c>
      <c r="Q32" s="74"/>
      <c r="R32" s="75">
        <f>MIN(R8:R29)</f>
        <v>0.41739999999999999</v>
      </c>
      <c r="S32" s="76"/>
    </row>
    <row r="33" spans="1:19" ht="15" thickBot="1" x14ac:dyDescent="0.35">
      <c r="A33" s="77" t="s">
        <v>29</v>
      </c>
      <c r="B33" s="78"/>
      <c r="C33" s="78"/>
      <c r="D33" s="79">
        <f>MAX(D8:D29)</f>
        <v>17.070699999999999</v>
      </c>
      <c r="E33" s="78"/>
      <c r="F33" s="79">
        <f>MAX(F8:F29)</f>
        <v>28.707899999999999</v>
      </c>
      <c r="G33" s="78"/>
      <c r="H33" s="79">
        <f>MAX(H8:H29)</f>
        <v>60.078899999999997</v>
      </c>
      <c r="I33" s="78"/>
      <c r="J33" s="79">
        <f>MAX(J8:J29)</f>
        <v>68.912300000000002</v>
      </c>
      <c r="K33" s="78"/>
      <c r="L33" s="79">
        <f>MAX(L8:L29)</f>
        <v>32.8688</v>
      </c>
      <c r="M33" s="78"/>
      <c r="N33" s="79">
        <f>MAX(N8:N29)</f>
        <v>23.717400000000001</v>
      </c>
      <c r="O33" s="78"/>
      <c r="P33" s="79">
        <f>MAX(P8:P29)</f>
        <v>17.477599999999999</v>
      </c>
      <c r="Q33" s="78"/>
      <c r="R33" s="79">
        <f>MAX(R8:R29)</f>
        <v>30.4557</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44410</v>
      </c>
      <c r="C8" s="65">
        <f>VLOOKUP($A8,'Return Data'!$B$7:$R$2843,4,0)</f>
        <v>58.9773</v>
      </c>
      <c r="D8" s="65">
        <f>VLOOKUP($A8,'Return Data'!$B$7:$R$2843,10,0)</f>
        <v>23.500800000000002</v>
      </c>
      <c r="E8" s="66">
        <f t="shared" ref="E8:E30" si="0">RANK(D8,D$8:D$30,0)</f>
        <v>17</v>
      </c>
      <c r="F8" s="65">
        <f>VLOOKUP($A8,'Return Data'!$B$7:$R$2843,11,0)</f>
        <v>42.222299999999997</v>
      </c>
      <c r="G8" s="66">
        <f t="shared" ref="G8:G18" si="1">RANK(F8,F$8:F$30,0)</f>
        <v>17</v>
      </c>
      <c r="H8" s="65">
        <f>VLOOKUP($A8,'Return Data'!$B$7:$R$2843,12,0)</f>
        <v>79.152299999999997</v>
      </c>
      <c r="I8" s="66">
        <f t="shared" ref="I8" si="2">RANK(H8,H$8:H$30,0)</f>
        <v>14</v>
      </c>
      <c r="J8" s="65">
        <f>VLOOKUP($A8,'Return Data'!$B$7:$R$2843,13,0)</f>
        <v>111.0742</v>
      </c>
      <c r="K8" s="66">
        <f t="shared" ref="K8" si="3">RANK(J8,J$8:J$30,0)</f>
        <v>10</v>
      </c>
      <c r="L8" s="65">
        <f>VLOOKUP($A8,'Return Data'!$B$7:$R$2843,17,0)</f>
        <v>35.941800000000001</v>
      </c>
      <c r="M8" s="66">
        <f>RANK(L8,L$8:L$30,0)</f>
        <v>19</v>
      </c>
      <c r="N8" s="65">
        <f>VLOOKUP($A8,'Return Data'!$B$7:$R$2843,14,0)</f>
        <v>13.4741</v>
      </c>
      <c r="O8" s="66">
        <f>RANK(N8,N$8:N$30,0)</f>
        <v>15</v>
      </c>
      <c r="P8" s="65">
        <f>VLOOKUP($A8,'Return Data'!$B$7:$R$2843,15,0)</f>
        <v>14.009399999999999</v>
      </c>
      <c r="Q8" s="66">
        <f>RANK(P8,P$8:P$30,0)</f>
        <v>13</v>
      </c>
      <c r="R8" s="65">
        <f>VLOOKUP($A8,'Return Data'!$B$7:$R$2843,16,0)</f>
        <v>18.9666</v>
      </c>
      <c r="S8" s="67">
        <f t="shared" ref="S8:S30" si="4">RANK(R8,R$8:R$30,0)</f>
        <v>17</v>
      </c>
    </row>
    <row r="9" spans="1:20" x14ac:dyDescent="0.3">
      <c r="A9" s="63" t="s">
        <v>1448</v>
      </c>
      <c r="B9" s="64">
        <f>VLOOKUP($A9,'Return Data'!$B$7:$R$2843,3,0)</f>
        <v>44410</v>
      </c>
      <c r="C9" s="65">
        <f>VLOOKUP($A9,'Return Data'!$B$7:$R$2843,4,0)</f>
        <v>61.37</v>
      </c>
      <c r="D9" s="65">
        <f>VLOOKUP($A9,'Return Data'!$B$7:$R$2843,10,0)</f>
        <v>22.1294</v>
      </c>
      <c r="E9" s="66">
        <f t="shared" si="0"/>
        <v>21</v>
      </c>
      <c r="F9" s="65">
        <f>VLOOKUP($A9,'Return Data'!$B$7:$R$2843,11,0)</f>
        <v>38.251899999999999</v>
      </c>
      <c r="G9" s="66">
        <f t="shared" si="1"/>
        <v>20</v>
      </c>
      <c r="H9" s="65">
        <f>VLOOKUP($A9,'Return Data'!$B$7:$R$2843,12,0)</f>
        <v>68.460099999999997</v>
      </c>
      <c r="I9" s="66">
        <f t="shared" ref="I9:I30" si="5">RANK(H9,H$8:H$30,0)</f>
        <v>22</v>
      </c>
      <c r="J9" s="65">
        <f>VLOOKUP($A9,'Return Data'!$B$7:$R$2843,13,0)</f>
        <v>93.048100000000005</v>
      </c>
      <c r="K9" s="66">
        <f t="shared" ref="K9:K30" si="6">RANK(J9,J$8:J$30,0)</f>
        <v>22</v>
      </c>
      <c r="L9" s="65">
        <f>VLOOKUP($A9,'Return Data'!$B$7:$R$2843,17,0)</f>
        <v>45.197499999999998</v>
      </c>
      <c r="M9" s="66">
        <f t="shared" ref="M9:M30" si="7">RANK(L9,L$8:L$30,0)</f>
        <v>12</v>
      </c>
      <c r="N9" s="65">
        <f>VLOOKUP($A9,'Return Data'!$B$7:$R$2843,14,0)</f>
        <v>29.057600000000001</v>
      </c>
      <c r="O9" s="66">
        <f t="shared" ref="O9:O30" si="8">RANK(N9,N$8:N$30,0)</f>
        <v>2</v>
      </c>
      <c r="P9" s="65">
        <f>VLOOKUP($A9,'Return Data'!$B$7:$R$2843,15,0)</f>
        <v>22.582599999999999</v>
      </c>
      <c r="Q9" s="66">
        <f t="shared" ref="Q9:Q30" si="9">RANK(P9,P$8:P$30,0)</f>
        <v>4</v>
      </c>
      <c r="R9" s="65">
        <f>VLOOKUP($A9,'Return Data'!$B$7:$R$2843,16,0)</f>
        <v>26.650200000000002</v>
      </c>
      <c r="S9" s="67">
        <f t="shared" si="4"/>
        <v>11</v>
      </c>
    </row>
    <row r="10" spans="1:20" x14ac:dyDescent="0.3">
      <c r="A10" s="63" t="s">
        <v>1450</v>
      </c>
      <c r="B10" s="64">
        <f>VLOOKUP($A10,'Return Data'!$B$7:$R$2843,3,0)</f>
        <v>44410</v>
      </c>
      <c r="C10" s="65">
        <f>VLOOKUP($A10,'Return Data'!$B$7:$R$2843,4,0)</f>
        <v>25.56</v>
      </c>
      <c r="D10" s="65">
        <f>VLOOKUP($A10,'Return Data'!$B$7:$R$2843,10,0)</f>
        <v>24.561399999999999</v>
      </c>
      <c r="E10" s="66">
        <f t="shared" si="0"/>
        <v>14</v>
      </c>
      <c r="F10" s="65">
        <f>VLOOKUP($A10,'Return Data'!$B$7:$R$2843,11,0)</f>
        <v>48.691099999999999</v>
      </c>
      <c r="G10" s="66">
        <f t="shared" si="1"/>
        <v>7</v>
      </c>
      <c r="H10" s="65">
        <f>VLOOKUP($A10,'Return Data'!$B$7:$R$2843,12,0)</f>
        <v>82.051299999999998</v>
      </c>
      <c r="I10" s="66">
        <f t="shared" si="5"/>
        <v>11</v>
      </c>
      <c r="J10" s="65">
        <f>VLOOKUP($A10,'Return Data'!$B$7:$R$2843,13,0)</f>
        <v>115.51430000000001</v>
      </c>
      <c r="K10" s="66">
        <f t="shared" si="6"/>
        <v>6</v>
      </c>
      <c r="L10" s="65">
        <f>VLOOKUP($A10,'Return Data'!$B$7:$R$2843,17,0)</f>
        <v>64.003500000000003</v>
      </c>
      <c r="M10" s="66">
        <f t="shared" si="7"/>
        <v>2</v>
      </c>
      <c r="N10" s="65"/>
      <c r="O10" s="66"/>
      <c r="P10" s="65"/>
      <c r="Q10" s="66"/>
      <c r="R10" s="65">
        <f>VLOOKUP($A10,'Return Data'!$B$7:$R$2843,16,0)</f>
        <v>43.035499999999999</v>
      </c>
      <c r="S10" s="67">
        <f t="shared" si="4"/>
        <v>2</v>
      </c>
    </row>
    <row r="11" spans="1:20" x14ac:dyDescent="0.3">
      <c r="A11" s="63" t="s">
        <v>1452</v>
      </c>
      <c r="B11" s="64">
        <f>VLOOKUP($A11,'Return Data'!$B$7:$R$2843,3,0)</f>
        <v>44410</v>
      </c>
      <c r="C11" s="65">
        <f>VLOOKUP($A11,'Return Data'!$B$7:$R$2843,4,0)</f>
        <v>21.7</v>
      </c>
      <c r="D11" s="65">
        <f>VLOOKUP($A11,'Return Data'!$B$7:$R$2843,10,0)</f>
        <v>27.7974</v>
      </c>
      <c r="E11" s="66">
        <f t="shared" si="0"/>
        <v>7</v>
      </c>
      <c r="F11" s="65">
        <f>VLOOKUP($A11,'Return Data'!$B$7:$R$2843,11,0)</f>
        <v>49.965400000000002</v>
      </c>
      <c r="G11" s="66">
        <f t="shared" si="1"/>
        <v>5</v>
      </c>
      <c r="H11" s="65">
        <f>VLOOKUP($A11,'Return Data'!$B$7:$R$2843,12,0)</f>
        <v>85.153599999999997</v>
      </c>
      <c r="I11" s="66">
        <f t="shared" si="5"/>
        <v>9</v>
      </c>
      <c r="J11" s="65">
        <f>VLOOKUP($A11,'Return Data'!$B$7:$R$2843,13,0)</f>
        <v>110.4753</v>
      </c>
      <c r="K11" s="66">
        <f t="shared" si="6"/>
        <v>11</v>
      </c>
      <c r="L11" s="65">
        <f>VLOOKUP($A11,'Return Data'!$B$7:$R$2843,17,0)</f>
        <v>56.052300000000002</v>
      </c>
      <c r="M11" s="66">
        <f t="shared" si="7"/>
        <v>4</v>
      </c>
      <c r="N11" s="65"/>
      <c r="O11" s="66"/>
      <c r="P11" s="65"/>
      <c r="Q11" s="66"/>
      <c r="R11" s="65">
        <f>VLOOKUP($A11,'Return Data'!$B$7:$R$2843,16,0)</f>
        <v>36.963500000000003</v>
      </c>
      <c r="S11" s="67">
        <f t="shared" si="4"/>
        <v>6</v>
      </c>
    </row>
    <row r="12" spans="1:20" x14ac:dyDescent="0.3">
      <c r="A12" s="63" t="s">
        <v>1454</v>
      </c>
      <c r="B12" s="64">
        <f>VLOOKUP($A12,'Return Data'!$B$7:$R$2843,3,0)</f>
        <v>44410</v>
      </c>
      <c r="C12" s="65">
        <f>VLOOKUP($A12,'Return Data'!$B$7:$R$2843,4,0)</f>
        <v>109.59699999999999</v>
      </c>
      <c r="D12" s="65">
        <f>VLOOKUP($A12,'Return Data'!$B$7:$R$2843,10,0)</f>
        <v>25.681799999999999</v>
      </c>
      <c r="E12" s="66">
        <f t="shared" si="0"/>
        <v>10</v>
      </c>
      <c r="F12" s="65">
        <f>VLOOKUP($A12,'Return Data'!$B$7:$R$2843,11,0)</f>
        <v>42.935200000000002</v>
      </c>
      <c r="G12" s="66">
        <f t="shared" si="1"/>
        <v>14</v>
      </c>
      <c r="H12" s="65">
        <f>VLOOKUP($A12,'Return Data'!$B$7:$R$2843,12,0)</f>
        <v>72.612700000000004</v>
      </c>
      <c r="I12" s="66">
        <f t="shared" si="5"/>
        <v>21</v>
      </c>
      <c r="J12" s="65">
        <f>VLOOKUP($A12,'Return Data'!$B$7:$R$2843,13,0)</f>
        <v>102.5972</v>
      </c>
      <c r="K12" s="66">
        <f t="shared" si="6"/>
        <v>18</v>
      </c>
      <c r="L12" s="65">
        <f>VLOOKUP($A12,'Return Data'!$B$7:$R$2843,17,0)</f>
        <v>47.080800000000004</v>
      </c>
      <c r="M12" s="66">
        <f t="shared" si="7"/>
        <v>10</v>
      </c>
      <c r="N12" s="65">
        <f>VLOOKUP($A12,'Return Data'!$B$7:$R$2843,14,0)</f>
        <v>21.977699999999999</v>
      </c>
      <c r="O12" s="66">
        <f t="shared" si="8"/>
        <v>8</v>
      </c>
      <c r="P12" s="65">
        <f>VLOOKUP($A12,'Return Data'!$B$7:$R$2843,15,0)</f>
        <v>16.787700000000001</v>
      </c>
      <c r="Q12" s="66">
        <f t="shared" si="9"/>
        <v>10</v>
      </c>
      <c r="R12" s="65">
        <f>VLOOKUP($A12,'Return Data'!$B$7:$R$2843,16,0)</f>
        <v>23.7836</v>
      </c>
      <c r="S12" s="67">
        <f t="shared" si="4"/>
        <v>12</v>
      </c>
    </row>
    <row r="13" spans="1:20" x14ac:dyDescent="0.3">
      <c r="A13" s="63" t="s">
        <v>1456</v>
      </c>
      <c r="B13" s="64">
        <f>VLOOKUP($A13,'Return Data'!$B$7:$R$2843,3,0)</f>
        <v>44410</v>
      </c>
      <c r="C13" s="65">
        <f>VLOOKUP($A13,'Return Data'!$B$7:$R$2843,4,0)</f>
        <v>23.242999999999999</v>
      </c>
      <c r="D13" s="65">
        <f>VLOOKUP($A13,'Return Data'!$B$7:$R$2843,10,0)</f>
        <v>24.848299999999998</v>
      </c>
      <c r="E13" s="66">
        <f t="shared" si="0"/>
        <v>13</v>
      </c>
      <c r="F13" s="65">
        <f>VLOOKUP($A13,'Return Data'!$B$7:$R$2843,11,0)</f>
        <v>42.901899999999998</v>
      </c>
      <c r="G13" s="66">
        <f t="shared" si="1"/>
        <v>15</v>
      </c>
      <c r="H13" s="65">
        <f>VLOOKUP($A13,'Return Data'!$B$7:$R$2843,12,0)</f>
        <v>81.6143</v>
      </c>
      <c r="I13" s="66">
        <f t="shared" si="5"/>
        <v>13</v>
      </c>
      <c r="J13" s="65">
        <f>VLOOKUP($A13,'Return Data'!$B$7:$R$2843,13,0)</f>
        <v>108.2333</v>
      </c>
      <c r="K13" s="66">
        <f t="shared" si="6"/>
        <v>12</v>
      </c>
      <c r="L13" s="65">
        <f>VLOOKUP($A13,'Return Data'!$B$7:$R$2843,17,0)</f>
        <v>52.46</v>
      </c>
      <c r="M13" s="66">
        <f t="shared" si="7"/>
        <v>5</v>
      </c>
      <c r="N13" s="65"/>
      <c r="O13" s="66"/>
      <c r="P13" s="65"/>
      <c r="Q13" s="66"/>
      <c r="R13" s="65">
        <f>VLOOKUP($A13,'Return Data'!$B$7:$R$2843,16,0)</f>
        <v>40.412399999999998</v>
      </c>
      <c r="S13" s="67">
        <f t="shared" si="4"/>
        <v>5</v>
      </c>
    </row>
    <row r="14" spans="1:20" x14ac:dyDescent="0.3">
      <c r="A14" s="63" t="s">
        <v>1459</v>
      </c>
      <c r="B14" s="64">
        <f>VLOOKUP($A14,'Return Data'!$B$7:$R$2843,3,0)</f>
        <v>44410</v>
      </c>
      <c r="C14" s="65">
        <f>VLOOKUP($A14,'Return Data'!$B$7:$R$2843,4,0)</f>
        <v>92.579499999999996</v>
      </c>
      <c r="D14" s="65">
        <f>VLOOKUP($A14,'Return Data'!$B$7:$R$2843,10,0)</f>
        <v>23.731300000000001</v>
      </c>
      <c r="E14" s="66">
        <f t="shared" si="0"/>
        <v>16</v>
      </c>
      <c r="F14" s="65">
        <f>VLOOKUP($A14,'Return Data'!$B$7:$R$2843,11,0)</f>
        <v>36.827399999999997</v>
      </c>
      <c r="G14" s="66">
        <f t="shared" si="1"/>
        <v>21</v>
      </c>
      <c r="H14" s="65">
        <f>VLOOKUP($A14,'Return Data'!$B$7:$R$2843,12,0)</f>
        <v>77.727500000000006</v>
      </c>
      <c r="I14" s="66">
        <f t="shared" si="5"/>
        <v>15</v>
      </c>
      <c r="J14" s="65">
        <f>VLOOKUP($A14,'Return Data'!$B$7:$R$2843,13,0)</f>
        <v>104.98560000000001</v>
      </c>
      <c r="K14" s="66">
        <f t="shared" si="6"/>
        <v>15</v>
      </c>
      <c r="L14" s="65">
        <f>VLOOKUP($A14,'Return Data'!$B$7:$R$2843,17,0)</f>
        <v>34.915900000000001</v>
      </c>
      <c r="M14" s="66">
        <f t="shared" si="7"/>
        <v>20</v>
      </c>
      <c r="N14" s="65">
        <f>VLOOKUP($A14,'Return Data'!$B$7:$R$2843,14,0)</f>
        <v>14.8477</v>
      </c>
      <c r="O14" s="66">
        <f t="shared" si="8"/>
        <v>14</v>
      </c>
      <c r="P14" s="65">
        <f>VLOOKUP($A14,'Return Data'!$B$7:$R$2843,15,0)</f>
        <v>14.4047</v>
      </c>
      <c r="Q14" s="66">
        <f t="shared" si="9"/>
        <v>12</v>
      </c>
      <c r="R14" s="65">
        <f>VLOOKUP($A14,'Return Data'!$B$7:$R$2843,16,0)</f>
        <v>21.647500000000001</v>
      </c>
      <c r="S14" s="67">
        <f t="shared" si="4"/>
        <v>15</v>
      </c>
    </row>
    <row r="15" spans="1:20" x14ac:dyDescent="0.3">
      <c r="A15" s="63" t="s">
        <v>1460</v>
      </c>
      <c r="B15" s="64">
        <f>VLOOKUP($A15,'Return Data'!$B$7:$R$2843,3,0)</f>
        <v>44410</v>
      </c>
      <c r="C15" s="65">
        <f>VLOOKUP($A15,'Return Data'!$B$7:$R$2843,4,0)</f>
        <v>77.968000000000004</v>
      </c>
      <c r="D15" s="65">
        <f>VLOOKUP($A15,'Return Data'!$B$7:$R$2843,10,0)</f>
        <v>29.840599999999998</v>
      </c>
      <c r="E15" s="66">
        <f t="shared" si="0"/>
        <v>6</v>
      </c>
      <c r="F15" s="65">
        <f>VLOOKUP($A15,'Return Data'!$B$7:$R$2843,11,0)</f>
        <v>49.398299999999999</v>
      </c>
      <c r="G15" s="66">
        <f t="shared" si="1"/>
        <v>6</v>
      </c>
      <c r="H15" s="65">
        <f>VLOOKUP($A15,'Return Data'!$B$7:$R$2843,12,0)</f>
        <v>91.647599999999997</v>
      </c>
      <c r="I15" s="66">
        <f t="shared" si="5"/>
        <v>3</v>
      </c>
      <c r="J15" s="65">
        <f>VLOOKUP($A15,'Return Data'!$B$7:$R$2843,13,0)</f>
        <v>112.6961</v>
      </c>
      <c r="K15" s="66">
        <f t="shared" si="6"/>
        <v>8</v>
      </c>
      <c r="L15" s="65">
        <f>VLOOKUP($A15,'Return Data'!$B$7:$R$2843,17,0)</f>
        <v>39.1736</v>
      </c>
      <c r="M15" s="66">
        <f t="shared" si="7"/>
        <v>17</v>
      </c>
      <c r="N15" s="65">
        <f>VLOOKUP($A15,'Return Data'!$B$7:$R$2843,14,0)</f>
        <v>18.151399999999999</v>
      </c>
      <c r="O15" s="66">
        <f t="shared" si="8"/>
        <v>9</v>
      </c>
      <c r="P15" s="65">
        <f>VLOOKUP($A15,'Return Data'!$B$7:$R$2843,15,0)</f>
        <v>20.793600000000001</v>
      </c>
      <c r="Q15" s="66">
        <f t="shared" si="9"/>
        <v>6</v>
      </c>
      <c r="R15" s="65">
        <f>VLOOKUP($A15,'Return Data'!$B$7:$R$2843,16,0)</f>
        <v>20.327999999999999</v>
      </c>
      <c r="S15" s="67">
        <f t="shared" si="4"/>
        <v>16</v>
      </c>
    </row>
    <row r="16" spans="1:20" x14ac:dyDescent="0.3">
      <c r="A16" s="63" t="s">
        <v>1463</v>
      </c>
      <c r="B16" s="64">
        <f>VLOOKUP($A16,'Return Data'!$B$7:$R$2843,3,0)</f>
        <v>44410</v>
      </c>
      <c r="C16" s="65">
        <f>VLOOKUP($A16,'Return Data'!$B$7:$R$2843,4,0)</f>
        <v>89.332499999999996</v>
      </c>
      <c r="D16" s="65">
        <f>VLOOKUP($A16,'Return Data'!$B$7:$R$2843,10,0)</f>
        <v>26.095700000000001</v>
      </c>
      <c r="E16" s="66">
        <f t="shared" si="0"/>
        <v>9</v>
      </c>
      <c r="F16" s="65">
        <f>VLOOKUP($A16,'Return Data'!$B$7:$R$2843,11,0)</f>
        <v>42.243299999999998</v>
      </c>
      <c r="G16" s="66">
        <f t="shared" si="1"/>
        <v>16</v>
      </c>
      <c r="H16" s="65">
        <f>VLOOKUP($A16,'Return Data'!$B$7:$R$2843,12,0)</f>
        <v>77.364900000000006</v>
      </c>
      <c r="I16" s="66">
        <f t="shared" si="5"/>
        <v>17</v>
      </c>
      <c r="J16" s="65">
        <f>VLOOKUP($A16,'Return Data'!$B$7:$R$2843,13,0)</f>
        <v>105.22199999999999</v>
      </c>
      <c r="K16" s="66">
        <f t="shared" si="6"/>
        <v>14</v>
      </c>
      <c r="L16" s="65">
        <f>VLOOKUP($A16,'Return Data'!$B$7:$R$2843,17,0)</f>
        <v>41.684100000000001</v>
      </c>
      <c r="M16" s="66">
        <f t="shared" si="7"/>
        <v>15</v>
      </c>
      <c r="N16" s="65">
        <f>VLOOKUP($A16,'Return Data'!$B$7:$R$2843,14,0)</f>
        <v>16.512799999999999</v>
      </c>
      <c r="O16" s="66">
        <f t="shared" si="8"/>
        <v>11</v>
      </c>
      <c r="P16" s="65">
        <f>VLOOKUP($A16,'Return Data'!$B$7:$R$2843,15,0)</f>
        <v>14.5351</v>
      </c>
      <c r="Q16" s="66">
        <f t="shared" si="9"/>
        <v>11</v>
      </c>
      <c r="R16" s="65">
        <f>VLOOKUP($A16,'Return Data'!$B$7:$R$2843,16,0)</f>
        <v>18.5685</v>
      </c>
      <c r="S16" s="67">
        <f t="shared" si="4"/>
        <v>18</v>
      </c>
    </row>
    <row r="17" spans="1:19" x14ac:dyDescent="0.3">
      <c r="A17" s="63" t="s">
        <v>1465</v>
      </c>
      <c r="B17" s="64">
        <f>VLOOKUP($A17,'Return Data'!$B$7:$R$2843,3,0)</f>
        <v>44410</v>
      </c>
      <c r="C17" s="65">
        <f>VLOOKUP($A17,'Return Data'!$B$7:$R$2843,4,0)</f>
        <v>51.87</v>
      </c>
      <c r="D17" s="65">
        <f>VLOOKUP($A17,'Return Data'!$B$7:$R$2843,10,0)</f>
        <v>31.084199999999999</v>
      </c>
      <c r="E17" s="66">
        <f t="shared" si="0"/>
        <v>4</v>
      </c>
      <c r="F17" s="65">
        <f>VLOOKUP($A17,'Return Data'!$B$7:$R$2843,11,0)</f>
        <v>46.153799999999997</v>
      </c>
      <c r="G17" s="66">
        <f t="shared" si="1"/>
        <v>8</v>
      </c>
      <c r="H17" s="65">
        <f>VLOOKUP($A17,'Return Data'!$B$7:$R$2843,12,0)</f>
        <v>88.755499999999998</v>
      </c>
      <c r="I17" s="66">
        <f t="shared" si="5"/>
        <v>5</v>
      </c>
      <c r="J17" s="65">
        <f>VLOOKUP($A17,'Return Data'!$B$7:$R$2843,13,0)</f>
        <v>118.4</v>
      </c>
      <c r="K17" s="66">
        <f t="shared" si="6"/>
        <v>3</v>
      </c>
      <c r="L17" s="65">
        <f>VLOOKUP($A17,'Return Data'!$B$7:$R$2843,17,0)</f>
        <v>45.696899999999999</v>
      </c>
      <c r="M17" s="66">
        <f t="shared" si="7"/>
        <v>11</v>
      </c>
      <c r="N17" s="65">
        <f>VLOOKUP($A17,'Return Data'!$B$7:$R$2843,14,0)</f>
        <v>25.238099999999999</v>
      </c>
      <c r="O17" s="66">
        <f t="shared" si="8"/>
        <v>4</v>
      </c>
      <c r="P17" s="65">
        <f>VLOOKUP($A17,'Return Data'!$B$7:$R$2843,15,0)</f>
        <v>18.7776</v>
      </c>
      <c r="Q17" s="66">
        <f t="shared" si="9"/>
        <v>8</v>
      </c>
      <c r="R17" s="65">
        <f>VLOOKUP($A17,'Return Data'!$B$7:$R$2843,16,0)</f>
        <v>18.258600000000001</v>
      </c>
      <c r="S17" s="67">
        <f t="shared" si="4"/>
        <v>20</v>
      </c>
    </row>
    <row r="18" spans="1:19" x14ac:dyDescent="0.3">
      <c r="A18" s="63" t="s">
        <v>1467</v>
      </c>
      <c r="B18" s="64">
        <f>VLOOKUP($A18,'Return Data'!$B$7:$R$2843,3,0)</f>
        <v>44410</v>
      </c>
      <c r="C18" s="65">
        <f>VLOOKUP($A18,'Return Data'!$B$7:$R$2843,4,0)</f>
        <v>16.55</v>
      </c>
      <c r="D18" s="65">
        <f>VLOOKUP($A18,'Return Data'!$B$7:$R$2843,10,0)</f>
        <v>18.383400000000002</v>
      </c>
      <c r="E18" s="66">
        <f t="shared" si="0"/>
        <v>22</v>
      </c>
      <c r="F18" s="65">
        <f>VLOOKUP($A18,'Return Data'!$B$7:$R$2843,11,0)</f>
        <v>38.493699999999997</v>
      </c>
      <c r="G18" s="66">
        <f t="shared" si="1"/>
        <v>19</v>
      </c>
      <c r="H18" s="65">
        <f>VLOOKUP($A18,'Return Data'!$B$7:$R$2843,12,0)</f>
        <v>73.662099999999995</v>
      </c>
      <c r="I18" s="66">
        <f t="shared" si="5"/>
        <v>20</v>
      </c>
      <c r="J18" s="65">
        <f>VLOOKUP($A18,'Return Data'!$B$7:$R$2843,13,0)</f>
        <v>94.248800000000003</v>
      </c>
      <c r="K18" s="66">
        <f t="shared" si="6"/>
        <v>20</v>
      </c>
      <c r="L18" s="65">
        <f>VLOOKUP($A18,'Return Data'!$B$7:$R$2843,17,0)</f>
        <v>37.156599999999997</v>
      </c>
      <c r="M18" s="66">
        <f t="shared" si="7"/>
        <v>18</v>
      </c>
      <c r="N18" s="65">
        <f>VLOOKUP($A18,'Return Data'!$B$7:$R$2843,14,0)</f>
        <v>15.668699999999999</v>
      </c>
      <c r="O18" s="66">
        <f t="shared" si="8"/>
        <v>13</v>
      </c>
      <c r="P18" s="65"/>
      <c r="Q18" s="66"/>
      <c r="R18" s="65">
        <f>VLOOKUP($A18,'Return Data'!$B$7:$R$2843,16,0)</f>
        <v>13.0146</v>
      </c>
      <c r="S18" s="67">
        <f t="shared" si="4"/>
        <v>23</v>
      </c>
    </row>
    <row r="19" spans="1:19" x14ac:dyDescent="0.3">
      <c r="A19" s="63" t="s">
        <v>1468</v>
      </c>
      <c r="B19" s="64">
        <f>VLOOKUP($A19,'Return Data'!$B$7:$R$2843,3,0)</f>
        <v>44410</v>
      </c>
      <c r="C19" s="65">
        <f>VLOOKUP($A19,'Return Data'!$B$7:$R$2843,4,0)</f>
        <v>22.82</v>
      </c>
      <c r="D19" s="65">
        <f>VLOOKUP($A19,'Return Data'!$B$7:$R$2843,10,0)</f>
        <v>31.679200000000002</v>
      </c>
      <c r="E19" s="66">
        <f t="shared" si="0"/>
        <v>2</v>
      </c>
      <c r="F19" s="65">
        <f>VLOOKUP($A19,'Return Data'!$B$7:$R$2843,11,0)</f>
        <v>45.907899999999998</v>
      </c>
      <c r="G19" s="66">
        <f t="shared" ref="G19" si="10">RANK(F19,F$8:F$30,0)</f>
        <v>9</v>
      </c>
      <c r="H19" s="65">
        <f>VLOOKUP($A19,'Return Data'!$B$7:$R$2843,12,0)</f>
        <v>82.56</v>
      </c>
      <c r="I19" s="66">
        <f t="shared" si="5"/>
        <v>10</v>
      </c>
      <c r="J19" s="65">
        <f>VLOOKUP($A19,'Return Data'!$B$7:$R$2843,13,0)</f>
        <v>113.271</v>
      </c>
      <c r="K19" s="66">
        <f t="shared" si="6"/>
        <v>7</v>
      </c>
      <c r="L19" s="65"/>
      <c r="M19" s="66"/>
      <c r="N19" s="65"/>
      <c r="O19" s="66"/>
      <c r="P19" s="65"/>
      <c r="Q19" s="66"/>
      <c r="R19" s="65">
        <f>VLOOKUP($A19,'Return Data'!$B$7:$R$2843,16,0)</f>
        <v>77.660200000000003</v>
      </c>
      <c r="S19" s="67">
        <f t="shared" si="4"/>
        <v>1</v>
      </c>
    </row>
    <row r="20" spans="1:19" x14ac:dyDescent="0.3">
      <c r="A20" s="63" t="s">
        <v>1470</v>
      </c>
      <c r="B20" s="64">
        <f>VLOOKUP($A20,'Return Data'!$B$7:$R$2843,3,0)</f>
        <v>44410</v>
      </c>
      <c r="C20" s="65">
        <f>VLOOKUP($A20,'Return Data'!$B$7:$R$2843,4,0)</f>
        <v>21.25</v>
      </c>
      <c r="D20" s="65">
        <f>VLOOKUP($A20,'Return Data'!$B$7:$R$2843,10,0)</f>
        <v>30.608499999999999</v>
      </c>
      <c r="E20" s="66">
        <f t="shared" si="0"/>
        <v>5</v>
      </c>
      <c r="F20" s="65">
        <f>VLOOKUP($A20,'Return Data'!$B$7:$R$2843,11,0)</f>
        <v>44.459600000000002</v>
      </c>
      <c r="G20" s="66">
        <f>RANK(F20,F$8:F$30,0)</f>
        <v>12</v>
      </c>
      <c r="H20" s="65">
        <f>VLOOKUP($A20,'Return Data'!$B$7:$R$2843,12,0)</f>
        <v>87.224699999999999</v>
      </c>
      <c r="I20" s="66">
        <f t="shared" si="5"/>
        <v>8</v>
      </c>
      <c r="J20" s="65">
        <f>VLOOKUP($A20,'Return Data'!$B$7:$R$2843,13,0)</f>
        <v>102.57389999999999</v>
      </c>
      <c r="K20" s="66">
        <f t="shared" si="6"/>
        <v>19</v>
      </c>
      <c r="L20" s="65">
        <f>VLOOKUP($A20,'Return Data'!$B$7:$R$2843,17,0)</f>
        <v>49.165199999999999</v>
      </c>
      <c r="M20" s="66">
        <f t="shared" si="7"/>
        <v>9</v>
      </c>
      <c r="N20" s="65"/>
      <c r="O20" s="66"/>
      <c r="P20" s="65"/>
      <c r="Q20" s="66"/>
      <c r="R20" s="65">
        <f>VLOOKUP($A20,'Return Data'!$B$7:$R$2843,16,0)</f>
        <v>31.418199999999999</v>
      </c>
      <c r="S20" s="67">
        <f t="shared" si="4"/>
        <v>8</v>
      </c>
    </row>
    <row r="21" spans="1:19" x14ac:dyDescent="0.3">
      <c r="A21" s="63" t="s">
        <v>1472</v>
      </c>
      <c r="B21" s="64">
        <f>VLOOKUP($A21,'Return Data'!$B$7:$R$2843,3,0)</f>
        <v>44410</v>
      </c>
      <c r="C21" s="65">
        <f>VLOOKUP($A21,'Return Data'!$B$7:$R$2843,4,0)</f>
        <v>16.4968</v>
      </c>
      <c r="D21" s="65">
        <f>VLOOKUP($A21,'Return Data'!$B$7:$R$2843,10,0)</f>
        <v>24.217300000000002</v>
      </c>
      <c r="E21" s="66">
        <f t="shared" si="0"/>
        <v>15</v>
      </c>
      <c r="F21" s="65">
        <f>VLOOKUP($A21,'Return Data'!$B$7:$R$2843,11,0)</f>
        <v>35.653300000000002</v>
      </c>
      <c r="G21" s="66">
        <f>RANK(F21,F$8:F$30,0)</f>
        <v>22</v>
      </c>
      <c r="H21" s="65">
        <f>VLOOKUP($A21,'Return Data'!$B$7:$R$2843,12,0)</f>
        <v>75.071399999999997</v>
      </c>
      <c r="I21" s="66">
        <f t="shared" si="5"/>
        <v>19</v>
      </c>
      <c r="J21" s="65">
        <f>VLOOKUP($A21,'Return Data'!$B$7:$R$2843,13,0)</f>
        <v>93.528999999999996</v>
      </c>
      <c r="K21" s="66">
        <f t="shared" si="6"/>
        <v>21</v>
      </c>
      <c r="L21" s="65"/>
      <c r="M21" s="66"/>
      <c r="N21" s="65"/>
      <c r="O21" s="66"/>
      <c r="P21" s="65"/>
      <c r="Q21" s="66"/>
      <c r="R21" s="65">
        <f>VLOOKUP($A21,'Return Data'!$B$7:$R$2843,16,0)</f>
        <v>40.979500000000002</v>
      </c>
      <c r="S21" s="67">
        <f t="shared" si="4"/>
        <v>4</v>
      </c>
    </row>
    <row r="22" spans="1:19" x14ac:dyDescent="0.3">
      <c r="A22" s="63" t="s">
        <v>1475</v>
      </c>
      <c r="B22" s="64">
        <f>VLOOKUP($A22,'Return Data'!$B$7:$R$2843,3,0)</f>
        <v>44410</v>
      </c>
      <c r="C22" s="65">
        <f>VLOOKUP($A22,'Return Data'!$B$7:$R$2843,4,0)</f>
        <v>168.49</v>
      </c>
      <c r="D22" s="65">
        <f>VLOOKUP($A22,'Return Data'!$B$7:$R$2843,10,0)</f>
        <v>23.267900000000001</v>
      </c>
      <c r="E22" s="66">
        <f t="shared" si="0"/>
        <v>19</v>
      </c>
      <c r="F22" s="65">
        <f>VLOOKUP($A22,'Return Data'!$B$7:$R$2843,11,0)</f>
        <v>44.642699999999998</v>
      </c>
      <c r="G22" s="66">
        <f t="shared" ref="G22:G30" si="11">RANK(F22,F$8:F$30,0)</f>
        <v>11</v>
      </c>
      <c r="H22" s="65">
        <f>VLOOKUP($A22,'Return Data'!$B$7:$R$2843,12,0)</f>
        <v>88.080500000000001</v>
      </c>
      <c r="I22" s="66">
        <f t="shared" si="5"/>
        <v>7</v>
      </c>
      <c r="J22" s="65">
        <f>VLOOKUP($A22,'Return Data'!$B$7:$R$2843,13,0)</f>
        <v>124.9773</v>
      </c>
      <c r="K22" s="66">
        <f t="shared" si="6"/>
        <v>2</v>
      </c>
      <c r="L22" s="65">
        <f>VLOOKUP($A22,'Return Data'!$B$7:$R$2843,17,0)</f>
        <v>56.094200000000001</v>
      </c>
      <c r="M22" s="66">
        <f t="shared" si="7"/>
        <v>3</v>
      </c>
      <c r="N22" s="65">
        <f>VLOOKUP($A22,'Return Data'!$B$7:$R$2843,14,0)</f>
        <v>28.1767</v>
      </c>
      <c r="O22" s="66">
        <f t="shared" si="8"/>
        <v>3</v>
      </c>
      <c r="P22" s="65">
        <f>VLOOKUP($A22,'Return Data'!$B$7:$R$2843,15,0)</f>
        <v>21.806100000000001</v>
      </c>
      <c r="Q22" s="66">
        <f t="shared" si="9"/>
        <v>5</v>
      </c>
      <c r="R22" s="65">
        <f>VLOOKUP($A22,'Return Data'!$B$7:$R$2843,16,0)</f>
        <v>22.052700000000002</v>
      </c>
      <c r="S22" s="67">
        <f t="shared" si="4"/>
        <v>14</v>
      </c>
    </row>
    <row r="23" spans="1:19" x14ac:dyDescent="0.3">
      <c r="A23" s="63" t="s">
        <v>1476</v>
      </c>
      <c r="B23" s="64">
        <f>VLOOKUP($A23,'Return Data'!$B$7:$R$2843,3,0)</f>
        <v>44410</v>
      </c>
      <c r="C23" s="65">
        <f>VLOOKUP($A23,'Return Data'!$B$7:$R$2843,4,0)</f>
        <v>43.463000000000001</v>
      </c>
      <c r="D23" s="65">
        <f>VLOOKUP($A23,'Return Data'!$B$7:$R$2843,10,0)</f>
        <v>27.103400000000001</v>
      </c>
      <c r="E23" s="66">
        <f t="shared" si="0"/>
        <v>8</v>
      </c>
      <c r="F23" s="65">
        <f>VLOOKUP($A23,'Return Data'!$B$7:$R$2843,11,0)</f>
        <v>50.887</v>
      </c>
      <c r="G23" s="66">
        <f t="shared" si="11"/>
        <v>4</v>
      </c>
      <c r="H23" s="65">
        <f>VLOOKUP($A23,'Return Data'!$B$7:$R$2843,12,0)</f>
        <v>88.273799999999994</v>
      </c>
      <c r="I23" s="66">
        <f t="shared" si="5"/>
        <v>6</v>
      </c>
      <c r="J23" s="65">
        <f>VLOOKUP($A23,'Return Data'!$B$7:$R$2843,13,0)</f>
        <v>115.9974</v>
      </c>
      <c r="K23" s="66">
        <f t="shared" si="6"/>
        <v>5</v>
      </c>
      <c r="L23" s="65">
        <f>VLOOKUP($A23,'Return Data'!$B$7:$R$2843,17,0)</f>
        <v>39.885199999999998</v>
      </c>
      <c r="M23" s="66">
        <f t="shared" si="7"/>
        <v>16</v>
      </c>
      <c r="N23" s="65">
        <f>VLOOKUP($A23,'Return Data'!$B$7:$R$2843,14,0)</f>
        <v>16.5869</v>
      </c>
      <c r="O23" s="66">
        <f t="shared" si="8"/>
        <v>10</v>
      </c>
      <c r="P23" s="65">
        <f>VLOOKUP($A23,'Return Data'!$B$7:$R$2843,15,0)</f>
        <v>19.997399999999999</v>
      </c>
      <c r="Q23" s="66">
        <f t="shared" si="9"/>
        <v>7</v>
      </c>
      <c r="R23" s="65">
        <f>VLOOKUP($A23,'Return Data'!$B$7:$R$2843,16,0)</f>
        <v>22.534500000000001</v>
      </c>
      <c r="S23" s="67">
        <f t="shared" si="4"/>
        <v>13</v>
      </c>
    </row>
    <row r="24" spans="1:19" x14ac:dyDescent="0.3">
      <c r="A24" s="63" t="s">
        <v>1479</v>
      </c>
      <c r="B24" s="64">
        <f>VLOOKUP($A24,'Return Data'!$B$7:$R$2843,3,0)</f>
        <v>44410</v>
      </c>
      <c r="C24" s="65">
        <f>VLOOKUP($A24,'Return Data'!$B$7:$R$2843,4,0)</f>
        <v>84.343999999999994</v>
      </c>
      <c r="D24" s="65">
        <f>VLOOKUP($A24,'Return Data'!$B$7:$R$2843,10,0)</f>
        <v>25.4863</v>
      </c>
      <c r="E24" s="66">
        <f t="shared" si="0"/>
        <v>11</v>
      </c>
      <c r="F24" s="65">
        <f>VLOOKUP($A24,'Return Data'!$B$7:$R$2843,11,0)</f>
        <v>51.121400000000001</v>
      </c>
      <c r="G24" s="66">
        <f t="shared" si="11"/>
        <v>3</v>
      </c>
      <c r="H24" s="65">
        <f>VLOOKUP($A24,'Return Data'!$B$7:$R$2843,12,0)</f>
        <v>90.685000000000002</v>
      </c>
      <c r="I24" s="66">
        <f t="shared" si="5"/>
        <v>4</v>
      </c>
      <c r="J24" s="65">
        <f>VLOOKUP($A24,'Return Data'!$B$7:$R$2843,13,0)</f>
        <v>116.75409999999999</v>
      </c>
      <c r="K24" s="66">
        <f t="shared" si="6"/>
        <v>4</v>
      </c>
      <c r="L24" s="65">
        <f>VLOOKUP($A24,'Return Data'!$B$7:$R$2843,17,0)</f>
        <v>49.739699999999999</v>
      </c>
      <c r="M24" s="66">
        <f t="shared" si="7"/>
        <v>8</v>
      </c>
      <c r="N24" s="65">
        <f>VLOOKUP($A24,'Return Data'!$B$7:$R$2843,14,0)</f>
        <v>23.569900000000001</v>
      </c>
      <c r="O24" s="66">
        <f t="shared" si="8"/>
        <v>5</v>
      </c>
      <c r="P24" s="65">
        <f>VLOOKUP($A24,'Return Data'!$B$7:$R$2843,15,0)</f>
        <v>23.9528</v>
      </c>
      <c r="Q24" s="66">
        <f t="shared" si="9"/>
        <v>1</v>
      </c>
      <c r="R24" s="65">
        <f>VLOOKUP($A24,'Return Data'!$B$7:$R$2843,16,0)</f>
        <v>26.773800000000001</v>
      </c>
      <c r="S24" s="67">
        <f t="shared" si="4"/>
        <v>10</v>
      </c>
    </row>
    <row r="25" spans="1:19" x14ac:dyDescent="0.3">
      <c r="A25" s="63" t="s">
        <v>1480</v>
      </c>
      <c r="B25" s="64">
        <f>VLOOKUP($A25,'Return Data'!$B$7:$R$2843,3,0)</f>
        <v>44410</v>
      </c>
      <c r="C25" s="65">
        <f>VLOOKUP($A25,'Return Data'!$B$7:$R$2843,4,0)</f>
        <v>21.96</v>
      </c>
      <c r="D25" s="65">
        <f>VLOOKUP($A25,'Return Data'!$B$7:$R$2843,10,0)</f>
        <v>25.056899999999999</v>
      </c>
      <c r="E25" s="66">
        <f t="shared" si="0"/>
        <v>12</v>
      </c>
      <c r="F25" s="65">
        <f>VLOOKUP($A25,'Return Data'!$B$7:$R$2843,11,0)</f>
        <v>41.860500000000002</v>
      </c>
      <c r="G25" s="66">
        <f t="shared" si="11"/>
        <v>18</v>
      </c>
      <c r="H25" s="65">
        <f>VLOOKUP($A25,'Return Data'!$B$7:$R$2843,12,0)</f>
        <v>81.7881</v>
      </c>
      <c r="I25" s="66">
        <f t="shared" si="5"/>
        <v>12</v>
      </c>
      <c r="J25" s="65">
        <f>VLOOKUP($A25,'Return Data'!$B$7:$R$2843,13,0)</f>
        <v>103.5218</v>
      </c>
      <c r="K25" s="66">
        <f t="shared" si="6"/>
        <v>16</v>
      </c>
      <c r="L25" s="65"/>
      <c r="M25" s="66"/>
      <c r="N25" s="65"/>
      <c r="O25" s="66"/>
      <c r="P25" s="65"/>
      <c r="Q25" s="66"/>
      <c r="R25" s="65">
        <f>VLOOKUP($A25,'Return Data'!$B$7:$R$2843,16,0)</f>
        <v>42.418500000000002</v>
      </c>
      <c r="S25" s="67">
        <f t="shared" si="4"/>
        <v>3</v>
      </c>
    </row>
    <row r="26" spans="1:19" x14ac:dyDescent="0.3">
      <c r="A26" s="63" t="s">
        <v>1483</v>
      </c>
      <c r="B26" s="64">
        <f>VLOOKUP($A26,'Return Data'!$B$7:$R$2843,3,0)</f>
        <v>44410</v>
      </c>
      <c r="C26" s="65">
        <f>VLOOKUP($A26,'Return Data'!$B$7:$R$2843,4,0)</f>
        <v>133.6619</v>
      </c>
      <c r="D26" s="65">
        <f>VLOOKUP($A26,'Return Data'!$B$7:$R$2843,10,0)</f>
        <v>35.948</v>
      </c>
      <c r="E26" s="66">
        <f t="shared" si="0"/>
        <v>1</v>
      </c>
      <c r="F26" s="65">
        <f>VLOOKUP($A26,'Return Data'!$B$7:$R$2843,11,0)</f>
        <v>77.194800000000001</v>
      </c>
      <c r="G26" s="66">
        <f t="shared" si="11"/>
        <v>1</v>
      </c>
      <c r="H26" s="65">
        <f>VLOOKUP($A26,'Return Data'!$B$7:$R$2843,12,0)</f>
        <v>114.2261</v>
      </c>
      <c r="I26" s="66">
        <f t="shared" si="5"/>
        <v>1</v>
      </c>
      <c r="J26" s="65">
        <f>VLOOKUP($A26,'Return Data'!$B$7:$R$2843,13,0)</f>
        <v>159.59460000000001</v>
      </c>
      <c r="K26" s="66">
        <f t="shared" si="6"/>
        <v>1</v>
      </c>
      <c r="L26" s="65">
        <f>VLOOKUP($A26,'Return Data'!$B$7:$R$2843,17,0)</f>
        <v>82.844399999999993</v>
      </c>
      <c r="M26" s="66">
        <f t="shared" si="7"/>
        <v>1</v>
      </c>
      <c r="N26" s="65">
        <f>VLOOKUP($A26,'Return Data'!$B$7:$R$2843,14,0)</f>
        <v>36.913800000000002</v>
      </c>
      <c r="O26" s="66">
        <f t="shared" si="8"/>
        <v>1</v>
      </c>
      <c r="P26" s="65">
        <f>VLOOKUP($A26,'Return Data'!$B$7:$R$2843,15,0)</f>
        <v>23.094000000000001</v>
      </c>
      <c r="Q26" s="66">
        <f t="shared" si="9"/>
        <v>3</v>
      </c>
      <c r="R26" s="65">
        <f>VLOOKUP($A26,'Return Data'!$B$7:$R$2843,16,0)</f>
        <v>17.270499999999998</v>
      </c>
      <c r="S26" s="67">
        <f t="shared" si="4"/>
        <v>21</v>
      </c>
    </row>
    <row r="27" spans="1:19" x14ac:dyDescent="0.3">
      <c r="A27" s="63" t="s">
        <v>1484</v>
      </c>
      <c r="B27" s="64">
        <f>VLOOKUP($A27,'Return Data'!$B$7:$R$2843,3,0)</f>
        <v>44410</v>
      </c>
      <c r="C27" s="65">
        <f>VLOOKUP($A27,'Return Data'!$B$7:$R$2843,4,0)</f>
        <v>106.10169999999999</v>
      </c>
      <c r="D27" s="65">
        <f>VLOOKUP($A27,'Return Data'!$B$7:$R$2843,10,0)</f>
        <v>17.271599999999999</v>
      </c>
      <c r="E27" s="66">
        <f t="shared" si="0"/>
        <v>23</v>
      </c>
      <c r="F27" s="65">
        <f>VLOOKUP($A27,'Return Data'!$B$7:$R$2843,11,0)</f>
        <v>31.603100000000001</v>
      </c>
      <c r="G27" s="66">
        <f t="shared" si="11"/>
        <v>23</v>
      </c>
      <c r="H27" s="65">
        <f>VLOOKUP($A27,'Return Data'!$B$7:$R$2843,12,0)</f>
        <v>65.892300000000006</v>
      </c>
      <c r="I27" s="66">
        <f t="shared" si="5"/>
        <v>23</v>
      </c>
      <c r="J27" s="65">
        <f>VLOOKUP($A27,'Return Data'!$B$7:$R$2843,13,0)</f>
        <v>91.862899999999996</v>
      </c>
      <c r="K27" s="66">
        <f t="shared" si="6"/>
        <v>23</v>
      </c>
      <c r="L27" s="65">
        <f>VLOOKUP($A27,'Return Data'!$B$7:$R$2843,17,0)</f>
        <v>44.115299999999998</v>
      </c>
      <c r="M27" s="66">
        <f t="shared" si="7"/>
        <v>13</v>
      </c>
      <c r="N27" s="65">
        <f>VLOOKUP($A27,'Return Data'!$B$7:$R$2843,14,0)</f>
        <v>22.834299999999999</v>
      </c>
      <c r="O27" s="66">
        <f t="shared" si="8"/>
        <v>6</v>
      </c>
      <c r="P27" s="65">
        <f>VLOOKUP($A27,'Return Data'!$B$7:$R$2843,15,0)</f>
        <v>23.852</v>
      </c>
      <c r="Q27" s="66">
        <f t="shared" si="9"/>
        <v>2</v>
      </c>
      <c r="R27" s="65">
        <f>VLOOKUP($A27,'Return Data'!$B$7:$R$2843,16,0)</f>
        <v>27.9438</v>
      </c>
      <c r="S27" s="67">
        <f t="shared" si="4"/>
        <v>9</v>
      </c>
    </row>
    <row r="28" spans="1:19" x14ac:dyDescent="0.3">
      <c r="A28" s="63" t="s">
        <v>1487</v>
      </c>
      <c r="B28" s="64">
        <f>VLOOKUP($A28,'Return Data'!$B$7:$R$2843,3,0)</f>
        <v>44410</v>
      </c>
      <c r="C28" s="65">
        <f>VLOOKUP($A28,'Return Data'!$B$7:$R$2843,4,0)</f>
        <v>145.73490000000001</v>
      </c>
      <c r="D28" s="65">
        <f>VLOOKUP($A28,'Return Data'!$B$7:$R$2843,10,0)</f>
        <v>22.790700000000001</v>
      </c>
      <c r="E28" s="66">
        <f t="shared" si="0"/>
        <v>20</v>
      </c>
      <c r="F28" s="65">
        <f>VLOOKUP($A28,'Return Data'!$B$7:$R$2843,11,0)</f>
        <v>43.058</v>
      </c>
      <c r="G28" s="66">
        <f t="shared" si="11"/>
        <v>13</v>
      </c>
      <c r="H28" s="65">
        <f>VLOOKUP($A28,'Return Data'!$B$7:$R$2843,12,0)</f>
        <v>77.501199999999997</v>
      </c>
      <c r="I28" s="66">
        <f t="shared" si="5"/>
        <v>16</v>
      </c>
      <c r="J28" s="65">
        <f>VLOOKUP($A28,'Return Data'!$B$7:$R$2843,13,0)</f>
        <v>106.023</v>
      </c>
      <c r="K28" s="66">
        <f t="shared" si="6"/>
        <v>13</v>
      </c>
      <c r="L28" s="65">
        <f>VLOOKUP($A28,'Return Data'!$B$7:$R$2843,17,0)</f>
        <v>42.143999999999998</v>
      </c>
      <c r="M28" s="66">
        <f t="shared" si="7"/>
        <v>14</v>
      </c>
      <c r="N28" s="65">
        <f>VLOOKUP($A28,'Return Data'!$B$7:$R$2843,14,0)</f>
        <v>16.349799999999998</v>
      </c>
      <c r="O28" s="66">
        <f t="shared" si="8"/>
        <v>12</v>
      </c>
      <c r="P28" s="65">
        <f>VLOOKUP($A28,'Return Data'!$B$7:$R$2843,15,0)</f>
        <v>13.5495</v>
      </c>
      <c r="Q28" s="66">
        <f t="shared" si="9"/>
        <v>14</v>
      </c>
      <c r="R28" s="65">
        <f>VLOOKUP($A28,'Return Data'!$B$7:$R$2843,16,0)</f>
        <v>18.260899999999999</v>
      </c>
      <c r="S28" s="67">
        <f t="shared" si="4"/>
        <v>19</v>
      </c>
    </row>
    <row r="29" spans="1:19" x14ac:dyDescent="0.3">
      <c r="A29" s="63" t="s">
        <v>1488</v>
      </c>
      <c r="B29" s="64">
        <f>VLOOKUP($A29,'Return Data'!$B$7:$R$2843,3,0)</f>
        <v>44410</v>
      </c>
      <c r="C29" s="65">
        <f>VLOOKUP($A29,'Return Data'!$B$7:$R$2843,4,0)</f>
        <v>21.820599999999999</v>
      </c>
      <c r="D29" s="65">
        <f>VLOOKUP($A29,'Return Data'!$B$7:$R$2843,10,0)</f>
        <v>31.644500000000001</v>
      </c>
      <c r="E29" s="66">
        <f t="shared" si="0"/>
        <v>3</v>
      </c>
      <c r="F29" s="65">
        <f>VLOOKUP($A29,'Return Data'!$B$7:$R$2843,11,0)</f>
        <v>57.434699999999999</v>
      </c>
      <c r="G29" s="66">
        <f t="shared" si="11"/>
        <v>2</v>
      </c>
      <c r="H29" s="65">
        <f>VLOOKUP($A29,'Return Data'!$B$7:$R$2843,12,0)</f>
        <v>94.135199999999998</v>
      </c>
      <c r="I29" s="66">
        <f t="shared" si="5"/>
        <v>2</v>
      </c>
      <c r="J29" s="65">
        <f>VLOOKUP($A29,'Return Data'!$B$7:$R$2843,13,0)</f>
        <v>112.3494</v>
      </c>
      <c r="K29" s="66">
        <f t="shared" si="6"/>
        <v>9</v>
      </c>
      <c r="L29" s="65">
        <f>VLOOKUP($A29,'Return Data'!$B$7:$R$2843,17,0)</f>
        <v>49.816200000000002</v>
      </c>
      <c r="M29" s="66">
        <f t="shared" si="7"/>
        <v>7</v>
      </c>
      <c r="N29" s="65"/>
      <c r="O29" s="66"/>
      <c r="P29" s="65"/>
      <c r="Q29" s="66"/>
      <c r="R29" s="65">
        <f>VLOOKUP($A29,'Return Data'!$B$7:$R$2843,16,0)</f>
        <v>33.178100000000001</v>
      </c>
      <c r="S29" s="67">
        <f t="shared" si="4"/>
        <v>7</v>
      </c>
    </row>
    <row r="30" spans="1:19" x14ac:dyDescent="0.3">
      <c r="A30" s="63" t="s">
        <v>1490</v>
      </c>
      <c r="B30" s="64">
        <f>VLOOKUP($A30,'Return Data'!$B$7:$R$2843,3,0)</f>
        <v>44410</v>
      </c>
      <c r="C30" s="65">
        <f>VLOOKUP($A30,'Return Data'!$B$7:$R$2843,4,0)</f>
        <v>29.17</v>
      </c>
      <c r="D30" s="65">
        <f>VLOOKUP($A30,'Return Data'!$B$7:$R$2843,10,0)</f>
        <v>23.392600000000002</v>
      </c>
      <c r="E30" s="66">
        <f t="shared" si="0"/>
        <v>18</v>
      </c>
      <c r="F30" s="65">
        <f>VLOOKUP($A30,'Return Data'!$B$7:$R$2843,11,0)</f>
        <v>45.124400000000001</v>
      </c>
      <c r="G30" s="66">
        <f t="shared" si="11"/>
        <v>10</v>
      </c>
      <c r="H30" s="65">
        <f>VLOOKUP($A30,'Return Data'!$B$7:$R$2843,12,0)</f>
        <v>76.360299999999995</v>
      </c>
      <c r="I30" s="66">
        <f t="shared" si="5"/>
        <v>18</v>
      </c>
      <c r="J30" s="65">
        <f>VLOOKUP($A30,'Return Data'!$B$7:$R$2843,13,0)</f>
        <v>103.1337</v>
      </c>
      <c r="K30" s="66">
        <f t="shared" si="6"/>
        <v>17</v>
      </c>
      <c r="L30" s="65">
        <f>VLOOKUP($A30,'Return Data'!$B$7:$R$2843,17,0)</f>
        <v>51.766100000000002</v>
      </c>
      <c r="M30" s="66">
        <f t="shared" si="7"/>
        <v>6</v>
      </c>
      <c r="N30" s="65">
        <f>VLOOKUP($A30,'Return Data'!$B$7:$R$2843,14,0)</f>
        <v>22.756799999999998</v>
      </c>
      <c r="O30" s="66">
        <f t="shared" si="8"/>
        <v>7</v>
      </c>
      <c r="P30" s="65">
        <f>VLOOKUP($A30,'Return Data'!$B$7:$R$2843,15,0)</f>
        <v>16.840699999999998</v>
      </c>
      <c r="Q30" s="66">
        <f t="shared" si="9"/>
        <v>9</v>
      </c>
      <c r="R30" s="65">
        <f>VLOOKUP($A30,'Return Data'!$B$7:$R$2843,16,0)</f>
        <v>16.150200000000002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25.918313043478257</v>
      </c>
      <c r="E32" s="74"/>
      <c r="F32" s="75">
        <f>AVERAGE(F8:F30)</f>
        <v>45.523117391304346</v>
      </c>
      <c r="G32" s="74"/>
      <c r="H32" s="75">
        <f>AVERAGE(H8:H30)</f>
        <v>82.608717391304339</v>
      </c>
      <c r="I32" s="74"/>
      <c r="J32" s="75">
        <f>AVERAGE(J8:J30)</f>
        <v>109.56882608695652</v>
      </c>
      <c r="K32" s="74"/>
      <c r="L32" s="75">
        <f>AVERAGE(L8:L30)</f>
        <v>48.246665000000007</v>
      </c>
      <c r="M32" s="74"/>
      <c r="N32" s="75">
        <f>AVERAGE(N8:N30)</f>
        <v>21.474420000000002</v>
      </c>
      <c r="O32" s="74"/>
      <c r="P32" s="75">
        <f>AVERAGE(P8:P30)</f>
        <v>18.92737142857143</v>
      </c>
      <c r="Q32" s="74"/>
      <c r="R32" s="75">
        <f>AVERAGE(R8:R30)</f>
        <v>28.620430434782609</v>
      </c>
      <c r="S32" s="76"/>
    </row>
    <row r="33" spans="1:19" x14ac:dyDescent="0.3">
      <c r="A33" s="73" t="s">
        <v>28</v>
      </c>
      <c r="B33" s="74"/>
      <c r="C33" s="74"/>
      <c r="D33" s="75">
        <f>MIN(D8:D30)</f>
        <v>17.271599999999999</v>
      </c>
      <c r="E33" s="74"/>
      <c r="F33" s="75">
        <f>MIN(F8:F30)</f>
        <v>31.603100000000001</v>
      </c>
      <c r="G33" s="74"/>
      <c r="H33" s="75">
        <f>MIN(H8:H30)</f>
        <v>65.892300000000006</v>
      </c>
      <c r="I33" s="74"/>
      <c r="J33" s="75">
        <f>MIN(J8:J30)</f>
        <v>91.862899999999996</v>
      </c>
      <c r="K33" s="74"/>
      <c r="L33" s="75">
        <f>MIN(L8:L30)</f>
        <v>34.915900000000001</v>
      </c>
      <c r="M33" s="74"/>
      <c r="N33" s="75">
        <f>MIN(N8:N30)</f>
        <v>13.4741</v>
      </c>
      <c r="O33" s="74"/>
      <c r="P33" s="75">
        <f>MIN(P8:P30)</f>
        <v>13.5495</v>
      </c>
      <c r="Q33" s="74"/>
      <c r="R33" s="75">
        <f>MIN(R8:R30)</f>
        <v>13.0146</v>
      </c>
      <c r="S33" s="76"/>
    </row>
    <row r="34" spans="1:19" ht="15" thickBot="1" x14ac:dyDescent="0.35">
      <c r="A34" s="77" t="s">
        <v>29</v>
      </c>
      <c r="B34" s="78"/>
      <c r="C34" s="78"/>
      <c r="D34" s="79">
        <f>MAX(D8:D30)</f>
        <v>35.948</v>
      </c>
      <c r="E34" s="78"/>
      <c r="F34" s="79">
        <f>MAX(F8:F30)</f>
        <v>77.194800000000001</v>
      </c>
      <c r="G34" s="78"/>
      <c r="H34" s="79">
        <f>MAX(H8:H30)</f>
        <v>114.2261</v>
      </c>
      <c r="I34" s="78"/>
      <c r="J34" s="79">
        <f>MAX(J8:J30)</f>
        <v>159.59460000000001</v>
      </c>
      <c r="K34" s="78"/>
      <c r="L34" s="79">
        <f>MAX(L8:L30)</f>
        <v>82.844399999999993</v>
      </c>
      <c r="M34" s="78"/>
      <c r="N34" s="79">
        <f>MAX(N8:N30)</f>
        <v>36.913800000000002</v>
      </c>
      <c r="O34" s="78"/>
      <c r="P34" s="79">
        <f>MAX(P8:P30)</f>
        <v>23.9528</v>
      </c>
      <c r="Q34" s="78"/>
      <c r="R34" s="79">
        <f>MAX(R8:R30)</f>
        <v>77.660200000000003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44410</v>
      </c>
      <c r="C8" s="65">
        <f>VLOOKUP($A8,'Return Data'!$B$7:$R$2843,4,0)</f>
        <v>54.1036</v>
      </c>
      <c r="D8" s="65">
        <f>VLOOKUP($A8,'Return Data'!$B$7:$R$2843,10,0)</f>
        <v>23.1648</v>
      </c>
      <c r="E8" s="66">
        <f t="shared" ref="E8:E30" si="0">RANK(D8,D$8:D$30,0)</f>
        <v>17</v>
      </c>
      <c r="F8" s="65">
        <f>VLOOKUP($A8,'Return Data'!$B$7:$R$2843,11,0)</f>
        <v>41.532400000000003</v>
      </c>
      <c r="G8" s="66">
        <f t="shared" ref="G8" si="1">RANK(F8,F$8:F$30,0)</f>
        <v>16</v>
      </c>
      <c r="H8" s="65">
        <f>VLOOKUP($A8,'Return Data'!$B$7:$R$2843,12,0)</f>
        <v>77.817899999999995</v>
      </c>
      <c r="I8" s="66">
        <f t="shared" ref="I8" si="2">RANK(H8,H$8:H$30,0)</f>
        <v>14</v>
      </c>
      <c r="J8" s="65">
        <f>VLOOKUP($A8,'Return Data'!$B$7:$R$2843,13,0)</f>
        <v>108.83450000000001</v>
      </c>
      <c r="K8" s="66">
        <f t="shared" ref="K8" si="3">RANK(J8,J$8:J$30,0)</f>
        <v>9</v>
      </c>
      <c r="L8" s="65">
        <f>VLOOKUP($A8,'Return Data'!$B$7:$R$2843,17,0)</f>
        <v>34.435600000000001</v>
      </c>
      <c r="M8" s="66">
        <f>RANK(L8,L$8:L$30,0)</f>
        <v>19</v>
      </c>
      <c r="N8" s="65">
        <f>VLOOKUP($A8,'Return Data'!$B$7:$R$2843,14,0)</f>
        <v>12.192500000000001</v>
      </c>
      <c r="O8" s="66">
        <f>RANK(N8,N$8:N$30,0)</f>
        <v>15</v>
      </c>
      <c r="P8" s="65">
        <f>VLOOKUP($A8,'Return Data'!$B$7:$R$2843,15,0)</f>
        <v>12.7225</v>
      </c>
      <c r="Q8" s="66">
        <f>RANK(P8,P$8:P$30,0)</f>
        <v>13</v>
      </c>
      <c r="R8" s="65">
        <f>VLOOKUP($A8,'Return Data'!$B$7:$R$2843,16,0)</f>
        <v>12.545999999999999</v>
      </c>
      <c r="S8" s="67">
        <f t="shared" ref="S8" si="4">RANK(R8,R$8:R$30,0)</f>
        <v>20</v>
      </c>
    </row>
    <row r="9" spans="1:20" x14ac:dyDescent="0.3">
      <c r="A9" s="63" t="s">
        <v>1449</v>
      </c>
      <c r="B9" s="64">
        <f>VLOOKUP($A9,'Return Data'!$B$7:$R$2843,3,0)</f>
        <v>44410</v>
      </c>
      <c r="C9" s="65">
        <f>VLOOKUP($A9,'Return Data'!$B$7:$R$2843,4,0)</f>
        <v>55.77</v>
      </c>
      <c r="D9" s="65">
        <f>VLOOKUP($A9,'Return Data'!$B$7:$R$2843,10,0)</f>
        <v>21.6358</v>
      </c>
      <c r="E9" s="66">
        <f t="shared" si="0"/>
        <v>21</v>
      </c>
      <c r="F9" s="65">
        <f>VLOOKUP($A9,'Return Data'!$B$7:$R$2843,11,0)</f>
        <v>37.161799999999999</v>
      </c>
      <c r="G9" s="66">
        <f t="shared" ref="G9:G30" si="5">RANK(F9,F$8:F$30,0)</f>
        <v>20</v>
      </c>
      <c r="H9" s="65">
        <f>VLOOKUP($A9,'Return Data'!$B$7:$R$2843,12,0)</f>
        <v>66.427899999999994</v>
      </c>
      <c r="I9" s="66">
        <f t="shared" ref="I9:I30" si="6">RANK(H9,H$8:H$30,0)</f>
        <v>22</v>
      </c>
      <c r="J9" s="65">
        <f>VLOOKUP($A9,'Return Data'!$B$7:$R$2843,13,0)</f>
        <v>89.887600000000006</v>
      </c>
      <c r="K9" s="66">
        <f t="shared" ref="K9:K30" si="7">RANK(J9,J$8:J$30,0)</f>
        <v>21</v>
      </c>
      <c r="L9" s="65">
        <f>VLOOKUP($A9,'Return Data'!$B$7:$R$2843,17,0)</f>
        <v>42.832599999999999</v>
      </c>
      <c r="M9" s="66">
        <f t="shared" ref="M9:M30" si="8">RANK(L9,L$8:L$30,0)</f>
        <v>12</v>
      </c>
      <c r="N9" s="65">
        <f>VLOOKUP($A9,'Return Data'!$B$7:$R$2843,14,0)</f>
        <v>27.200399999999998</v>
      </c>
      <c r="O9" s="66">
        <f t="shared" ref="O9:O30" si="9">RANK(N9,N$8:N$30,0)</f>
        <v>2</v>
      </c>
      <c r="P9" s="65">
        <f>VLOOKUP($A9,'Return Data'!$B$7:$R$2843,15,0)</f>
        <v>20.978100000000001</v>
      </c>
      <c r="Q9" s="66">
        <f t="shared" ref="Q9:Q30" si="10">RANK(P9,P$8:P$30,0)</f>
        <v>4</v>
      </c>
      <c r="R9" s="65">
        <f>VLOOKUP($A9,'Return Data'!$B$7:$R$2843,16,0)</f>
        <v>25.081900000000001</v>
      </c>
      <c r="S9" s="67">
        <f t="shared" ref="S9:S30" si="11">RANK(R9,R$8:R$30,0)</f>
        <v>9</v>
      </c>
    </row>
    <row r="10" spans="1:20" x14ac:dyDescent="0.3">
      <c r="A10" s="63" t="s">
        <v>1451</v>
      </c>
      <c r="B10" s="64">
        <f>VLOOKUP($A10,'Return Data'!$B$7:$R$2843,3,0)</f>
        <v>44410</v>
      </c>
      <c r="C10" s="65">
        <f>VLOOKUP($A10,'Return Data'!$B$7:$R$2843,4,0)</f>
        <v>24.36</v>
      </c>
      <c r="D10" s="65">
        <f>VLOOKUP($A10,'Return Data'!$B$7:$R$2843,10,0)</f>
        <v>24.032599999999999</v>
      </c>
      <c r="E10" s="66">
        <f t="shared" si="0"/>
        <v>14</v>
      </c>
      <c r="F10" s="65">
        <f>VLOOKUP($A10,'Return Data'!$B$7:$R$2843,11,0)</f>
        <v>47.457599999999999</v>
      </c>
      <c r="G10" s="66">
        <f t="shared" si="5"/>
        <v>7</v>
      </c>
      <c r="H10" s="65">
        <f>VLOOKUP($A10,'Return Data'!$B$7:$R$2843,12,0)</f>
        <v>79.646000000000001</v>
      </c>
      <c r="I10" s="66">
        <f t="shared" si="6"/>
        <v>11</v>
      </c>
      <c r="J10" s="65">
        <f>VLOOKUP($A10,'Return Data'!$B$7:$R$2843,13,0)</f>
        <v>111.6421</v>
      </c>
      <c r="K10" s="66">
        <f t="shared" si="7"/>
        <v>6</v>
      </c>
      <c r="L10" s="65">
        <f>VLOOKUP($A10,'Return Data'!$B$7:$R$2843,17,0)</f>
        <v>60.9617</v>
      </c>
      <c r="M10" s="66">
        <f t="shared" si="8"/>
        <v>2</v>
      </c>
      <c r="N10" s="65"/>
      <c r="O10" s="66"/>
      <c r="P10" s="65"/>
      <c r="Q10" s="66"/>
      <c r="R10" s="65">
        <f>VLOOKUP($A10,'Return Data'!$B$7:$R$2843,16,0)</f>
        <v>40.436100000000003</v>
      </c>
      <c r="S10" s="67">
        <f t="shared" si="11"/>
        <v>2</v>
      </c>
    </row>
    <row r="11" spans="1:20" x14ac:dyDescent="0.3">
      <c r="A11" s="63" t="s">
        <v>1453</v>
      </c>
      <c r="B11" s="64">
        <f>VLOOKUP($A11,'Return Data'!$B$7:$R$2843,3,0)</f>
        <v>44410</v>
      </c>
      <c r="C11" s="65">
        <f>VLOOKUP($A11,'Return Data'!$B$7:$R$2843,4,0)</f>
        <v>20.78</v>
      </c>
      <c r="D11" s="65">
        <f>VLOOKUP($A11,'Return Data'!$B$7:$R$2843,10,0)</f>
        <v>27.172599999999999</v>
      </c>
      <c r="E11" s="66">
        <f t="shared" si="0"/>
        <v>7</v>
      </c>
      <c r="F11" s="65">
        <f>VLOOKUP($A11,'Return Data'!$B$7:$R$2843,11,0)</f>
        <v>48.640900000000002</v>
      </c>
      <c r="G11" s="66">
        <f t="shared" si="5"/>
        <v>6</v>
      </c>
      <c r="H11" s="65">
        <f>VLOOKUP($A11,'Return Data'!$B$7:$R$2843,12,0)</f>
        <v>82.761700000000005</v>
      </c>
      <c r="I11" s="66">
        <f t="shared" si="6"/>
        <v>9</v>
      </c>
      <c r="J11" s="65">
        <f>VLOOKUP($A11,'Return Data'!$B$7:$R$2843,13,0)</f>
        <v>106.7662</v>
      </c>
      <c r="K11" s="66">
        <f t="shared" si="7"/>
        <v>11</v>
      </c>
      <c r="L11" s="65">
        <f>VLOOKUP($A11,'Return Data'!$B$7:$R$2843,17,0)</f>
        <v>53.316299999999998</v>
      </c>
      <c r="M11" s="66">
        <f t="shared" si="8"/>
        <v>4</v>
      </c>
      <c r="N11" s="65"/>
      <c r="O11" s="66"/>
      <c r="P11" s="65"/>
      <c r="Q11" s="66"/>
      <c r="R11" s="65">
        <f>VLOOKUP($A11,'Return Data'!$B$7:$R$2843,16,0)</f>
        <v>34.575600000000001</v>
      </c>
      <c r="S11" s="67">
        <f t="shared" si="11"/>
        <v>6</v>
      </c>
    </row>
    <row r="12" spans="1:20" x14ac:dyDescent="0.3">
      <c r="A12" s="63" t="s">
        <v>1455</v>
      </c>
      <c r="B12" s="64">
        <f>VLOOKUP($A12,'Return Data'!$B$7:$R$2843,3,0)</f>
        <v>44410</v>
      </c>
      <c r="C12" s="65">
        <f>VLOOKUP($A12,'Return Data'!$B$7:$R$2843,4,0)</f>
        <v>103.304</v>
      </c>
      <c r="D12" s="65">
        <f>VLOOKUP($A12,'Return Data'!$B$7:$R$2843,10,0)</f>
        <v>25.4009</v>
      </c>
      <c r="E12" s="66">
        <f t="shared" si="0"/>
        <v>10</v>
      </c>
      <c r="F12" s="65">
        <f>VLOOKUP($A12,'Return Data'!$B$7:$R$2843,11,0)</f>
        <v>42.307699999999997</v>
      </c>
      <c r="G12" s="66">
        <f t="shared" si="5"/>
        <v>14</v>
      </c>
      <c r="H12" s="65">
        <f>VLOOKUP($A12,'Return Data'!$B$7:$R$2843,12,0)</f>
        <v>71.461799999999997</v>
      </c>
      <c r="I12" s="66">
        <f t="shared" si="6"/>
        <v>21</v>
      </c>
      <c r="J12" s="65">
        <f>VLOOKUP($A12,'Return Data'!$B$7:$R$2843,13,0)</f>
        <v>100.8047</v>
      </c>
      <c r="K12" s="66">
        <f t="shared" si="7"/>
        <v>17</v>
      </c>
      <c r="L12" s="65">
        <f>VLOOKUP($A12,'Return Data'!$B$7:$R$2843,17,0)</f>
        <v>45.784999999999997</v>
      </c>
      <c r="M12" s="66">
        <f t="shared" si="8"/>
        <v>10</v>
      </c>
      <c r="N12" s="65">
        <f>VLOOKUP($A12,'Return Data'!$B$7:$R$2843,14,0)</f>
        <v>20.953700000000001</v>
      </c>
      <c r="O12" s="66">
        <f t="shared" si="9"/>
        <v>8</v>
      </c>
      <c r="P12" s="65">
        <f>VLOOKUP($A12,'Return Data'!$B$7:$R$2843,15,0)</f>
        <v>15.9823</v>
      </c>
      <c r="Q12" s="66">
        <f t="shared" si="10"/>
        <v>9</v>
      </c>
      <c r="R12" s="65">
        <f>VLOOKUP($A12,'Return Data'!$B$7:$R$2843,16,0)</f>
        <v>17.948799999999999</v>
      </c>
      <c r="S12" s="67">
        <f t="shared" si="11"/>
        <v>13</v>
      </c>
    </row>
    <row r="13" spans="1:20" x14ac:dyDescent="0.3">
      <c r="A13" s="63" t="s">
        <v>1457</v>
      </c>
      <c r="B13" s="64">
        <f>VLOOKUP($A13,'Return Data'!$B$7:$R$2843,3,0)</f>
        <v>44410</v>
      </c>
      <c r="C13" s="65">
        <f>VLOOKUP($A13,'Return Data'!$B$7:$R$2843,4,0)</f>
        <v>22.364000000000001</v>
      </c>
      <c r="D13" s="65">
        <f>VLOOKUP($A13,'Return Data'!$B$7:$R$2843,10,0)</f>
        <v>24.327300000000001</v>
      </c>
      <c r="E13" s="66">
        <f t="shared" si="0"/>
        <v>13</v>
      </c>
      <c r="F13" s="65">
        <f>VLOOKUP($A13,'Return Data'!$B$7:$R$2843,11,0)</f>
        <v>41.768599999999999</v>
      </c>
      <c r="G13" s="66">
        <f t="shared" si="5"/>
        <v>15</v>
      </c>
      <c r="H13" s="65">
        <f>VLOOKUP($A13,'Return Data'!$B$7:$R$2843,12,0)</f>
        <v>79.471999999999994</v>
      </c>
      <c r="I13" s="66">
        <f t="shared" si="6"/>
        <v>13</v>
      </c>
      <c r="J13" s="65">
        <f>VLOOKUP($A13,'Return Data'!$B$7:$R$2843,13,0)</f>
        <v>104.9487</v>
      </c>
      <c r="K13" s="66">
        <f t="shared" si="7"/>
        <v>12</v>
      </c>
      <c r="L13" s="65">
        <f>VLOOKUP($A13,'Return Data'!$B$7:$R$2843,17,0)</f>
        <v>50.0794</v>
      </c>
      <c r="M13" s="66">
        <f t="shared" si="8"/>
        <v>6</v>
      </c>
      <c r="N13" s="65"/>
      <c r="O13" s="66"/>
      <c r="P13" s="65"/>
      <c r="Q13" s="66"/>
      <c r="R13" s="65">
        <f>VLOOKUP($A13,'Return Data'!$B$7:$R$2843,16,0)</f>
        <v>38.250799999999998</v>
      </c>
      <c r="S13" s="67">
        <f t="shared" si="11"/>
        <v>4</v>
      </c>
    </row>
    <row r="14" spans="1:20" x14ac:dyDescent="0.3">
      <c r="A14" s="63" t="s">
        <v>1458</v>
      </c>
      <c r="B14" s="64">
        <f>VLOOKUP($A14,'Return Data'!$B$7:$R$2843,3,0)</f>
        <v>44410</v>
      </c>
      <c r="C14" s="65">
        <f>VLOOKUP($A14,'Return Data'!$B$7:$R$2843,4,0)</f>
        <v>84.561499999999995</v>
      </c>
      <c r="D14" s="65">
        <f>VLOOKUP($A14,'Return Data'!$B$7:$R$2843,10,0)</f>
        <v>23.464700000000001</v>
      </c>
      <c r="E14" s="66">
        <f t="shared" si="0"/>
        <v>16</v>
      </c>
      <c r="F14" s="65">
        <f>VLOOKUP($A14,'Return Data'!$B$7:$R$2843,11,0)</f>
        <v>36.259599999999999</v>
      </c>
      <c r="G14" s="66">
        <f t="shared" si="5"/>
        <v>21</v>
      </c>
      <c r="H14" s="65">
        <f>VLOOKUP($A14,'Return Data'!$B$7:$R$2843,12,0)</f>
        <v>76.625299999999996</v>
      </c>
      <c r="I14" s="66">
        <f t="shared" si="6"/>
        <v>15</v>
      </c>
      <c r="J14" s="65">
        <f>VLOOKUP($A14,'Return Data'!$B$7:$R$2843,13,0)</f>
        <v>103.2758</v>
      </c>
      <c r="K14" s="66">
        <f t="shared" si="7"/>
        <v>14</v>
      </c>
      <c r="L14" s="65">
        <f>VLOOKUP($A14,'Return Data'!$B$7:$R$2843,17,0)</f>
        <v>33.756900000000002</v>
      </c>
      <c r="M14" s="66">
        <f t="shared" si="8"/>
        <v>20</v>
      </c>
      <c r="N14" s="65">
        <f>VLOOKUP($A14,'Return Data'!$B$7:$R$2843,14,0)</f>
        <v>13.770300000000001</v>
      </c>
      <c r="O14" s="66">
        <f t="shared" si="9"/>
        <v>14</v>
      </c>
      <c r="P14" s="65">
        <f>VLOOKUP($A14,'Return Data'!$B$7:$R$2843,15,0)</f>
        <v>13.190099999999999</v>
      </c>
      <c r="Q14" s="66">
        <f t="shared" si="10"/>
        <v>12</v>
      </c>
      <c r="R14" s="65">
        <f>VLOOKUP($A14,'Return Data'!$B$7:$R$2843,16,0)</f>
        <v>14.704499999999999</v>
      </c>
      <c r="S14" s="67">
        <f t="shared" si="11"/>
        <v>18</v>
      </c>
    </row>
    <row r="15" spans="1:20" x14ac:dyDescent="0.3">
      <c r="A15" s="63" t="s">
        <v>1461</v>
      </c>
      <c r="B15" s="64">
        <f>VLOOKUP($A15,'Return Data'!$B$7:$R$2843,3,0)</f>
        <v>44410</v>
      </c>
      <c r="C15" s="65">
        <f>VLOOKUP($A15,'Return Data'!$B$7:$R$2843,4,0)</f>
        <v>71.153999999999996</v>
      </c>
      <c r="D15" s="65">
        <f>VLOOKUP($A15,'Return Data'!$B$7:$R$2843,10,0)</f>
        <v>29.509799999999998</v>
      </c>
      <c r="E15" s="66">
        <f t="shared" si="0"/>
        <v>6</v>
      </c>
      <c r="F15" s="65">
        <f>VLOOKUP($A15,'Return Data'!$B$7:$R$2843,11,0)</f>
        <v>48.695999999999998</v>
      </c>
      <c r="G15" s="66">
        <f t="shared" si="5"/>
        <v>5</v>
      </c>
      <c r="H15" s="65">
        <f>VLOOKUP($A15,'Return Data'!$B$7:$R$2843,12,0)</f>
        <v>90.271699999999996</v>
      </c>
      <c r="I15" s="66">
        <f t="shared" si="6"/>
        <v>3</v>
      </c>
      <c r="J15" s="65">
        <f>VLOOKUP($A15,'Return Data'!$B$7:$R$2843,13,0)</f>
        <v>110.63939999999999</v>
      </c>
      <c r="K15" s="66">
        <f t="shared" si="7"/>
        <v>7</v>
      </c>
      <c r="L15" s="65">
        <f>VLOOKUP($A15,'Return Data'!$B$7:$R$2843,17,0)</f>
        <v>37.793700000000001</v>
      </c>
      <c r="M15" s="66">
        <f t="shared" si="8"/>
        <v>17</v>
      </c>
      <c r="N15" s="65">
        <f>VLOOKUP($A15,'Return Data'!$B$7:$R$2843,14,0)</f>
        <v>16.8507</v>
      </c>
      <c r="O15" s="66">
        <f t="shared" si="9"/>
        <v>9</v>
      </c>
      <c r="P15" s="65">
        <f>VLOOKUP($A15,'Return Data'!$B$7:$R$2843,15,0)</f>
        <v>19.3843</v>
      </c>
      <c r="Q15" s="66">
        <f t="shared" si="10"/>
        <v>6</v>
      </c>
      <c r="R15" s="65">
        <f>VLOOKUP($A15,'Return Data'!$B$7:$R$2843,16,0)</f>
        <v>15.8469</v>
      </c>
      <c r="S15" s="67">
        <f t="shared" si="11"/>
        <v>16</v>
      </c>
    </row>
    <row r="16" spans="1:20" x14ac:dyDescent="0.3">
      <c r="A16" s="63" t="s">
        <v>1462</v>
      </c>
      <c r="B16" s="64">
        <f>VLOOKUP($A16,'Return Data'!$B$7:$R$2843,3,0)</f>
        <v>44410</v>
      </c>
      <c r="C16" s="65">
        <f>VLOOKUP($A16,'Return Data'!$B$7:$R$2843,4,0)</f>
        <v>82.540300000000002</v>
      </c>
      <c r="D16" s="65">
        <f>VLOOKUP($A16,'Return Data'!$B$7:$R$2843,10,0)</f>
        <v>25.633600000000001</v>
      </c>
      <c r="E16" s="66">
        <f t="shared" si="0"/>
        <v>9</v>
      </c>
      <c r="F16" s="65">
        <f>VLOOKUP($A16,'Return Data'!$B$7:$R$2843,11,0)</f>
        <v>41.238700000000001</v>
      </c>
      <c r="G16" s="66">
        <f t="shared" si="5"/>
        <v>17</v>
      </c>
      <c r="H16" s="65">
        <f>VLOOKUP($A16,'Return Data'!$B$7:$R$2843,12,0)</f>
        <v>75.484700000000004</v>
      </c>
      <c r="I16" s="66">
        <f t="shared" si="6"/>
        <v>17</v>
      </c>
      <c r="J16" s="65">
        <f>VLOOKUP($A16,'Return Data'!$B$7:$R$2843,13,0)</f>
        <v>102.3052</v>
      </c>
      <c r="K16" s="66">
        <f t="shared" si="7"/>
        <v>15</v>
      </c>
      <c r="L16" s="65">
        <f>VLOOKUP($A16,'Return Data'!$B$7:$R$2843,17,0)</f>
        <v>39.699100000000001</v>
      </c>
      <c r="M16" s="66">
        <f t="shared" si="8"/>
        <v>15</v>
      </c>
      <c r="N16" s="65">
        <f>VLOOKUP($A16,'Return Data'!$B$7:$R$2843,14,0)</f>
        <v>15.073</v>
      </c>
      <c r="O16" s="66">
        <f t="shared" si="9"/>
        <v>12</v>
      </c>
      <c r="P16" s="65">
        <f>VLOOKUP($A16,'Return Data'!$B$7:$R$2843,15,0)</f>
        <v>13.349</v>
      </c>
      <c r="Q16" s="66">
        <f t="shared" si="10"/>
        <v>11</v>
      </c>
      <c r="R16" s="65">
        <f>VLOOKUP($A16,'Return Data'!$B$7:$R$2843,16,0)</f>
        <v>13.9008</v>
      </c>
      <c r="S16" s="67">
        <f t="shared" si="11"/>
        <v>19</v>
      </c>
    </row>
    <row r="17" spans="1:19" x14ac:dyDescent="0.3">
      <c r="A17" s="63" t="s">
        <v>1464</v>
      </c>
      <c r="B17" s="64">
        <f>VLOOKUP($A17,'Return Data'!$B$7:$R$2843,3,0)</f>
        <v>44410</v>
      </c>
      <c r="C17" s="65">
        <f>VLOOKUP($A17,'Return Data'!$B$7:$R$2843,4,0)</f>
        <v>48.42</v>
      </c>
      <c r="D17" s="65">
        <f>VLOOKUP($A17,'Return Data'!$B$7:$R$2843,10,0)</f>
        <v>30.5825</v>
      </c>
      <c r="E17" s="66">
        <f t="shared" si="0"/>
        <v>4</v>
      </c>
      <c r="F17" s="65">
        <f>VLOOKUP($A17,'Return Data'!$B$7:$R$2843,11,0)</f>
        <v>45.1004</v>
      </c>
      <c r="G17" s="66">
        <f t="shared" si="5"/>
        <v>8</v>
      </c>
      <c r="H17" s="65">
        <f>VLOOKUP($A17,'Return Data'!$B$7:$R$2843,12,0)</f>
        <v>86.733500000000006</v>
      </c>
      <c r="I17" s="66">
        <f t="shared" si="6"/>
        <v>6</v>
      </c>
      <c r="J17" s="65">
        <f>VLOOKUP($A17,'Return Data'!$B$7:$R$2843,13,0)</f>
        <v>115.2</v>
      </c>
      <c r="K17" s="66">
        <f t="shared" si="7"/>
        <v>3</v>
      </c>
      <c r="L17" s="65">
        <f>VLOOKUP($A17,'Return Data'!$B$7:$R$2843,17,0)</f>
        <v>43.593000000000004</v>
      </c>
      <c r="M17" s="66">
        <f t="shared" si="8"/>
        <v>11</v>
      </c>
      <c r="N17" s="65">
        <f>VLOOKUP($A17,'Return Data'!$B$7:$R$2843,14,0)</f>
        <v>23.613099999999999</v>
      </c>
      <c r="O17" s="66">
        <f t="shared" si="9"/>
        <v>4</v>
      </c>
      <c r="P17" s="65">
        <f>VLOOKUP($A17,'Return Data'!$B$7:$R$2843,15,0)</f>
        <v>17.6084</v>
      </c>
      <c r="Q17" s="66">
        <f t="shared" si="10"/>
        <v>8</v>
      </c>
      <c r="R17" s="65">
        <f>VLOOKUP($A17,'Return Data'!$B$7:$R$2843,16,0)</f>
        <v>12.108700000000001</v>
      </c>
      <c r="S17" s="67">
        <f t="shared" si="11"/>
        <v>21</v>
      </c>
    </row>
    <row r="18" spans="1:19" x14ac:dyDescent="0.3">
      <c r="A18" s="63" t="s">
        <v>1466</v>
      </c>
      <c r="B18" s="64">
        <f>VLOOKUP($A18,'Return Data'!$B$7:$R$2843,3,0)</f>
        <v>44410</v>
      </c>
      <c r="C18" s="65">
        <f>VLOOKUP($A18,'Return Data'!$B$7:$R$2843,4,0)</f>
        <v>15.41</v>
      </c>
      <c r="D18" s="65">
        <f>VLOOKUP($A18,'Return Data'!$B$7:$R$2843,10,0)</f>
        <v>18.084299999999999</v>
      </c>
      <c r="E18" s="66">
        <f t="shared" si="0"/>
        <v>22</v>
      </c>
      <c r="F18" s="65">
        <f>VLOOKUP($A18,'Return Data'!$B$7:$R$2843,11,0)</f>
        <v>37.8354</v>
      </c>
      <c r="G18" s="66">
        <f t="shared" si="5"/>
        <v>19</v>
      </c>
      <c r="H18" s="65">
        <f>VLOOKUP($A18,'Return Data'!$B$7:$R$2843,12,0)</f>
        <v>72.371399999999994</v>
      </c>
      <c r="I18" s="66">
        <f t="shared" si="6"/>
        <v>19</v>
      </c>
      <c r="J18" s="65">
        <f>VLOOKUP($A18,'Return Data'!$B$7:$R$2843,13,0)</f>
        <v>92.384500000000003</v>
      </c>
      <c r="K18" s="66">
        <f t="shared" si="7"/>
        <v>20</v>
      </c>
      <c r="L18" s="65">
        <f>VLOOKUP($A18,'Return Data'!$B$7:$R$2843,17,0)</f>
        <v>35.7926</v>
      </c>
      <c r="M18" s="66">
        <f t="shared" si="8"/>
        <v>18</v>
      </c>
      <c r="N18" s="65">
        <f>VLOOKUP($A18,'Return Data'!$B$7:$R$2843,14,0)</f>
        <v>14.137499999999999</v>
      </c>
      <c r="O18" s="66">
        <f t="shared" si="9"/>
        <v>13</v>
      </c>
      <c r="P18" s="65"/>
      <c r="Q18" s="66"/>
      <c r="R18" s="65">
        <f>VLOOKUP($A18,'Return Data'!$B$7:$R$2843,16,0)</f>
        <v>11.072699999999999</v>
      </c>
      <c r="S18" s="67">
        <f t="shared" si="11"/>
        <v>23</v>
      </c>
    </row>
    <row r="19" spans="1:19" x14ac:dyDescent="0.3">
      <c r="A19" s="63" t="s">
        <v>1469</v>
      </c>
      <c r="B19" s="64">
        <f>VLOOKUP($A19,'Return Data'!$B$7:$R$2843,3,0)</f>
        <v>44410</v>
      </c>
      <c r="C19" s="65">
        <f>VLOOKUP($A19,'Return Data'!$B$7:$R$2843,4,0)</f>
        <v>22.2</v>
      </c>
      <c r="D19" s="65">
        <f>VLOOKUP($A19,'Return Data'!$B$7:$R$2843,10,0)</f>
        <v>31.050799999999999</v>
      </c>
      <c r="E19" s="66">
        <f t="shared" si="0"/>
        <v>2</v>
      </c>
      <c r="F19" s="65">
        <f>VLOOKUP($A19,'Return Data'!$B$7:$R$2843,11,0)</f>
        <v>44.531300000000002</v>
      </c>
      <c r="G19" s="66">
        <f t="shared" si="5"/>
        <v>9</v>
      </c>
      <c r="H19" s="65">
        <f>VLOOKUP($A19,'Return Data'!$B$7:$R$2843,12,0)</f>
        <v>79.902799999999999</v>
      </c>
      <c r="I19" s="66">
        <f t="shared" si="6"/>
        <v>10</v>
      </c>
      <c r="J19" s="65">
        <f>VLOOKUP($A19,'Return Data'!$B$7:$R$2843,13,0)</f>
        <v>109.2366</v>
      </c>
      <c r="K19" s="66">
        <f t="shared" si="7"/>
        <v>8</v>
      </c>
      <c r="L19" s="65"/>
      <c r="M19" s="66"/>
      <c r="N19" s="65"/>
      <c r="O19" s="66"/>
      <c r="P19" s="65"/>
      <c r="Q19" s="66"/>
      <c r="R19" s="65">
        <f>VLOOKUP($A19,'Return Data'!$B$7:$R$2843,16,0)</f>
        <v>74.283900000000003</v>
      </c>
      <c r="S19" s="67">
        <f t="shared" si="11"/>
        <v>1</v>
      </c>
    </row>
    <row r="20" spans="1:19" x14ac:dyDescent="0.3">
      <c r="A20" s="63" t="s">
        <v>1471</v>
      </c>
      <c r="B20" s="64">
        <f>VLOOKUP($A20,'Return Data'!$B$7:$R$2843,3,0)</f>
        <v>44410</v>
      </c>
      <c r="C20" s="65">
        <f>VLOOKUP($A20,'Return Data'!$B$7:$R$2843,4,0)</f>
        <v>20.32</v>
      </c>
      <c r="D20" s="65">
        <f>VLOOKUP($A20,'Return Data'!$B$7:$R$2843,10,0)</f>
        <v>30.089600000000001</v>
      </c>
      <c r="E20" s="66">
        <f t="shared" si="0"/>
        <v>5</v>
      </c>
      <c r="F20" s="65">
        <f>VLOOKUP($A20,'Return Data'!$B$7:$R$2843,11,0)</f>
        <v>43.300400000000003</v>
      </c>
      <c r="G20" s="66">
        <f t="shared" si="5"/>
        <v>12</v>
      </c>
      <c r="H20" s="65">
        <f>VLOOKUP($A20,'Return Data'!$B$7:$R$2843,12,0)</f>
        <v>84.895399999999995</v>
      </c>
      <c r="I20" s="66">
        <f t="shared" si="6"/>
        <v>8</v>
      </c>
      <c r="J20" s="65">
        <f>VLOOKUP($A20,'Return Data'!$B$7:$R$2843,13,0)</f>
        <v>99.411199999999994</v>
      </c>
      <c r="K20" s="66">
        <f t="shared" si="7"/>
        <v>19</v>
      </c>
      <c r="L20" s="65">
        <f>VLOOKUP($A20,'Return Data'!$B$7:$R$2843,17,0)</f>
        <v>46.793900000000001</v>
      </c>
      <c r="M20" s="66">
        <f t="shared" si="8"/>
        <v>9</v>
      </c>
      <c r="N20" s="65"/>
      <c r="O20" s="66"/>
      <c r="P20" s="65"/>
      <c r="Q20" s="66"/>
      <c r="R20" s="65">
        <f>VLOOKUP($A20,'Return Data'!$B$7:$R$2843,16,0)</f>
        <v>29.303699999999999</v>
      </c>
      <c r="S20" s="67">
        <f t="shared" si="11"/>
        <v>8</v>
      </c>
    </row>
    <row r="21" spans="1:19" x14ac:dyDescent="0.3">
      <c r="A21" s="63" t="s">
        <v>1473</v>
      </c>
      <c r="B21" s="64">
        <f>VLOOKUP($A21,'Return Data'!$B$7:$R$2843,3,0)</f>
        <v>44410</v>
      </c>
      <c r="C21" s="65">
        <f>VLOOKUP($A21,'Return Data'!$B$7:$R$2843,4,0)</f>
        <v>15.974</v>
      </c>
      <c r="D21" s="65">
        <f>VLOOKUP($A21,'Return Data'!$B$7:$R$2843,10,0)</f>
        <v>23.501100000000001</v>
      </c>
      <c r="E21" s="66">
        <f t="shared" si="0"/>
        <v>15</v>
      </c>
      <c r="F21" s="65">
        <f>VLOOKUP($A21,'Return Data'!$B$7:$R$2843,11,0)</f>
        <v>34.160899999999998</v>
      </c>
      <c r="G21" s="66">
        <f t="shared" si="5"/>
        <v>22</v>
      </c>
      <c r="H21" s="65">
        <f>VLOOKUP($A21,'Return Data'!$B$7:$R$2843,12,0)</f>
        <v>72.218999999999994</v>
      </c>
      <c r="I21" s="66">
        <f t="shared" si="6"/>
        <v>20</v>
      </c>
      <c r="J21" s="65">
        <f>VLOOKUP($A21,'Return Data'!$B$7:$R$2843,13,0)</f>
        <v>89.294600000000003</v>
      </c>
      <c r="K21" s="66">
        <f t="shared" si="7"/>
        <v>23</v>
      </c>
      <c r="L21" s="65"/>
      <c r="M21" s="66"/>
      <c r="N21" s="65"/>
      <c r="O21" s="66"/>
      <c r="P21" s="65"/>
      <c r="Q21" s="66"/>
      <c r="R21" s="65">
        <f>VLOOKUP($A21,'Return Data'!$B$7:$R$2843,16,0)</f>
        <v>37.898699999999998</v>
      </c>
      <c r="S21" s="67">
        <f t="shared" si="11"/>
        <v>5</v>
      </c>
    </row>
    <row r="22" spans="1:19" x14ac:dyDescent="0.3">
      <c r="A22" s="63" t="s">
        <v>1474</v>
      </c>
      <c r="B22" s="64">
        <f>VLOOKUP($A22,'Return Data'!$B$7:$R$2843,3,0)</f>
        <v>44410</v>
      </c>
      <c r="C22" s="65">
        <f>VLOOKUP($A22,'Return Data'!$B$7:$R$2843,4,0)</f>
        <v>150.995</v>
      </c>
      <c r="D22" s="65">
        <f>VLOOKUP($A22,'Return Data'!$B$7:$R$2843,10,0)</f>
        <v>22.804099999999998</v>
      </c>
      <c r="E22" s="66">
        <f t="shared" si="0"/>
        <v>19</v>
      </c>
      <c r="F22" s="65">
        <f>VLOOKUP($A22,'Return Data'!$B$7:$R$2843,11,0)</f>
        <v>43.592799999999997</v>
      </c>
      <c r="G22" s="66">
        <f t="shared" si="5"/>
        <v>11</v>
      </c>
      <c r="H22" s="65">
        <f>VLOOKUP($A22,'Return Data'!$B$7:$R$2843,12,0)</f>
        <v>86.025499999999994</v>
      </c>
      <c r="I22" s="66">
        <f t="shared" si="6"/>
        <v>7</v>
      </c>
      <c r="J22" s="65">
        <f>VLOOKUP($A22,'Return Data'!$B$7:$R$2843,13,0)</f>
        <v>121.6831</v>
      </c>
      <c r="K22" s="66">
        <f t="shared" si="7"/>
        <v>2</v>
      </c>
      <c r="L22" s="65">
        <f>VLOOKUP($A22,'Return Data'!$B$7:$R$2843,17,0)</f>
        <v>53.888500000000001</v>
      </c>
      <c r="M22" s="66">
        <f t="shared" si="8"/>
        <v>3</v>
      </c>
      <c r="N22" s="65">
        <f>VLOOKUP($A22,'Return Data'!$B$7:$R$2843,14,0)</f>
        <v>26.428699999999999</v>
      </c>
      <c r="O22" s="66">
        <f t="shared" si="9"/>
        <v>3</v>
      </c>
      <c r="P22" s="65">
        <f>VLOOKUP($A22,'Return Data'!$B$7:$R$2843,15,0)</f>
        <v>20.104399999999998</v>
      </c>
      <c r="Q22" s="66">
        <f t="shared" si="10"/>
        <v>5</v>
      </c>
      <c r="R22" s="65">
        <f>VLOOKUP($A22,'Return Data'!$B$7:$R$2843,16,0)</f>
        <v>17.946300000000001</v>
      </c>
      <c r="S22" s="67">
        <f t="shared" si="11"/>
        <v>14</v>
      </c>
    </row>
    <row r="23" spans="1:19" x14ac:dyDescent="0.3">
      <c r="A23" s="63" t="s">
        <v>1477</v>
      </c>
      <c r="B23" s="64">
        <f>VLOOKUP($A23,'Return Data'!$B$7:$R$2843,3,0)</f>
        <v>44410</v>
      </c>
      <c r="C23" s="65">
        <f>VLOOKUP($A23,'Return Data'!$B$7:$R$2843,4,0)</f>
        <v>40.762999999999998</v>
      </c>
      <c r="D23" s="65">
        <f>VLOOKUP($A23,'Return Data'!$B$7:$R$2843,10,0)</f>
        <v>26.758500000000002</v>
      </c>
      <c r="E23" s="66">
        <f t="shared" si="0"/>
        <v>8</v>
      </c>
      <c r="F23" s="65">
        <f>VLOOKUP($A23,'Return Data'!$B$7:$R$2843,11,0)</f>
        <v>50.1068</v>
      </c>
      <c r="G23" s="66">
        <f t="shared" si="5"/>
        <v>4</v>
      </c>
      <c r="H23" s="65">
        <f>VLOOKUP($A23,'Return Data'!$B$7:$R$2843,12,0)</f>
        <v>86.797700000000006</v>
      </c>
      <c r="I23" s="66">
        <f t="shared" si="6"/>
        <v>5</v>
      </c>
      <c r="J23" s="65">
        <f>VLOOKUP($A23,'Return Data'!$B$7:$R$2843,13,0)</f>
        <v>113.721</v>
      </c>
      <c r="K23" s="66">
        <f t="shared" si="7"/>
        <v>5</v>
      </c>
      <c r="L23" s="65">
        <f>VLOOKUP($A23,'Return Data'!$B$7:$R$2843,17,0)</f>
        <v>38.354999999999997</v>
      </c>
      <c r="M23" s="66">
        <f t="shared" si="8"/>
        <v>16</v>
      </c>
      <c r="N23" s="65">
        <f>VLOOKUP($A23,'Return Data'!$B$7:$R$2843,14,0)</f>
        <v>15.309100000000001</v>
      </c>
      <c r="O23" s="66">
        <f t="shared" si="9"/>
        <v>10</v>
      </c>
      <c r="P23" s="65">
        <f>VLOOKUP($A23,'Return Data'!$B$7:$R$2843,15,0)</f>
        <v>18.817699999999999</v>
      </c>
      <c r="Q23" s="66">
        <f t="shared" si="10"/>
        <v>7</v>
      </c>
      <c r="R23" s="65">
        <f>VLOOKUP($A23,'Return Data'!$B$7:$R$2843,16,0)</f>
        <v>21.452300000000001</v>
      </c>
      <c r="S23" s="67">
        <f t="shared" si="11"/>
        <v>10</v>
      </c>
    </row>
    <row r="24" spans="1:19" x14ac:dyDescent="0.3">
      <c r="A24" s="63" t="s">
        <v>1478</v>
      </c>
      <c r="B24" s="64">
        <f>VLOOKUP($A24,'Return Data'!$B$7:$R$2843,3,0)</f>
        <v>44410</v>
      </c>
      <c r="C24" s="65">
        <f>VLOOKUP($A24,'Return Data'!$B$7:$R$2843,4,0)</f>
        <v>77.810599999999994</v>
      </c>
      <c r="D24" s="65">
        <f>VLOOKUP($A24,'Return Data'!$B$7:$R$2843,10,0)</f>
        <v>25.213999999999999</v>
      </c>
      <c r="E24" s="66">
        <f t="shared" si="0"/>
        <v>11</v>
      </c>
      <c r="F24" s="65">
        <f>VLOOKUP($A24,'Return Data'!$B$7:$R$2843,11,0)</f>
        <v>50.473199999999999</v>
      </c>
      <c r="G24" s="66">
        <f t="shared" si="5"/>
        <v>3</v>
      </c>
      <c r="H24" s="65">
        <f>VLOOKUP($A24,'Return Data'!$B$7:$R$2843,12,0)</f>
        <v>89.456599999999995</v>
      </c>
      <c r="I24" s="66">
        <f t="shared" si="6"/>
        <v>4</v>
      </c>
      <c r="J24" s="65">
        <f>VLOOKUP($A24,'Return Data'!$B$7:$R$2843,13,0)</f>
        <v>114.90779999999999</v>
      </c>
      <c r="K24" s="66">
        <f t="shared" si="7"/>
        <v>4</v>
      </c>
      <c r="L24" s="65">
        <f>VLOOKUP($A24,'Return Data'!$B$7:$R$2843,17,0)</f>
        <v>48.4694</v>
      </c>
      <c r="M24" s="66">
        <f t="shared" si="8"/>
        <v>7</v>
      </c>
      <c r="N24" s="65">
        <f>VLOOKUP($A24,'Return Data'!$B$7:$R$2843,14,0)</f>
        <v>22.444099999999999</v>
      </c>
      <c r="O24" s="66">
        <f t="shared" si="9"/>
        <v>5</v>
      </c>
      <c r="P24" s="65">
        <f>VLOOKUP($A24,'Return Data'!$B$7:$R$2843,15,0)</f>
        <v>22.680599999999998</v>
      </c>
      <c r="Q24" s="66">
        <f t="shared" si="10"/>
        <v>1</v>
      </c>
      <c r="R24" s="65">
        <f>VLOOKUP($A24,'Return Data'!$B$7:$R$2843,16,0)</f>
        <v>20.7424</v>
      </c>
      <c r="S24" s="67">
        <f t="shared" si="11"/>
        <v>12</v>
      </c>
    </row>
    <row r="25" spans="1:19" x14ac:dyDescent="0.3">
      <c r="A25" s="63" t="s">
        <v>1481</v>
      </c>
      <c r="B25" s="64">
        <f>VLOOKUP($A25,'Return Data'!$B$7:$R$2843,3,0)</f>
        <v>44410</v>
      </c>
      <c r="C25" s="65">
        <f>VLOOKUP($A25,'Return Data'!$B$7:$R$2843,4,0)</f>
        <v>21.11</v>
      </c>
      <c r="D25" s="65">
        <f>VLOOKUP($A25,'Return Data'!$B$7:$R$2843,10,0)</f>
        <v>24.4693</v>
      </c>
      <c r="E25" s="66">
        <f t="shared" si="0"/>
        <v>12</v>
      </c>
      <c r="F25" s="65">
        <f>VLOOKUP($A25,'Return Data'!$B$7:$R$2843,11,0)</f>
        <v>40.639600000000002</v>
      </c>
      <c r="G25" s="66">
        <f t="shared" si="5"/>
        <v>18</v>
      </c>
      <c r="H25" s="65">
        <f>VLOOKUP($A25,'Return Data'!$B$7:$R$2843,12,0)</f>
        <v>79.506799999999998</v>
      </c>
      <c r="I25" s="66">
        <f t="shared" si="6"/>
        <v>12</v>
      </c>
      <c r="J25" s="65">
        <f>VLOOKUP($A25,'Return Data'!$B$7:$R$2843,13,0)</f>
        <v>100.09480000000001</v>
      </c>
      <c r="K25" s="66">
        <f t="shared" si="7"/>
        <v>18</v>
      </c>
      <c r="L25" s="65"/>
      <c r="M25" s="66"/>
      <c r="N25" s="65"/>
      <c r="O25" s="66"/>
      <c r="P25" s="65"/>
      <c r="Q25" s="66"/>
      <c r="R25" s="65">
        <f>VLOOKUP($A25,'Return Data'!$B$7:$R$2843,16,0)</f>
        <v>39.913600000000002</v>
      </c>
      <c r="S25" s="67">
        <f t="shared" si="11"/>
        <v>3</v>
      </c>
    </row>
    <row r="26" spans="1:19" x14ac:dyDescent="0.3">
      <c r="A26" s="63" t="s">
        <v>1482</v>
      </c>
      <c r="B26" s="64">
        <f>VLOOKUP($A26,'Return Data'!$B$7:$R$2843,3,0)</f>
        <v>44410</v>
      </c>
      <c r="C26" s="65">
        <f>VLOOKUP($A26,'Return Data'!$B$7:$R$2843,4,0)</f>
        <v>145.15425084367101</v>
      </c>
      <c r="D26" s="65">
        <f>VLOOKUP($A26,'Return Data'!$B$7:$R$2843,10,0)</f>
        <v>35.239100000000001</v>
      </c>
      <c r="E26" s="66">
        <f t="shared" si="0"/>
        <v>1</v>
      </c>
      <c r="F26" s="65">
        <f>VLOOKUP($A26,'Return Data'!$B$7:$R$2843,11,0)</f>
        <v>75.384900000000002</v>
      </c>
      <c r="G26" s="66">
        <f t="shared" si="5"/>
        <v>1</v>
      </c>
      <c r="H26" s="65">
        <f>VLOOKUP($A26,'Return Data'!$B$7:$R$2843,12,0)</f>
        <v>111.2752</v>
      </c>
      <c r="I26" s="66">
        <f t="shared" si="6"/>
        <v>1</v>
      </c>
      <c r="J26" s="65">
        <f>VLOOKUP($A26,'Return Data'!$B$7:$R$2843,13,0)</f>
        <v>155.6944</v>
      </c>
      <c r="K26" s="66">
        <f t="shared" si="7"/>
        <v>1</v>
      </c>
      <c r="L26" s="65">
        <f>VLOOKUP($A26,'Return Data'!$B$7:$R$2843,17,0)</f>
        <v>81.197900000000004</v>
      </c>
      <c r="M26" s="66">
        <f t="shared" si="8"/>
        <v>1</v>
      </c>
      <c r="N26" s="65">
        <f>VLOOKUP($A26,'Return Data'!$B$7:$R$2843,14,0)</f>
        <v>35.897300000000001</v>
      </c>
      <c r="O26" s="66">
        <f t="shared" si="9"/>
        <v>1</v>
      </c>
      <c r="P26" s="65">
        <f>VLOOKUP($A26,'Return Data'!$B$7:$R$2843,15,0)</f>
        <v>22.4679</v>
      </c>
      <c r="Q26" s="66">
        <f t="shared" si="10"/>
        <v>2</v>
      </c>
      <c r="R26" s="65">
        <f>VLOOKUP($A26,'Return Data'!$B$7:$R$2843,16,0)</f>
        <v>11.3851</v>
      </c>
      <c r="S26" s="67">
        <f t="shared" si="11"/>
        <v>22</v>
      </c>
    </row>
    <row r="27" spans="1:19" x14ac:dyDescent="0.3">
      <c r="A27" s="63" t="s">
        <v>1485</v>
      </c>
      <c r="B27" s="64">
        <f>VLOOKUP($A27,'Return Data'!$B$7:$R$2843,3,0)</f>
        <v>44410</v>
      </c>
      <c r="C27" s="65">
        <f>VLOOKUP($A27,'Return Data'!$B$7:$R$2843,4,0)</f>
        <v>96.394800000000004</v>
      </c>
      <c r="D27" s="65">
        <f>VLOOKUP($A27,'Return Data'!$B$7:$R$2843,10,0)</f>
        <v>16.929300000000001</v>
      </c>
      <c r="E27" s="66">
        <f t="shared" si="0"/>
        <v>23</v>
      </c>
      <c r="F27" s="65">
        <f>VLOOKUP($A27,'Return Data'!$B$7:$R$2843,11,0)</f>
        <v>30.880700000000001</v>
      </c>
      <c r="G27" s="66">
        <f t="shared" si="5"/>
        <v>23</v>
      </c>
      <c r="H27" s="65">
        <f>VLOOKUP($A27,'Return Data'!$B$7:$R$2843,12,0)</f>
        <v>64.5518</v>
      </c>
      <c r="I27" s="66">
        <f t="shared" si="6"/>
        <v>23</v>
      </c>
      <c r="J27" s="65">
        <f>VLOOKUP($A27,'Return Data'!$B$7:$R$2843,13,0)</f>
        <v>89.854100000000003</v>
      </c>
      <c r="K27" s="66">
        <f t="shared" si="7"/>
        <v>22</v>
      </c>
      <c r="L27" s="65">
        <f>VLOOKUP($A27,'Return Data'!$B$7:$R$2843,17,0)</f>
        <v>42.452599999999997</v>
      </c>
      <c r="M27" s="66">
        <f t="shared" si="8"/>
        <v>13</v>
      </c>
      <c r="N27" s="65">
        <f>VLOOKUP($A27,'Return Data'!$B$7:$R$2843,14,0)</f>
        <v>21.4</v>
      </c>
      <c r="O27" s="66">
        <f t="shared" si="9"/>
        <v>7</v>
      </c>
      <c r="P27" s="65">
        <f>VLOOKUP($A27,'Return Data'!$B$7:$R$2843,15,0)</f>
        <v>22.4452</v>
      </c>
      <c r="Q27" s="66">
        <f t="shared" si="10"/>
        <v>3</v>
      </c>
      <c r="R27" s="65">
        <f>VLOOKUP($A27,'Return Data'!$B$7:$R$2843,16,0)</f>
        <v>20.9665</v>
      </c>
      <c r="S27" s="67">
        <f t="shared" si="11"/>
        <v>11</v>
      </c>
    </row>
    <row r="28" spans="1:19" x14ac:dyDescent="0.3">
      <c r="A28" s="63" t="s">
        <v>1486</v>
      </c>
      <c r="B28" s="64">
        <f>VLOOKUP($A28,'Return Data'!$B$7:$R$2843,3,0)</f>
        <v>44410</v>
      </c>
      <c r="C28" s="65">
        <f>VLOOKUP($A28,'Return Data'!$B$7:$R$2843,4,0)</f>
        <v>137.61519999999999</v>
      </c>
      <c r="D28" s="65">
        <f>VLOOKUP($A28,'Return Data'!$B$7:$R$2843,10,0)</f>
        <v>22.470199999999998</v>
      </c>
      <c r="E28" s="66">
        <f t="shared" si="0"/>
        <v>20</v>
      </c>
      <c r="F28" s="65">
        <f>VLOOKUP($A28,'Return Data'!$B$7:$R$2843,11,0)</f>
        <v>42.341099999999997</v>
      </c>
      <c r="G28" s="66">
        <f t="shared" si="5"/>
        <v>13</v>
      </c>
      <c r="H28" s="65">
        <f>VLOOKUP($A28,'Return Data'!$B$7:$R$2843,12,0)</f>
        <v>76.169300000000007</v>
      </c>
      <c r="I28" s="66">
        <f t="shared" si="6"/>
        <v>16</v>
      </c>
      <c r="J28" s="65">
        <f>VLOOKUP($A28,'Return Data'!$B$7:$R$2843,13,0)</f>
        <v>103.94750000000001</v>
      </c>
      <c r="K28" s="66">
        <f t="shared" si="7"/>
        <v>13</v>
      </c>
      <c r="L28" s="65">
        <f>VLOOKUP($A28,'Return Data'!$B$7:$R$2843,17,0)</f>
        <v>40.770600000000002</v>
      </c>
      <c r="M28" s="66">
        <f t="shared" si="8"/>
        <v>14</v>
      </c>
      <c r="N28" s="65">
        <f>VLOOKUP($A28,'Return Data'!$B$7:$R$2843,14,0)</f>
        <v>15.2629</v>
      </c>
      <c r="O28" s="66">
        <f t="shared" si="9"/>
        <v>11</v>
      </c>
      <c r="P28" s="65">
        <f>VLOOKUP($A28,'Return Data'!$B$7:$R$2843,15,0)</f>
        <v>12.6319</v>
      </c>
      <c r="Q28" s="66">
        <f t="shared" si="10"/>
        <v>14</v>
      </c>
      <c r="R28" s="65">
        <f>VLOOKUP($A28,'Return Data'!$B$7:$R$2843,16,0)</f>
        <v>17.254799999999999</v>
      </c>
      <c r="S28" s="67">
        <f t="shared" si="11"/>
        <v>15</v>
      </c>
    </row>
    <row r="29" spans="1:19" x14ac:dyDescent="0.3">
      <c r="A29" s="63" t="s">
        <v>1489</v>
      </c>
      <c r="B29" s="64">
        <f>VLOOKUP($A29,'Return Data'!$B$7:$R$2843,3,0)</f>
        <v>44410</v>
      </c>
      <c r="C29" s="65">
        <f>VLOOKUP($A29,'Return Data'!$B$7:$R$2843,4,0)</f>
        <v>20.717600000000001</v>
      </c>
      <c r="D29" s="65">
        <f>VLOOKUP($A29,'Return Data'!$B$7:$R$2843,10,0)</f>
        <v>31.043600000000001</v>
      </c>
      <c r="E29" s="66">
        <f t="shared" si="0"/>
        <v>3</v>
      </c>
      <c r="F29" s="65">
        <f>VLOOKUP($A29,'Return Data'!$B$7:$R$2843,11,0)</f>
        <v>56.067100000000003</v>
      </c>
      <c r="G29" s="66">
        <f t="shared" si="5"/>
        <v>2</v>
      </c>
      <c r="H29" s="65">
        <f>VLOOKUP($A29,'Return Data'!$B$7:$R$2843,12,0)</f>
        <v>91.487399999999994</v>
      </c>
      <c r="I29" s="66">
        <f t="shared" si="6"/>
        <v>2</v>
      </c>
      <c r="J29" s="65">
        <f>VLOOKUP($A29,'Return Data'!$B$7:$R$2843,13,0)</f>
        <v>108.6091</v>
      </c>
      <c r="K29" s="66">
        <f t="shared" si="7"/>
        <v>10</v>
      </c>
      <c r="L29" s="65">
        <f>VLOOKUP($A29,'Return Data'!$B$7:$R$2843,17,0)</f>
        <v>47.136400000000002</v>
      </c>
      <c r="M29" s="66">
        <f t="shared" si="8"/>
        <v>8</v>
      </c>
      <c r="N29" s="65"/>
      <c r="O29" s="66"/>
      <c r="P29" s="65"/>
      <c r="Q29" s="66"/>
      <c r="R29" s="65">
        <f>VLOOKUP($A29,'Return Data'!$B$7:$R$2843,16,0)</f>
        <v>30.665500000000002</v>
      </c>
      <c r="S29" s="67">
        <f t="shared" si="11"/>
        <v>7</v>
      </c>
    </row>
    <row r="30" spans="1:19" x14ac:dyDescent="0.3">
      <c r="A30" s="63" t="s">
        <v>1491</v>
      </c>
      <c r="B30" s="64">
        <f>VLOOKUP($A30,'Return Data'!$B$7:$R$2843,3,0)</f>
        <v>44410</v>
      </c>
      <c r="C30" s="65">
        <f>VLOOKUP($A30,'Return Data'!$B$7:$R$2843,4,0)</f>
        <v>27.57</v>
      </c>
      <c r="D30" s="65">
        <f>VLOOKUP($A30,'Return Data'!$B$7:$R$2843,10,0)</f>
        <v>23.135300000000001</v>
      </c>
      <c r="E30" s="66">
        <f t="shared" si="0"/>
        <v>18</v>
      </c>
      <c r="F30" s="65">
        <f>VLOOKUP($A30,'Return Data'!$B$7:$R$2843,11,0)</f>
        <v>44.496899999999997</v>
      </c>
      <c r="G30" s="66">
        <f t="shared" si="5"/>
        <v>10</v>
      </c>
      <c r="H30" s="65">
        <f>VLOOKUP($A30,'Return Data'!$B$7:$R$2843,12,0)</f>
        <v>75.381699999999995</v>
      </c>
      <c r="I30" s="66">
        <f t="shared" si="6"/>
        <v>18</v>
      </c>
      <c r="J30" s="65">
        <f>VLOOKUP($A30,'Return Data'!$B$7:$R$2843,13,0)</f>
        <v>101.6825</v>
      </c>
      <c r="K30" s="66">
        <f t="shared" si="7"/>
        <v>16</v>
      </c>
      <c r="L30" s="65">
        <f>VLOOKUP($A30,'Return Data'!$B$7:$R$2843,17,0)</f>
        <v>50.613999999999997</v>
      </c>
      <c r="M30" s="66">
        <f t="shared" si="8"/>
        <v>5</v>
      </c>
      <c r="N30" s="65">
        <f>VLOOKUP($A30,'Return Data'!$B$7:$R$2843,14,0)</f>
        <v>21.959099999999999</v>
      </c>
      <c r="O30" s="66">
        <f t="shared" si="9"/>
        <v>6</v>
      </c>
      <c r="P30" s="65">
        <f>VLOOKUP($A30,'Return Data'!$B$7:$R$2843,15,0)</f>
        <v>15.9666</v>
      </c>
      <c r="Q30" s="66">
        <f t="shared" si="10"/>
        <v>10</v>
      </c>
      <c r="R30" s="65">
        <f>VLOOKUP($A30,'Return Data'!$B$7:$R$2843,16,0)</f>
        <v>15.237500000000001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25.465817391304352</v>
      </c>
      <c r="E32" s="74"/>
      <c r="F32" s="75">
        <f>AVERAGE(F8:F30)</f>
        <v>44.520643478260865</v>
      </c>
      <c r="G32" s="74"/>
      <c r="H32" s="75">
        <f>AVERAGE(H8:H30)</f>
        <v>80.727960869565209</v>
      </c>
      <c r="I32" s="74"/>
      <c r="J32" s="75">
        <f>AVERAGE(J8:J30)</f>
        <v>106.7315391304348</v>
      </c>
      <c r="K32" s="74"/>
      <c r="L32" s="75">
        <f>AVERAGE(L8:L30)</f>
        <v>46.386209999999998</v>
      </c>
      <c r="M32" s="74"/>
      <c r="N32" s="75">
        <f>AVERAGE(N8:N30)</f>
        <v>20.166159999999998</v>
      </c>
      <c r="O32" s="74"/>
      <c r="P32" s="75">
        <f>AVERAGE(P8:P30)</f>
        <v>17.737785714285714</v>
      </c>
      <c r="Q32" s="74"/>
      <c r="R32" s="75">
        <f>AVERAGE(R8:R30)</f>
        <v>24.935786956521735</v>
      </c>
      <c r="S32" s="76"/>
    </row>
    <row r="33" spans="1:19" x14ac:dyDescent="0.3">
      <c r="A33" s="73" t="s">
        <v>28</v>
      </c>
      <c r="B33" s="74"/>
      <c r="C33" s="74"/>
      <c r="D33" s="75">
        <f>MIN(D8:D30)</f>
        <v>16.929300000000001</v>
      </c>
      <c r="E33" s="74"/>
      <c r="F33" s="75">
        <f>MIN(F8:F30)</f>
        <v>30.880700000000001</v>
      </c>
      <c r="G33" s="74"/>
      <c r="H33" s="75">
        <f>MIN(H8:H30)</f>
        <v>64.5518</v>
      </c>
      <c r="I33" s="74"/>
      <c r="J33" s="75">
        <f>MIN(J8:J30)</f>
        <v>89.294600000000003</v>
      </c>
      <c r="K33" s="74"/>
      <c r="L33" s="75">
        <f>MIN(L8:L30)</f>
        <v>33.756900000000002</v>
      </c>
      <c r="M33" s="74"/>
      <c r="N33" s="75">
        <f>MIN(N8:N30)</f>
        <v>12.192500000000001</v>
      </c>
      <c r="O33" s="74"/>
      <c r="P33" s="75">
        <f>MIN(P8:P30)</f>
        <v>12.6319</v>
      </c>
      <c r="Q33" s="74"/>
      <c r="R33" s="75">
        <f>MIN(R8:R30)</f>
        <v>11.072699999999999</v>
      </c>
      <c r="S33" s="76"/>
    </row>
    <row r="34" spans="1:19" ht="15" thickBot="1" x14ac:dyDescent="0.35">
      <c r="A34" s="77" t="s">
        <v>29</v>
      </c>
      <c r="B34" s="78"/>
      <c r="C34" s="78"/>
      <c r="D34" s="79">
        <f>MAX(D8:D30)</f>
        <v>35.239100000000001</v>
      </c>
      <c r="E34" s="78"/>
      <c r="F34" s="79">
        <f>MAX(F8:F30)</f>
        <v>75.384900000000002</v>
      </c>
      <c r="G34" s="78"/>
      <c r="H34" s="79">
        <f>MAX(H8:H30)</f>
        <v>111.2752</v>
      </c>
      <c r="I34" s="78"/>
      <c r="J34" s="79">
        <f>MAX(J8:J30)</f>
        <v>155.6944</v>
      </c>
      <c r="K34" s="78"/>
      <c r="L34" s="79">
        <f>MAX(L8:L30)</f>
        <v>81.197900000000004</v>
      </c>
      <c r="M34" s="78"/>
      <c r="N34" s="79">
        <f>MAX(N8:N30)</f>
        <v>35.897300000000001</v>
      </c>
      <c r="O34" s="78"/>
      <c r="P34" s="79">
        <f>MAX(P8:P30)</f>
        <v>22.680599999999998</v>
      </c>
      <c r="Q34" s="78"/>
      <c r="R34" s="79">
        <f>MAX(R8:R30)</f>
        <v>74.283900000000003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44410</v>
      </c>
      <c r="C8" s="65">
        <f>VLOOKUP($A8,'Return Data'!$B$7:$R$2843,4,0)</f>
        <v>468</v>
      </c>
      <c r="D8" s="65">
        <f>VLOOKUP($A8,'Return Data'!$B$7:$R$2843,10,0)</f>
        <v>22.3977</v>
      </c>
      <c r="E8" s="66">
        <f t="shared" ref="E8:E33" si="0">RANK(D8,D$8:D$33,0)</f>
        <v>2</v>
      </c>
      <c r="F8" s="65">
        <f>VLOOKUP($A8,'Return Data'!$B$7:$R$2843,11,0)</f>
        <v>33.409399999999998</v>
      </c>
      <c r="G8" s="66">
        <f t="shared" ref="G8:G25" si="1">RANK(F8,F$8:F$33,0)</f>
        <v>6</v>
      </c>
      <c r="H8" s="65">
        <f>VLOOKUP($A8,'Return Data'!$B$7:$R$2843,12,0)</f>
        <v>63.596299999999999</v>
      </c>
      <c r="I8" s="66">
        <f t="shared" ref="I8:I25" si="2">RANK(H8,H$8:H$33,0)</f>
        <v>12</v>
      </c>
      <c r="J8" s="65">
        <f>VLOOKUP($A8,'Return Data'!$B$7:$R$2843,13,0)</f>
        <v>80.173199999999994</v>
      </c>
      <c r="K8" s="66">
        <f t="shared" ref="K8:K21" si="3">RANK(J8,J$8:J$33,0)</f>
        <v>12</v>
      </c>
      <c r="L8" s="65">
        <f>VLOOKUP($A8,'Return Data'!$B$7:$R$2843,17,0)</f>
        <v>30.7057</v>
      </c>
      <c r="M8" s="66">
        <f t="shared" ref="M8:M21" si="4">RANK(L8,L$8:L$33,0)</f>
        <v>20</v>
      </c>
      <c r="N8" s="65">
        <f>VLOOKUP($A8,'Return Data'!$B$7:$R$2843,14,0)</f>
        <v>13.3843</v>
      </c>
      <c r="O8" s="66">
        <f t="shared" ref="O8:O20" si="5">RANK(N8,N$8:N$33,0)</f>
        <v>21</v>
      </c>
      <c r="P8" s="65">
        <f>VLOOKUP($A8,'Return Data'!$B$7:$R$2843,15,0)</f>
        <v>13.2811</v>
      </c>
      <c r="Q8" s="66">
        <f t="shared" ref="Q8:Q16" si="6">RANK(P8,P$8:P$33,0)</f>
        <v>19</v>
      </c>
      <c r="R8" s="65">
        <f>VLOOKUP($A8,'Return Data'!$B$7:$R$2843,16,0)</f>
        <v>17.1767</v>
      </c>
      <c r="S8" s="67">
        <f t="shared" ref="S8:S33" si="7">RANK(R8,R$8:R$33,0)</f>
        <v>23</v>
      </c>
    </row>
    <row r="9" spans="1:20" x14ac:dyDescent="0.3">
      <c r="A9" s="63" t="s">
        <v>1150</v>
      </c>
      <c r="B9" s="64">
        <f>VLOOKUP($A9,'Return Data'!$B$7:$R$2843,3,0)</f>
        <v>44410</v>
      </c>
      <c r="C9" s="65">
        <f>VLOOKUP($A9,'Return Data'!$B$7:$R$2843,4,0)</f>
        <v>71.94</v>
      </c>
      <c r="D9" s="65">
        <f>VLOOKUP($A9,'Return Data'!$B$7:$R$2843,10,0)</f>
        <v>17.837800000000001</v>
      </c>
      <c r="E9" s="66">
        <f t="shared" si="0"/>
        <v>17</v>
      </c>
      <c r="F9" s="65">
        <f>VLOOKUP($A9,'Return Data'!$B$7:$R$2843,11,0)</f>
        <v>27.08</v>
      </c>
      <c r="G9" s="66">
        <f t="shared" si="1"/>
        <v>20</v>
      </c>
      <c r="H9" s="65">
        <f>VLOOKUP($A9,'Return Data'!$B$7:$R$2843,12,0)</f>
        <v>52.093000000000004</v>
      </c>
      <c r="I9" s="66">
        <f t="shared" si="2"/>
        <v>23</v>
      </c>
      <c r="J9" s="65">
        <f>VLOOKUP($A9,'Return Data'!$B$7:$R$2843,13,0)</f>
        <v>67.692300000000003</v>
      </c>
      <c r="K9" s="66">
        <f t="shared" si="3"/>
        <v>22</v>
      </c>
      <c r="L9" s="65">
        <f>VLOOKUP($A9,'Return Data'!$B$7:$R$2843,17,0)</f>
        <v>38.499899999999997</v>
      </c>
      <c r="M9" s="66">
        <f t="shared" si="4"/>
        <v>10</v>
      </c>
      <c r="N9" s="65">
        <f>VLOOKUP($A9,'Return Data'!$B$7:$R$2843,14,0)</f>
        <v>23.3384</v>
      </c>
      <c r="O9" s="66">
        <f t="shared" si="5"/>
        <v>3</v>
      </c>
      <c r="P9" s="65">
        <f>VLOOKUP($A9,'Return Data'!$B$7:$R$2843,15,0)</f>
        <v>21.371099999999998</v>
      </c>
      <c r="Q9" s="66">
        <f t="shared" si="6"/>
        <v>2</v>
      </c>
      <c r="R9" s="65">
        <f>VLOOKUP($A9,'Return Data'!$B$7:$R$2843,16,0)</f>
        <v>21.309200000000001</v>
      </c>
      <c r="S9" s="67">
        <f t="shared" si="7"/>
        <v>7</v>
      </c>
    </row>
    <row r="10" spans="1:20" x14ac:dyDescent="0.3">
      <c r="A10" s="63" t="s">
        <v>1153</v>
      </c>
      <c r="B10" s="64">
        <f>VLOOKUP($A10,'Return Data'!$B$7:$R$2843,3,0)</f>
        <v>44410</v>
      </c>
      <c r="C10" s="65">
        <f>VLOOKUP($A10,'Return Data'!$B$7:$R$2843,4,0)</f>
        <v>16.850000000000001</v>
      </c>
      <c r="D10" s="65">
        <f>VLOOKUP($A10,'Return Data'!$B$7:$R$2843,10,0)</f>
        <v>21.135899999999999</v>
      </c>
      <c r="E10" s="66">
        <f t="shared" si="0"/>
        <v>7</v>
      </c>
      <c r="F10" s="65">
        <f>VLOOKUP($A10,'Return Data'!$B$7:$R$2843,11,0)</f>
        <v>31.846599999999999</v>
      </c>
      <c r="G10" s="66">
        <f t="shared" si="1"/>
        <v>8</v>
      </c>
      <c r="H10" s="65">
        <f>VLOOKUP($A10,'Return Data'!$B$7:$R$2843,12,0)</f>
        <v>61.244</v>
      </c>
      <c r="I10" s="66">
        <f t="shared" si="2"/>
        <v>14</v>
      </c>
      <c r="J10" s="65">
        <f>VLOOKUP($A10,'Return Data'!$B$7:$R$2843,13,0)</f>
        <v>79.446200000000005</v>
      </c>
      <c r="K10" s="66">
        <f t="shared" si="3"/>
        <v>13</v>
      </c>
      <c r="L10" s="65">
        <f>VLOOKUP($A10,'Return Data'!$B$7:$R$2843,17,0)</f>
        <v>37.923099999999998</v>
      </c>
      <c r="M10" s="66">
        <f t="shared" si="4"/>
        <v>11</v>
      </c>
      <c r="N10" s="65">
        <f>VLOOKUP($A10,'Return Data'!$B$7:$R$2843,14,0)</f>
        <v>18.544699999999999</v>
      </c>
      <c r="O10" s="66">
        <f t="shared" si="5"/>
        <v>12</v>
      </c>
      <c r="P10" s="65">
        <f>VLOOKUP($A10,'Return Data'!$B$7:$R$2843,15,0)</f>
        <v>17.5626</v>
      </c>
      <c r="Q10" s="66">
        <f t="shared" si="6"/>
        <v>9</v>
      </c>
      <c r="R10" s="65">
        <f>VLOOKUP($A10,'Return Data'!$B$7:$R$2843,16,0)</f>
        <v>10.0198</v>
      </c>
      <c r="S10" s="67">
        <f t="shared" si="7"/>
        <v>26</v>
      </c>
    </row>
    <row r="11" spans="1:20" x14ac:dyDescent="0.3">
      <c r="A11" s="63" t="s">
        <v>1155</v>
      </c>
      <c r="B11" s="64">
        <f>VLOOKUP($A11,'Return Data'!$B$7:$R$2843,3,0)</f>
        <v>44410</v>
      </c>
      <c r="C11" s="65">
        <f>VLOOKUP($A11,'Return Data'!$B$7:$R$2843,4,0)</f>
        <v>63.276000000000003</v>
      </c>
      <c r="D11" s="65">
        <f>VLOOKUP($A11,'Return Data'!$B$7:$R$2843,10,0)</f>
        <v>19.372900000000001</v>
      </c>
      <c r="E11" s="66">
        <f t="shared" si="0"/>
        <v>14</v>
      </c>
      <c r="F11" s="65">
        <f>VLOOKUP($A11,'Return Data'!$B$7:$R$2843,11,0)</f>
        <v>34.667000000000002</v>
      </c>
      <c r="G11" s="66">
        <f t="shared" si="1"/>
        <v>5</v>
      </c>
      <c r="H11" s="65">
        <f>VLOOKUP($A11,'Return Data'!$B$7:$R$2843,12,0)</f>
        <v>67.082999999999998</v>
      </c>
      <c r="I11" s="66">
        <f t="shared" si="2"/>
        <v>7</v>
      </c>
      <c r="J11" s="65">
        <f>VLOOKUP($A11,'Return Data'!$B$7:$R$2843,13,0)</f>
        <v>80.6905</v>
      </c>
      <c r="K11" s="66">
        <f t="shared" si="3"/>
        <v>10</v>
      </c>
      <c r="L11" s="65">
        <f>VLOOKUP($A11,'Return Data'!$B$7:$R$2843,17,0)</f>
        <v>39.688800000000001</v>
      </c>
      <c r="M11" s="66">
        <f t="shared" si="4"/>
        <v>8</v>
      </c>
      <c r="N11" s="65">
        <f>VLOOKUP($A11,'Return Data'!$B$7:$R$2843,14,0)</f>
        <v>21.709199999999999</v>
      </c>
      <c r="O11" s="66">
        <f t="shared" si="5"/>
        <v>5</v>
      </c>
      <c r="P11" s="65">
        <f>VLOOKUP($A11,'Return Data'!$B$7:$R$2843,15,0)</f>
        <v>17.273900000000001</v>
      </c>
      <c r="Q11" s="66">
        <f t="shared" si="6"/>
        <v>10</v>
      </c>
      <c r="R11" s="65">
        <f>VLOOKUP($A11,'Return Data'!$B$7:$R$2843,16,0)</f>
        <v>20.826699999999999</v>
      </c>
      <c r="S11" s="67">
        <f t="shared" si="7"/>
        <v>13</v>
      </c>
    </row>
    <row r="12" spans="1:20" x14ac:dyDescent="0.3">
      <c r="A12" s="63" t="s">
        <v>1156</v>
      </c>
      <c r="B12" s="64">
        <f>VLOOKUP($A12,'Return Data'!$B$7:$R$2843,3,0)</f>
        <v>44410</v>
      </c>
      <c r="C12" s="65">
        <f>VLOOKUP($A12,'Return Data'!$B$7:$R$2843,4,0)</f>
        <v>95.86</v>
      </c>
      <c r="D12" s="65">
        <f>VLOOKUP($A12,'Return Data'!$B$7:$R$2843,10,0)</f>
        <v>16.170000000000002</v>
      </c>
      <c r="E12" s="66">
        <f t="shared" si="0"/>
        <v>23</v>
      </c>
      <c r="F12" s="65">
        <f>VLOOKUP($A12,'Return Data'!$B$7:$R$2843,11,0)</f>
        <v>22.222100000000001</v>
      </c>
      <c r="G12" s="66">
        <f t="shared" si="1"/>
        <v>25</v>
      </c>
      <c r="H12" s="65">
        <f>VLOOKUP($A12,'Return Data'!$B$7:$R$2843,12,0)</f>
        <v>46.302</v>
      </c>
      <c r="I12" s="66">
        <f t="shared" si="2"/>
        <v>26</v>
      </c>
      <c r="J12" s="65">
        <f>VLOOKUP($A12,'Return Data'!$B$7:$R$2843,13,0)</f>
        <v>59.415999999999997</v>
      </c>
      <c r="K12" s="66">
        <f t="shared" si="3"/>
        <v>25</v>
      </c>
      <c r="L12" s="65">
        <f>VLOOKUP($A12,'Return Data'!$B$7:$R$2843,17,0)</f>
        <v>34.3352</v>
      </c>
      <c r="M12" s="66">
        <f t="shared" si="4"/>
        <v>15</v>
      </c>
      <c r="N12" s="65">
        <f>VLOOKUP($A12,'Return Data'!$B$7:$R$2843,14,0)</f>
        <v>18.1553</v>
      </c>
      <c r="O12" s="66">
        <f t="shared" si="5"/>
        <v>13</v>
      </c>
      <c r="P12" s="65">
        <f>VLOOKUP($A12,'Return Data'!$B$7:$R$2843,15,0)</f>
        <v>17.0654</v>
      </c>
      <c r="Q12" s="66">
        <f t="shared" si="6"/>
        <v>12</v>
      </c>
      <c r="R12" s="65">
        <f>VLOOKUP($A12,'Return Data'!$B$7:$R$2843,16,0)</f>
        <v>19.8887</v>
      </c>
      <c r="S12" s="67">
        <f t="shared" si="7"/>
        <v>18</v>
      </c>
    </row>
    <row r="13" spans="1:20" x14ac:dyDescent="0.3">
      <c r="A13" s="63" t="s">
        <v>1158</v>
      </c>
      <c r="B13" s="64">
        <f>VLOOKUP($A13,'Return Data'!$B$7:$R$2843,3,0)</f>
        <v>44410</v>
      </c>
      <c r="C13" s="65">
        <f>VLOOKUP($A13,'Return Data'!$B$7:$R$2843,4,0)</f>
        <v>53.213000000000001</v>
      </c>
      <c r="D13" s="65">
        <f>VLOOKUP($A13,'Return Data'!$B$7:$R$2843,10,0)</f>
        <v>22.177099999999999</v>
      </c>
      <c r="E13" s="66">
        <f t="shared" si="0"/>
        <v>5</v>
      </c>
      <c r="F13" s="65">
        <f>VLOOKUP($A13,'Return Data'!$B$7:$R$2843,11,0)</f>
        <v>32.949399999999997</v>
      </c>
      <c r="G13" s="66">
        <f t="shared" si="1"/>
        <v>7</v>
      </c>
      <c r="H13" s="65">
        <f>VLOOKUP($A13,'Return Data'!$B$7:$R$2843,12,0)</f>
        <v>70.238</v>
      </c>
      <c r="I13" s="66">
        <f t="shared" si="2"/>
        <v>3</v>
      </c>
      <c r="J13" s="65">
        <f>VLOOKUP($A13,'Return Data'!$B$7:$R$2843,13,0)</f>
        <v>90.994600000000005</v>
      </c>
      <c r="K13" s="66">
        <f t="shared" si="3"/>
        <v>3</v>
      </c>
      <c r="L13" s="65">
        <f>VLOOKUP($A13,'Return Data'!$B$7:$R$2843,17,0)</f>
        <v>43.261099999999999</v>
      </c>
      <c r="M13" s="66">
        <f t="shared" si="4"/>
        <v>3</v>
      </c>
      <c r="N13" s="65">
        <f>VLOOKUP($A13,'Return Data'!$B$7:$R$2843,14,0)</f>
        <v>21.6097</v>
      </c>
      <c r="O13" s="66">
        <f t="shared" si="5"/>
        <v>7</v>
      </c>
      <c r="P13" s="65">
        <f>VLOOKUP($A13,'Return Data'!$B$7:$R$2843,15,0)</f>
        <v>19.678799999999999</v>
      </c>
      <c r="Q13" s="66">
        <f t="shared" si="6"/>
        <v>4</v>
      </c>
      <c r="R13" s="65">
        <f>VLOOKUP($A13,'Return Data'!$B$7:$R$2843,16,0)</f>
        <v>22.6981</v>
      </c>
      <c r="S13" s="67">
        <f t="shared" si="7"/>
        <v>4</v>
      </c>
    </row>
    <row r="14" spans="1:20" x14ac:dyDescent="0.3">
      <c r="A14" s="63" t="s">
        <v>1161</v>
      </c>
      <c r="B14" s="64">
        <f>VLOOKUP($A14,'Return Data'!$B$7:$R$2843,3,0)</f>
        <v>44410</v>
      </c>
      <c r="C14" s="65">
        <f>VLOOKUP($A14,'Return Data'!$B$7:$R$2843,4,0)</f>
        <v>1584.6224999999999</v>
      </c>
      <c r="D14" s="65">
        <f>VLOOKUP($A14,'Return Data'!$B$7:$R$2843,10,0)</f>
        <v>16.349399999999999</v>
      </c>
      <c r="E14" s="66">
        <f t="shared" si="0"/>
        <v>21</v>
      </c>
      <c r="F14" s="65">
        <f>VLOOKUP($A14,'Return Data'!$B$7:$R$2843,11,0)</f>
        <v>22.1416</v>
      </c>
      <c r="G14" s="66">
        <f t="shared" si="1"/>
        <v>26</v>
      </c>
      <c r="H14" s="65">
        <f>VLOOKUP($A14,'Return Data'!$B$7:$R$2843,12,0)</f>
        <v>54.840499999999999</v>
      </c>
      <c r="I14" s="66">
        <f t="shared" si="2"/>
        <v>21</v>
      </c>
      <c r="J14" s="65">
        <f>VLOOKUP($A14,'Return Data'!$B$7:$R$2843,13,0)</f>
        <v>72.9465</v>
      </c>
      <c r="K14" s="66">
        <f t="shared" si="3"/>
        <v>17</v>
      </c>
      <c r="L14" s="65">
        <f>VLOOKUP($A14,'Return Data'!$B$7:$R$2843,17,0)</f>
        <v>29.068000000000001</v>
      </c>
      <c r="M14" s="66">
        <f t="shared" si="4"/>
        <v>22</v>
      </c>
      <c r="N14" s="65">
        <f>VLOOKUP($A14,'Return Data'!$B$7:$R$2843,14,0)</f>
        <v>15.4648</v>
      </c>
      <c r="O14" s="66">
        <f t="shared" si="5"/>
        <v>17</v>
      </c>
      <c r="P14" s="65">
        <f>VLOOKUP($A14,'Return Data'!$B$7:$R$2843,15,0)</f>
        <v>14.902699999999999</v>
      </c>
      <c r="Q14" s="66">
        <f t="shared" si="6"/>
        <v>17</v>
      </c>
      <c r="R14" s="65">
        <f>VLOOKUP($A14,'Return Data'!$B$7:$R$2843,16,0)</f>
        <v>19.9087</v>
      </c>
      <c r="S14" s="67">
        <f t="shared" si="7"/>
        <v>17</v>
      </c>
    </row>
    <row r="15" spans="1:20" x14ac:dyDescent="0.3">
      <c r="A15" s="63" t="s">
        <v>1163</v>
      </c>
      <c r="B15" s="64">
        <f>VLOOKUP($A15,'Return Data'!$B$7:$R$2843,3,0)</f>
        <v>44410</v>
      </c>
      <c r="C15" s="65">
        <f>VLOOKUP($A15,'Return Data'!$B$7:$R$2843,4,0)</f>
        <v>93.046000000000006</v>
      </c>
      <c r="D15" s="65">
        <f>VLOOKUP($A15,'Return Data'!$B$7:$R$2843,10,0)</f>
        <v>15.883100000000001</v>
      </c>
      <c r="E15" s="66">
        <f t="shared" si="0"/>
        <v>24</v>
      </c>
      <c r="F15" s="65">
        <f>VLOOKUP($A15,'Return Data'!$B$7:$R$2843,11,0)</f>
        <v>27.885999999999999</v>
      </c>
      <c r="G15" s="66">
        <f t="shared" si="1"/>
        <v>17</v>
      </c>
      <c r="H15" s="65">
        <f>VLOOKUP($A15,'Return Data'!$B$7:$R$2843,12,0)</f>
        <v>59.683500000000002</v>
      </c>
      <c r="I15" s="66">
        <f t="shared" si="2"/>
        <v>16</v>
      </c>
      <c r="J15" s="65">
        <f>VLOOKUP($A15,'Return Data'!$B$7:$R$2843,13,0)</f>
        <v>76.233500000000006</v>
      </c>
      <c r="K15" s="66">
        <f t="shared" si="3"/>
        <v>16</v>
      </c>
      <c r="L15" s="65">
        <f>VLOOKUP($A15,'Return Data'!$B$7:$R$2843,17,0)</f>
        <v>33.104999999999997</v>
      </c>
      <c r="M15" s="66">
        <f t="shared" si="4"/>
        <v>18</v>
      </c>
      <c r="N15" s="65">
        <f>VLOOKUP($A15,'Return Data'!$B$7:$R$2843,14,0)</f>
        <v>15.590199999999999</v>
      </c>
      <c r="O15" s="66">
        <f t="shared" si="5"/>
        <v>16</v>
      </c>
      <c r="P15" s="65">
        <f>VLOOKUP($A15,'Return Data'!$B$7:$R$2843,15,0)</f>
        <v>16.182200000000002</v>
      </c>
      <c r="Q15" s="66">
        <f t="shared" si="6"/>
        <v>15</v>
      </c>
      <c r="R15" s="65">
        <f>VLOOKUP($A15,'Return Data'!$B$7:$R$2843,16,0)</f>
        <v>20.578499999999998</v>
      </c>
      <c r="S15" s="67">
        <f t="shared" si="7"/>
        <v>14</v>
      </c>
    </row>
    <row r="16" spans="1:20" x14ac:dyDescent="0.3">
      <c r="A16" s="63" t="s">
        <v>1165</v>
      </c>
      <c r="B16" s="64">
        <f>VLOOKUP($A16,'Return Data'!$B$7:$R$2843,3,0)</f>
        <v>44410</v>
      </c>
      <c r="C16" s="65">
        <f>VLOOKUP($A16,'Return Data'!$B$7:$R$2843,4,0)</f>
        <v>167.38</v>
      </c>
      <c r="D16" s="65">
        <f>VLOOKUP($A16,'Return Data'!$B$7:$R$2843,10,0)</f>
        <v>20.825800000000001</v>
      </c>
      <c r="E16" s="66">
        <f t="shared" si="0"/>
        <v>8</v>
      </c>
      <c r="F16" s="65">
        <f>VLOOKUP($A16,'Return Data'!$B$7:$R$2843,11,0)</f>
        <v>30.246700000000001</v>
      </c>
      <c r="G16" s="66">
        <f t="shared" si="1"/>
        <v>11</v>
      </c>
      <c r="H16" s="65">
        <f>VLOOKUP($A16,'Return Data'!$B$7:$R$2843,12,0)</f>
        <v>66.315600000000003</v>
      </c>
      <c r="I16" s="66">
        <f t="shared" si="2"/>
        <v>8</v>
      </c>
      <c r="J16" s="65">
        <f>VLOOKUP($A16,'Return Data'!$B$7:$R$2843,13,0)</f>
        <v>83.611199999999997</v>
      </c>
      <c r="K16" s="66">
        <f t="shared" si="3"/>
        <v>7</v>
      </c>
      <c r="L16" s="65">
        <f>VLOOKUP($A16,'Return Data'!$B$7:$R$2843,17,0)</f>
        <v>33.779299999999999</v>
      </c>
      <c r="M16" s="66">
        <f t="shared" si="4"/>
        <v>16</v>
      </c>
      <c r="N16" s="65">
        <f>VLOOKUP($A16,'Return Data'!$B$7:$R$2843,14,0)</f>
        <v>17.592400000000001</v>
      </c>
      <c r="O16" s="66">
        <f t="shared" si="5"/>
        <v>14</v>
      </c>
      <c r="P16" s="65">
        <f>VLOOKUP($A16,'Return Data'!$B$7:$R$2843,15,0)</f>
        <v>16.8538</v>
      </c>
      <c r="Q16" s="66">
        <f t="shared" si="6"/>
        <v>13</v>
      </c>
      <c r="R16" s="65">
        <f>VLOOKUP($A16,'Return Data'!$B$7:$R$2843,16,0)</f>
        <v>20.345700000000001</v>
      </c>
      <c r="S16" s="67">
        <f t="shared" si="7"/>
        <v>16</v>
      </c>
    </row>
    <row r="17" spans="1:19" x14ac:dyDescent="0.3">
      <c r="A17" s="63" t="s">
        <v>1167</v>
      </c>
      <c r="B17" s="64">
        <f>VLOOKUP($A17,'Return Data'!$B$7:$R$2843,3,0)</f>
        <v>44410</v>
      </c>
      <c r="C17" s="65">
        <f>VLOOKUP($A17,'Return Data'!$B$7:$R$2843,4,0)</f>
        <v>18.309999999999999</v>
      </c>
      <c r="D17" s="65">
        <f>VLOOKUP($A17,'Return Data'!$B$7:$R$2843,10,0)</f>
        <v>19.516999999999999</v>
      </c>
      <c r="E17" s="66">
        <f t="shared" si="0"/>
        <v>13</v>
      </c>
      <c r="F17" s="65">
        <f>VLOOKUP($A17,'Return Data'!$B$7:$R$2843,11,0)</f>
        <v>27.241099999999999</v>
      </c>
      <c r="G17" s="66">
        <f t="shared" si="1"/>
        <v>19</v>
      </c>
      <c r="H17" s="65">
        <f>VLOOKUP($A17,'Return Data'!$B$7:$R$2843,12,0)</f>
        <v>55.697299999999998</v>
      </c>
      <c r="I17" s="66">
        <f t="shared" si="2"/>
        <v>19</v>
      </c>
      <c r="J17" s="65">
        <f>VLOOKUP($A17,'Return Data'!$B$7:$R$2843,13,0)</f>
        <v>70.325599999999994</v>
      </c>
      <c r="K17" s="66">
        <f t="shared" si="3"/>
        <v>19</v>
      </c>
      <c r="L17" s="65">
        <f>VLOOKUP($A17,'Return Data'!$B$7:$R$2843,17,0)</f>
        <v>33.731400000000001</v>
      </c>
      <c r="M17" s="66">
        <f t="shared" si="4"/>
        <v>17</v>
      </c>
      <c r="N17" s="65">
        <f>VLOOKUP($A17,'Return Data'!$B$7:$R$2843,14,0)</f>
        <v>14.353400000000001</v>
      </c>
      <c r="O17" s="66">
        <f t="shared" si="5"/>
        <v>18</v>
      </c>
      <c r="P17" s="65"/>
      <c r="Q17" s="66"/>
      <c r="R17" s="65">
        <f>VLOOKUP($A17,'Return Data'!$B$7:$R$2843,16,0)</f>
        <v>14.316700000000001</v>
      </c>
      <c r="S17" s="67">
        <f t="shared" si="7"/>
        <v>25</v>
      </c>
    </row>
    <row r="18" spans="1:19" x14ac:dyDescent="0.3">
      <c r="A18" s="63" t="s">
        <v>1169</v>
      </c>
      <c r="B18" s="64">
        <f>VLOOKUP($A18,'Return Data'!$B$7:$R$2843,3,0)</f>
        <v>44410</v>
      </c>
      <c r="C18" s="65">
        <f>VLOOKUP($A18,'Return Data'!$B$7:$R$2843,4,0)</f>
        <v>94.62</v>
      </c>
      <c r="D18" s="65">
        <f>VLOOKUP($A18,'Return Data'!$B$7:$R$2843,10,0)</f>
        <v>20.796600000000002</v>
      </c>
      <c r="E18" s="66">
        <f t="shared" si="0"/>
        <v>9</v>
      </c>
      <c r="F18" s="65">
        <f>VLOOKUP($A18,'Return Data'!$B$7:$R$2843,11,0)</f>
        <v>26.581900000000001</v>
      </c>
      <c r="G18" s="66">
        <f t="shared" si="1"/>
        <v>21</v>
      </c>
      <c r="H18" s="65">
        <f>VLOOKUP($A18,'Return Data'!$B$7:$R$2843,12,0)</f>
        <v>57.5687</v>
      </c>
      <c r="I18" s="66">
        <f t="shared" si="2"/>
        <v>17</v>
      </c>
      <c r="J18" s="65">
        <f>VLOOKUP($A18,'Return Data'!$B$7:$R$2843,13,0)</f>
        <v>70.088099999999997</v>
      </c>
      <c r="K18" s="66">
        <f t="shared" si="3"/>
        <v>20</v>
      </c>
      <c r="L18" s="65">
        <f>VLOOKUP($A18,'Return Data'!$B$7:$R$2843,17,0)</f>
        <v>39.225299999999997</v>
      </c>
      <c r="M18" s="66">
        <f t="shared" si="4"/>
        <v>9</v>
      </c>
      <c r="N18" s="65">
        <f>VLOOKUP($A18,'Return Data'!$B$7:$R$2843,14,0)</f>
        <v>20.567299999999999</v>
      </c>
      <c r="O18" s="66">
        <f t="shared" si="5"/>
        <v>9</v>
      </c>
      <c r="P18" s="65">
        <f>VLOOKUP($A18,'Return Data'!$B$7:$R$2843,15,0)</f>
        <v>19.456299999999999</v>
      </c>
      <c r="Q18" s="66">
        <f>RANK(P18,P$8:P$33,0)</f>
        <v>5</v>
      </c>
      <c r="R18" s="65">
        <f>VLOOKUP($A18,'Return Data'!$B$7:$R$2843,16,0)</f>
        <v>21.5915</v>
      </c>
      <c r="S18" s="67">
        <f t="shared" si="7"/>
        <v>6</v>
      </c>
    </row>
    <row r="19" spans="1:19" x14ac:dyDescent="0.3">
      <c r="A19" s="63" t="s">
        <v>1171</v>
      </c>
      <c r="B19" s="64">
        <f>VLOOKUP($A19,'Return Data'!$B$7:$R$2843,3,0)</f>
        <v>44410</v>
      </c>
      <c r="C19" s="65">
        <f>VLOOKUP($A19,'Return Data'!$B$7:$R$2843,4,0)</f>
        <v>75.555999999999997</v>
      </c>
      <c r="D19" s="65">
        <f>VLOOKUP($A19,'Return Data'!$B$7:$R$2843,10,0)</f>
        <v>18.329899999999999</v>
      </c>
      <c r="E19" s="66">
        <f t="shared" si="0"/>
        <v>16</v>
      </c>
      <c r="F19" s="65">
        <f>VLOOKUP($A19,'Return Data'!$B$7:$R$2843,11,0)</f>
        <v>31.3675</v>
      </c>
      <c r="G19" s="66">
        <f t="shared" si="1"/>
        <v>9</v>
      </c>
      <c r="H19" s="65">
        <f>VLOOKUP($A19,'Return Data'!$B$7:$R$2843,12,0)</f>
        <v>66.174000000000007</v>
      </c>
      <c r="I19" s="66">
        <f t="shared" si="2"/>
        <v>9</v>
      </c>
      <c r="J19" s="65">
        <f>VLOOKUP($A19,'Return Data'!$B$7:$R$2843,13,0)</f>
        <v>84.282899999999998</v>
      </c>
      <c r="K19" s="66">
        <f t="shared" si="3"/>
        <v>6</v>
      </c>
      <c r="L19" s="65">
        <f>VLOOKUP($A19,'Return Data'!$B$7:$R$2843,17,0)</f>
        <v>40.0608</v>
      </c>
      <c r="M19" s="66">
        <f t="shared" si="4"/>
        <v>7</v>
      </c>
      <c r="N19" s="65">
        <f>VLOOKUP($A19,'Return Data'!$B$7:$R$2843,14,0)</f>
        <v>21.710799999999999</v>
      </c>
      <c r="O19" s="66">
        <f t="shared" si="5"/>
        <v>4</v>
      </c>
      <c r="P19" s="65">
        <f>VLOOKUP($A19,'Return Data'!$B$7:$R$2843,15,0)</f>
        <v>19.143000000000001</v>
      </c>
      <c r="Q19" s="66">
        <f>RANK(P19,P$8:P$33,0)</f>
        <v>6</v>
      </c>
      <c r="R19" s="65">
        <f>VLOOKUP($A19,'Return Data'!$B$7:$R$2843,16,0)</f>
        <v>21.773499999999999</v>
      </c>
      <c r="S19" s="67">
        <f t="shared" si="7"/>
        <v>5</v>
      </c>
    </row>
    <row r="20" spans="1:19" x14ac:dyDescent="0.3">
      <c r="A20" s="63" t="s">
        <v>1172</v>
      </c>
      <c r="B20" s="64">
        <f>VLOOKUP($A20,'Return Data'!$B$7:$R$2843,3,0)</f>
        <v>44410</v>
      </c>
      <c r="C20" s="65">
        <f>VLOOKUP($A20,'Return Data'!$B$7:$R$2843,4,0)</f>
        <v>218.49</v>
      </c>
      <c r="D20" s="65">
        <f>VLOOKUP($A20,'Return Data'!$B$7:$R$2843,10,0)</f>
        <v>14.5006</v>
      </c>
      <c r="E20" s="66">
        <f t="shared" si="0"/>
        <v>26</v>
      </c>
      <c r="F20" s="65">
        <f>VLOOKUP($A20,'Return Data'!$B$7:$R$2843,11,0)</f>
        <v>26.294799999999999</v>
      </c>
      <c r="G20" s="66">
        <f t="shared" si="1"/>
        <v>22</v>
      </c>
      <c r="H20" s="65">
        <f>VLOOKUP($A20,'Return Data'!$B$7:$R$2843,12,0)</f>
        <v>48.199100000000001</v>
      </c>
      <c r="I20" s="66">
        <f t="shared" si="2"/>
        <v>25</v>
      </c>
      <c r="J20" s="65">
        <f>VLOOKUP($A20,'Return Data'!$B$7:$R$2843,13,0)</f>
        <v>63.847000000000001</v>
      </c>
      <c r="K20" s="66">
        <f t="shared" si="3"/>
        <v>24</v>
      </c>
      <c r="L20" s="65">
        <f>VLOOKUP($A20,'Return Data'!$B$7:$R$2843,17,0)</f>
        <v>31.430700000000002</v>
      </c>
      <c r="M20" s="66">
        <f t="shared" si="4"/>
        <v>19</v>
      </c>
      <c r="N20" s="65">
        <f>VLOOKUP($A20,'Return Data'!$B$7:$R$2843,14,0)</f>
        <v>14.07</v>
      </c>
      <c r="O20" s="66">
        <f t="shared" si="5"/>
        <v>20</v>
      </c>
      <c r="P20" s="65">
        <f>VLOOKUP($A20,'Return Data'!$B$7:$R$2843,15,0)</f>
        <v>16.799800000000001</v>
      </c>
      <c r="Q20" s="66">
        <f>RANK(P20,P$8:P$33,0)</f>
        <v>14</v>
      </c>
      <c r="R20" s="65">
        <f>VLOOKUP($A20,'Return Data'!$B$7:$R$2843,16,0)</f>
        <v>20.877800000000001</v>
      </c>
      <c r="S20" s="67">
        <f t="shared" si="7"/>
        <v>11</v>
      </c>
    </row>
    <row r="21" spans="1:19" x14ac:dyDescent="0.3">
      <c r="A21" s="63" t="s">
        <v>1174</v>
      </c>
      <c r="B21" s="64">
        <f>VLOOKUP($A21,'Return Data'!$B$7:$R$2843,3,0)</f>
        <v>44410</v>
      </c>
      <c r="C21" s="65">
        <f>VLOOKUP($A21,'Return Data'!$B$7:$R$2843,4,0)</f>
        <v>17.7182</v>
      </c>
      <c r="D21" s="65">
        <f>VLOOKUP($A21,'Return Data'!$B$7:$R$2843,10,0)</f>
        <v>20.6477</v>
      </c>
      <c r="E21" s="66">
        <f t="shared" si="0"/>
        <v>10</v>
      </c>
      <c r="F21" s="65">
        <f>VLOOKUP($A21,'Return Data'!$B$7:$R$2843,11,0)</f>
        <v>37.442</v>
      </c>
      <c r="G21" s="66">
        <f t="shared" si="1"/>
        <v>2</v>
      </c>
      <c r="H21" s="65">
        <f>VLOOKUP($A21,'Return Data'!$B$7:$R$2843,12,0)</f>
        <v>69.309100000000001</v>
      </c>
      <c r="I21" s="66">
        <f t="shared" si="2"/>
        <v>5</v>
      </c>
      <c r="J21" s="65">
        <f>VLOOKUP($A21,'Return Data'!$B$7:$R$2843,13,0)</f>
        <v>81.9435</v>
      </c>
      <c r="K21" s="66">
        <f t="shared" si="3"/>
        <v>8</v>
      </c>
      <c r="L21" s="65">
        <f>VLOOKUP($A21,'Return Data'!$B$7:$R$2843,17,0)</f>
        <v>40.146299999999997</v>
      </c>
      <c r="M21" s="66">
        <f t="shared" si="4"/>
        <v>6</v>
      </c>
      <c r="N21" s="65"/>
      <c r="O21" s="66"/>
      <c r="P21" s="65"/>
      <c r="Q21" s="66"/>
      <c r="R21" s="65">
        <f>VLOOKUP($A21,'Return Data'!$B$7:$R$2843,16,0)</f>
        <v>17.716799999999999</v>
      </c>
      <c r="S21" s="67">
        <f t="shared" si="7"/>
        <v>21</v>
      </c>
    </row>
    <row r="22" spans="1:19" x14ac:dyDescent="0.3">
      <c r="A22" s="63" t="s">
        <v>1176</v>
      </c>
      <c r="B22" s="64">
        <f>VLOOKUP($A22,'Return Data'!$B$7:$R$2843,3,0)</f>
        <v>44410</v>
      </c>
      <c r="C22" s="65">
        <f>VLOOKUP($A22,'Return Data'!$B$7:$R$2843,4,0)</f>
        <v>20.271000000000001</v>
      </c>
      <c r="D22" s="65">
        <f>VLOOKUP($A22,'Return Data'!$B$7:$R$2843,10,0)</f>
        <v>18.78</v>
      </c>
      <c r="E22" s="66">
        <f t="shared" si="0"/>
        <v>15</v>
      </c>
      <c r="F22" s="65">
        <f>VLOOKUP($A22,'Return Data'!$B$7:$R$2843,11,0)</f>
        <v>29.419699999999999</v>
      </c>
      <c r="G22" s="66">
        <f t="shared" si="1"/>
        <v>14</v>
      </c>
      <c r="H22" s="65">
        <f>VLOOKUP($A22,'Return Data'!$B$7:$R$2843,12,0)</f>
        <v>69.475800000000007</v>
      </c>
      <c r="I22" s="66">
        <f t="shared" si="2"/>
        <v>4</v>
      </c>
      <c r="J22" s="65">
        <f>VLOOKUP($A22,'Return Data'!$B$7:$R$2843,13,0)</f>
        <v>90.105999999999995</v>
      </c>
      <c r="K22" s="66">
        <f t="shared" ref="K22:K31" si="8">RANK(J22,J$8:J$33,0)</f>
        <v>4</v>
      </c>
      <c r="L22" s="65"/>
      <c r="M22" s="66"/>
      <c r="N22" s="65"/>
      <c r="O22" s="66"/>
      <c r="P22" s="65"/>
      <c r="Q22" s="66"/>
      <c r="R22" s="65">
        <f>VLOOKUP($A22,'Return Data'!$B$7:$R$2843,16,0)</f>
        <v>42.034500000000001</v>
      </c>
      <c r="S22" s="67">
        <f t="shared" si="7"/>
        <v>2</v>
      </c>
    </row>
    <row r="23" spans="1:19" x14ac:dyDescent="0.3">
      <c r="A23" s="63" t="s">
        <v>1178</v>
      </c>
      <c r="B23" s="64">
        <f>VLOOKUP($A23,'Return Data'!$B$7:$R$2843,3,0)</f>
        <v>44410</v>
      </c>
      <c r="C23" s="65">
        <f>VLOOKUP($A23,'Return Data'!$B$7:$R$2843,4,0)</f>
        <v>41.619</v>
      </c>
      <c r="D23" s="65">
        <f>VLOOKUP($A23,'Return Data'!$B$7:$R$2843,10,0)</f>
        <v>17.000599999999999</v>
      </c>
      <c r="E23" s="66">
        <f t="shared" si="0"/>
        <v>20</v>
      </c>
      <c r="F23" s="65">
        <f>VLOOKUP($A23,'Return Data'!$B$7:$R$2843,11,0)</f>
        <v>24.857099999999999</v>
      </c>
      <c r="G23" s="66">
        <f t="shared" si="1"/>
        <v>23</v>
      </c>
      <c r="H23" s="65">
        <f>VLOOKUP($A23,'Return Data'!$B$7:$R$2843,12,0)</f>
        <v>52.016800000000003</v>
      </c>
      <c r="I23" s="66">
        <f t="shared" si="2"/>
        <v>24</v>
      </c>
      <c r="J23" s="65">
        <f>VLOOKUP($A23,'Return Data'!$B$7:$R$2843,13,0)</f>
        <v>69.1554</v>
      </c>
      <c r="K23" s="66">
        <f t="shared" si="8"/>
        <v>21</v>
      </c>
      <c r="L23" s="65">
        <f>VLOOKUP($A23,'Return Data'!$B$7:$R$2843,17,0)</f>
        <v>29.7439</v>
      </c>
      <c r="M23" s="66">
        <f>RANK(L23,L$8:L$33,0)</f>
        <v>21</v>
      </c>
      <c r="N23" s="65">
        <f>VLOOKUP($A23,'Return Data'!$B$7:$R$2843,14,0)</f>
        <v>14.1418</v>
      </c>
      <c r="O23" s="66">
        <f>RANK(N23,N$8:N$33,0)</f>
        <v>19</v>
      </c>
      <c r="P23" s="65">
        <f>VLOOKUP($A23,'Return Data'!$B$7:$R$2843,15,0)</f>
        <v>12.610200000000001</v>
      </c>
      <c r="Q23" s="66">
        <f>RANK(P23,P$8:P$33,0)</f>
        <v>20</v>
      </c>
      <c r="R23" s="65">
        <f>VLOOKUP($A23,'Return Data'!$B$7:$R$2843,16,0)</f>
        <v>21.122800000000002</v>
      </c>
      <c r="S23" s="67">
        <f t="shared" si="7"/>
        <v>10</v>
      </c>
    </row>
    <row r="24" spans="1:19" x14ac:dyDescent="0.3">
      <c r="A24" s="63" t="s">
        <v>1181</v>
      </c>
      <c r="B24" s="64">
        <f>VLOOKUP($A24,'Return Data'!$B$7:$R$2843,3,0)</f>
        <v>44410</v>
      </c>
      <c r="C24" s="65">
        <f>VLOOKUP($A24,'Return Data'!$B$7:$R$2843,4,0)</f>
        <v>2039.0980999999999</v>
      </c>
      <c r="D24" s="65">
        <f>VLOOKUP($A24,'Return Data'!$B$7:$R$2843,10,0)</f>
        <v>22.036200000000001</v>
      </c>
      <c r="E24" s="66">
        <f t="shared" si="0"/>
        <v>6</v>
      </c>
      <c r="F24" s="65">
        <f>VLOOKUP($A24,'Return Data'!$B$7:$R$2843,11,0)</f>
        <v>30.0763</v>
      </c>
      <c r="G24" s="66">
        <f t="shared" si="1"/>
        <v>12</v>
      </c>
      <c r="H24" s="65">
        <f>VLOOKUP($A24,'Return Data'!$B$7:$R$2843,12,0)</f>
        <v>65.293000000000006</v>
      </c>
      <c r="I24" s="66">
        <f t="shared" si="2"/>
        <v>10</v>
      </c>
      <c r="J24" s="65">
        <f>VLOOKUP($A24,'Return Data'!$B$7:$R$2843,13,0)</f>
        <v>81.589200000000005</v>
      </c>
      <c r="K24" s="66">
        <f t="shared" si="8"/>
        <v>9</v>
      </c>
      <c r="L24" s="65">
        <f>VLOOKUP($A24,'Return Data'!$B$7:$R$2843,17,0)</f>
        <v>37.237400000000001</v>
      </c>
      <c r="M24" s="66">
        <f>RANK(L24,L$8:L$33,0)</f>
        <v>13</v>
      </c>
      <c r="N24" s="65">
        <f>VLOOKUP($A24,'Return Data'!$B$7:$R$2843,14,0)</f>
        <v>21.0427</v>
      </c>
      <c r="O24" s="66">
        <f>RANK(N24,N$8:N$33,0)</f>
        <v>8</v>
      </c>
      <c r="P24" s="65">
        <f>VLOOKUP($A24,'Return Data'!$B$7:$R$2843,15,0)</f>
        <v>18.308299999999999</v>
      </c>
      <c r="Q24" s="66">
        <f>RANK(P24,P$8:P$33,0)</f>
        <v>7</v>
      </c>
      <c r="R24" s="65">
        <f>VLOOKUP($A24,'Return Data'!$B$7:$R$2843,16,0)</f>
        <v>17.634499999999999</v>
      </c>
      <c r="S24" s="67">
        <f t="shared" si="7"/>
        <v>22</v>
      </c>
    </row>
    <row r="25" spans="1:19" x14ac:dyDescent="0.3">
      <c r="A25" s="63" t="s">
        <v>1182</v>
      </c>
      <c r="B25" s="64">
        <f>VLOOKUP($A25,'Return Data'!$B$7:$R$2843,3,0)</f>
        <v>44410</v>
      </c>
      <c r="C25" s="65">
        <f>VLOOKUP($A25,'Return Data'!$B$7:$R$2843,4,0)</f>
        <v>43.51</v>
      </c>
      <c r="D25" s="65">
        <f>VLOOKUP($A25,'Return Data'!$B$7:$R$2843,10,0)</f>
        <v>22.287800000000001</v>
      </c>
      <c r="E25" s="66">
        <f t="shared" si="0"/>
        <v>4</v>
      </c>
      <c r="F25" s="65">
        <f>VLOOKUP($A25,'Return Data'!$B$7:$R$2843,11,0)</f>
        <v>37.428899999999999</v>
      </c>
      <c r="G25" s="66">
        <f t="shared" si="1"/>
        <v>3</v>
      </c>
      <c r="H25" s="65">
        <f>VLOOKUP($A25,'Return Data'!$B$7:$R$2843,12,0)</f>
        <v>78.759200000000007</v>
      </c>
      <c r="I25" s="66">
        <f t="shared" si="2"/>
        <v>1</v>
      </c>
      <c r="J25" s="65">
        <f>VLOOKUP($A25,'Return Data'!$B$7:$R$2843,13,0)</f>
        <v>101.1558</v>
      </c>
      <c r="K25" s="66">
        <f t="shared" si="8"/>
        <v>1</v>
      </c>
      <c r="L25" s="65">
        <f>VLOOKUP($A25,'Return Data'!$B$7:$R$2843,17,0)</f>
        <v>60.208500000000001</v>
      </c>
      <c r="M25" s="66">
        <f>RANK(L25,L$8:L$33,0)</f>
        <v>1</v>
      </c>
      <c r="N25" s="65">
        <f>VLOOKUP($A25,'Return Data'!$B$7:$R$2843,14,0)</f>
        <v>29.094100000000001</v>
      </c>
      <c r="O25" s="66">
        <f>RANK(N25,N$8:N$33,0)</f>
        <v>1</v>
      </c>
      <c r="P25" s="65">
        <f>VLOOKUP($A25,'Return Data'!$B$7:$R$2843,15,0)</f>
        <v>21.491</v>
      </c>
      <c r="Q25" s="66">
        <f>RANK(P25,P$8:P$33,0)</f>
        <v>1</v>
      </c>
      <c r="R25" s="65">
        <f>VLOOKUP($A25,'Return Data'!$B$7:$R$2843,16,0)</f>
        <v>21.128</v>
      </c>
      <c r="S25" s="67">
        <f t="shared" si="7"/>
        <v>9</v>
      </c>
    </row>
    <row r="26" spans="1:19" x14ac:dyDescent="0.3">
      <c r="A26" s="63" t="s">
        <v>1184</v>
      </c>
      <c r="B26" s="64">
        <f>VLOOKUP($A26,'Return Data'!$B$7:$R$2843,3,0)</f>
        <v>44410</v>
      </c>
      <c r="C26" s="65">
        <f>VLOOKUP($A26,'Return Data'!$B$7:$R$2843,4,0)</f>
        <v>17.010000000000002</v>
      </c>
      <c r="D26" s="65">
        <f>VLOOKUP($A26,'Return Data'!$B$7:$R$2843,10,0)</f>
        <v>20.467400000000001</v>
      </c>
      <c r="E26" s="66">
        <f t="shared" si="0"/>
        <v>12</v>
      </c>
      <c r="F26" s="65">
        <f>VLOOKUP($A26,'Return Data'!$B$7:$R$2843,11,0)</f>
        <v>28.474299999999999</v>
      </c>
      <c r="G26" s="66">
        <f t="shared" ref="G26" si="9">RANK(F26,F$8:F$33,0)</f>
        <v>16</v>
      </c>
      <c r="H26" s="65">
        <f>VLOOKUP($A26,'Return Data'!$B$7:$R$2843,12,0)</f>
        <v>61.232199999999999</v>
      </c>
      <c r="I26" s="66">
        <f t="shared" ref="I26" si="10">RANK(H26,H$8:H$33,0)</f>
        <v>15</v>
      </c>
      <c r="J26" s="65">
        <f>VLOOKUP($A26,'Return Data'!$B$7:$R$2843,13,0)</f>
        <v>76.269400000000005</v>
      </c>
      <c r="K26" s="66">
        <f t="shared" si="8"/>
        <v>15</v>
      </c>
      <c r="L26" s="65"/>
      <c r="M26" s="66"/>
      <c r="N26" s="65"/>
      <c r="O26" s="66"/>
      <c r="P26" s="65"/>
      <c r="Q26" s="66"/>
      <c r="R26" s="65">
        <f>VLOOKUP($A26,'Return Data'!$B$7:$R$2843,16,0)</f>
        <v>39.6158</v>
      </c>
      <c r="S26" s="67">
        <f t="shared" si="7"/>
        <v>3</v>
      </c>
    </row>
    <row r="27" spans="1:19" x14ac:dyDescent="0.3">
      <c r="A27" s="63" t="s">
        <v>1187</v>
      </c>
      <c r="B27" s="64">
        <f>VLOOKUP($A27,'Return Data'!$B$7:$R$2843,3,0)</f>
        <v>44410</v>
      </c>
      <c r="C27" s="65">
        <f>VLOOKUP($A27,'Return Data'!$B$7:$R$2843,4,0)</f>
        <v>117.60429999999999</v>
      </c>
      <c r="D27" s="65">
        <f>VLOOKUP($A27,'Return Data'!$B$7:$R$2843,10,0)</f>
        <v>24.1662</v>
      </c>
      <c r="E27" s="66">
        <f t="shared" si="0"/>
        <v>1</v>
      </c>
      <c r="F27" s="65">
        <f>VLOOKUP($A27,'Return Data'!$B$7:$R$2843,11,0)</f>
        <v>45.7239</v>
      </c>
      <c r="G27" s="66">
        <f t="shared" ref="G27:G33" si="11">RANK(F27,F$8:F$33,0)</f>
        <v>1</v>
      </c>
      <c r="H27" s="65">
        <f>VLOOKUP($A27,'Return Data'!$B$7:$R$2843,12,0)</f>
        <v>78.137900000000002</v>
      </c>
      <c r="I27" s="66">
        <f t="shared" ref="I27:I33" si="12">RANK(H27,H$8:H$33,0)</f>
        <v>2</v>
      </c>
      <c r="J27" s="65">
        <f>VLOOKUP($A27,'Return Data'!$B$7:$R$2843,13,0)</f>
        <v>94.696200000000005</v>
      </c>
      <c r="K27" s="66">
        <f t="shared" si="8"/>
        <v>2</v>
      </c>
      <c r="L27" s="65">
        <f>VLOOKUP($A27,'Return Data'!$B$7:$R$2843,17,0)</f>
        <v>52.203400000000002</v>
      </c>
      <c r="M27" s="66">
        <f>RANK(L27,L$8:L$33,0)</f>
        <v>2</v>
      </c>
      <c r="N27" s="65">
        <f>VLOOKUP($A27,'Return Data'!$B$7:$R$2843,14,0)</f>
        <v>26.145399999999999</v>
      </c>
      <c r="O27" s="66">
        <f>RANK(N27,N$8:N$33,0)</f>
        <v>2</v>
      </c>
      <c r="P27" s="65">
        <f>VLOOKUP($A27,'Return Data'!$B$7:$R$2843,15,0)</f>
        <v>20.738399999999999</v>
      </c>
      <c r="Q27" s="66">
        <f>RANK(P27,P$8:P$33,0)</f>
        <v>3</v>
      </c>
      <c r="R27" s="65">
        <f>VLOOKUP($A27,'Return Data'!$B$7:$R$2843,16,0)</f>
        <v>17.001999999999999</v>
      </c>
      <c r="S27" s="67">
        <f t="shared" si="7"/>
        <v>24</v>
      </c>
    </row>
    <row r="28" spans="1:19" x14ac:dyDescent="0.3">
      <c r="A28" s="63" t="s">
        <v>1188</v>
      </c>
      <c r="B28" s="64">
        <f>VLOOKUP($A28,'Return Data'!$B$7:$R$2843,3,0)</f>
        <v>44410</v>
      </c>
      <c r="C28" s="65">
        <f>VLOOKUP($A28,'Return Data'!$B$7:$R$2843,4,0)</f>
        <v>137.78100000000001</v>
      </c>
      <c r="D28" s="65">
        <f>VLOOKUP($A28,'Return Data'!$B$7:$R$2843,10,0)</f>
        <v>16.277999999999999</v>
      </c>
      <c r="E28" s="66">
        <f t="shared" si="0"/>
        <v>22</v>
      </c>
      <c r="F28" s="65">
        <f>VLOOKUP($A28,'Return Data'!$B$7:$R$2843,11,0)</f>
        <v>30.733899999999998</v>
      </c>
      <c r="G28" s="66">
        <f t="shared" si="11"/>
        <v>10</v>
      </c>
      <c r="H28" s="65">
        <f>VLOOKUP($A28,'Return Data'!$B$7:$R$2843,12,0)</f>
        <v>67.2637</v>
      </c>
      <c r="I28" s="66">
        <f t="shared" si="12"/>
        <v>6</v>
      </c>
      <c r="J28" s="65">
        <f>VLOOKUP($A28,'Return Data'!$B$7:$R$2843,13,0)</f>
        <v>85.634100000000004</v>
      </c>
      <c r="K28" s="66">
        <f t="shared" si="8"/>
        <v>5</v>
      </c>
      <c r="L28" s="65">
        <f>VLOOKUP($A28,'Return Data'!$B$7:$R$2843,17,0)</f>
        <v>40.413699999999999</v>
      </c>
      <c r="M28" s="66">
        <f>RANK(L28,L$8:L$33,0)</f>
        <v>5</v>
      </c>
      <c r="N28" s="65">
        <f>VLOOKUP($A28,'Return Data'!$B$7:$R$2843,14,0)</f>
        <v>20.3035</v>
      </c>
      <c r="O28" s="66">
        <f>RANK(N28,N$8:N$33,0)</f>
        <v>10</v>
      </c>
      <c r="P28" s="65">
        <f>VLOOKUP($A28,'Return Data'!$B$7:$R$2843,15,0)</f>
        <v>14.3339</v>
      </c>
      <c r="Q28" s="66">
        <f>RANK(P28,P$8:P$33,0)</f>
        <v>18</v>
      </c>
      <c r="R28" s="65">
        <f>VLOOKUP($A28,'Return Data'!$B$7:$R$2843,16,0)</f>
        <v>20.470099999999999</v>
      </c>
      <c r="S28" s="67">
        <f t="shared" si="7"/>
        <v>15</v>
      </c>
    </row>
    <row r="29" spans="1:19" x14ac:dyDescent="0.3">
      <c r="A29" s="63" t="s">
        <v>1191</v>
      </c>
      <c r="B29" s="64">
        <f>VLOOKUP($A29,'Return Data'!$B$7:$R$2843,3,0)</f>
        <v>44410</v>
      </c>
      <c r="C29" s="65">
        <f>VLOOKUP($A29,'Return Data'!$B$7:$R$2843,4,0)</f>
        <v>707.79</v>
      </c>
      <c r="D29" s="65">
        <f>VLOOKUP($A29,'Return Data'!$B$7:$R$2843,10,0)</f>
        <v>17.103300000000001</v>
      </c>
      <c r="E29" s="66">
        <f t="shared" si="0"/>
        <v>19</v>
      </c>
      <c r="F29" s="65">
        <f>VLOOKUP($A29,'Return Data'!$B$7:$R$2843,11,0)</f>
        <v>22.6812</v>
      </c>
      <c r="G29" s="66">
        <f t="shared" si="11"/>
        <v>24</v>
      </c>
      <c r="H29" s="65">
        <f>VLOOKUP($A29,'Return Data'!$B$7:$R$2843,12,0)</f>
        <v>55.250900000000001</v>
      </c>
      <c r="I29" s="66">
        <f t="shared" si="12"/>
        <v>20</v>
      </c>
      <c r="J29" s="65">
        <f>VLOOKUP($A29,'Return Data'!$B$7:$R$2843,13,0)</f>
        <v>70.828299999999999</v>
      </c>
      <c r="K29" s="66">
        <f t="shared" si="8"/>
        <v>18</v>
      </c>
      <c r="L29" s="65">
        <f>VLOOKUP($A29,'Return Data'!$B$7:$R$2843,17,0)</f>
        <v>27.494599999999998</v>
      </c>
      <c r="M29" s="66">
        <f>RANK(L29,L$8:L$33,0)</f>
        <v>23</v>
      </c>
      <c r="N29" s="65">
        <f>VLOOKUP($A29,'Return Data'!$B$7:$R$2843,14,0)</f>
        <v>11.753399999999999</v>
      </c>
      <c r="O29" s="66">
        <f>RANK(N29,N$8:N$33,0)</f>
        <v>22</v>
      </c>
      <c r="P29" s="65">
        <f>VLOOKUP($A29,'Return Data'!$B$7:$R$2843,15,0)</f>
        <v>12.2768</v>
      </c>
      <c r="Q29" s="66">
        <f>RANK(P29,P$8:P$33,0)</f>
        <v>21</v>
      </c>
      <c r="R29" s="65">
        <f>VLOOKUP($A29,'Return Data'!$B$7:$R$2843,16,0)</f>
        <v>17.7697</v>
      </c>
      <c r="S29" s="67">
        <f t="shared" si="7"/>
        <v>20</v>
      </c>
    </row>
    <row r="30" spans="1:19" x14ac:dyDescent="0.3">
      <c r="A30" s="63" t="s">
        <v>1193</v>
      </c>
      <c r="B30" s="64">
        <f>VLOOKUP($A30,'Return Data'!$B$7:$R$2843,3,0)</f>
        <v>44410</v>
      </c>
      <c r="C30" s="65">
        <f>VLOOKUP($A30,'Return Data'!$B$7:$R$2843,4,0)</f>
        <v>251.02119999999999</v>
      </c>
      <c r="D30" s="65">
        <f>VLOOKUP($A30,'Return Data'!$B$7:$R$2843,10,0)</f>
        <v>17.1816</v>
      </c>
      <c r="E30" s="66">
        <f t="shared" si="0"/>
        <v>18</v>
      </c>
      <c r="F30" s="65">
        <f>VLOOKUP($A30,'Return Data'!$B$7:$R$2843,11,0)</f>
        <v>27.5076</v>
      </c>
      <c r="G30" s="66">
        <f t="shared" si="11"/>
        <v>18</v>
      </c>
      <c r="H30" s="65">
        <f>VLOOKUP($A30,'Return Data'!$B$7:$R$2843,12,0)</f>
        <v>56.436</v>
      </c>
      <c r="I30" s="66">
        <f t="shared" si="12"/>
        <v>18</v>
      </c>
      <c r="J30" s="65">
        <f>VLOOKUP($A30,'Return Data'!$B$7:$R$2843,13,0)</f>
        <v>76.684399999999997</v>
      </c>
      <c r="K30" s="66">
        <f t="shared" si="8"/>
        <v>14</v>
      </c>
      <c r="L30" s="65">
        <f>VLOOKUP($A30,'Return Data'!$B$7:$R$2843,17,0)</f>
        <v>36.319000000000003</v>
      </c>
      <c r="M30" s="66">
        <f>RANK(L30,L$8:L$33,0)</f>
        <v>14</v>
      </c>
      <c r="N30" s="65">
        <f>VLOOKUP($A30,'Return Data'!$B$7:$R$2843,14,0)</f>
        <v>21.620899999999999</v>
      </c>
      <c r="O30" s="66">
        <f>RANK(N30,N$8:N$33,0)</f>
        <v>6</v>
      </c>
      <c r="P30" s="65">
        <f>VLOOKUP($A30,'Return Data'!$B$7:$R$2843,15,0)</f>
        <v>17.975899999999999</v>
      </c>
      <c r="Q30" s="66">
        <f>RANK(P30,P$8:P$33,0)</f>
        <v>8</v>
      </c>
      <c r="R30" s="65">
        <f>VLOOKUP($A30,'Return Data'!$B$7:$R$2843,16,0)</f>
        <v>20.864799999999999</v>
      </c>
      <c r="S30" s="67">
        <f t="shared" si="7"/>
        <v>12</v>
      </c>
    </row>
    <row r="31" spans="1:19" x14ac:dyDescent="0.3">
      <c r="A31" s="63" t="s">
        <v>1194</v>
      </c>
      <c r="B31" s="64">
        <f>VLOOKUP($A31,'Return Data'!$B$7:$R$2843,3,0)</f>
        <v>44410</v>
      </c>
      <c r="C31" s="65">
        <f>VLOOKUP($A31,'Return Data'!$B$7:$R$2843,4,0)</f>
        <v>75.03</v>
      </c>
      <c r="D31" s="65">
        <f>VLOOKUP($A31,'Return Data'!$B$7:$R$2843,10,0)</f>
        <v>15.822800000000001</v>
      </c>
      <c r="E31" s="66">
        <f t="shared" si="0"/>
        <v>25</v>
      </c>
      <c r="F31" s="65">
        <f>VLOOKUP($A31,'Return Data'!$B$7:$R$2843,11,0)</f>
        <v>28.9175</v>
      </c>
      <c r="G31" s="66">
        <f t="shared" si="11"/>
        <v>15</v>
      </c>
      <c r="H31" s="65">
        <f>VLOOKUP($A31,'Return Data'!$B$7:$R$2843,12,0)</f>
        <v>53.247500000000002</v>
      </c>
      <c r="I31" s="66">
        <f t="shared" si="12"/>
        <v>22</v>
      </c>
      <c r="J31" s="65">
        <f>VLOOKUP($A31,'Return Data'!$B$7:$R$2843,13,0)</f>
        <v>64.647800000000004</v>
      </c>
      <c r="K31" s="66">
        <f t="shared" si="8"/>
        <v>23</v>
      </c>
      <c r="L31" s="65">
        <f>VLOOKUP($A31,'Return Data'!$B$7:$R$2843,17,0)</f>
        <v>37.831400000000002</v>
      </c>
      <c r="M31" s="66">
        <f>RANK(L31,L$8:L$33,0)</f>
        <v>12</v>
      </c>
      <c r="N31" s="65">
        <f>VLOOKUP($A31,'Return Data'!$B$7:$R$2843,14,0)</f>
        <v>16.888999999999999</v>
      </c>
      <c r="O31" s="66">
        <f>RANK(N31,N$8:N$33,0)</f>
        <v>15</v>
      </c>
      <c r="P31" s="65">
        <f>VLOOKUP($A31,'Return Data'!$B$7:$R$2843,15,0)</f>
        <v>17.183599999999998</v>
      </c>
      <c r="Q31" s="66">
        <f>RANK(P31,P$8:P$33,0)</f>
        <v>11</v>
      </c>
      <c r="R31" s="65">
        <f>VLOOKUP($A31,'Return Data'!$B$7:$R$2843,16,0)</f>
        <v>18.3047</v>
      </c>
      <c r="S31" s="67">
        <f t="shared" si="7"/>
        <v>19</v>
      </c>
    </row>
    <row r="32" spans="1:19" x14ac:dyDescent="0.3">
      <c r="A32" s="63" t="s">
        <v>1196</v>
      </c>
      <c r="B32" s="64">
        <f>VLOOKUP($A32,'Return Data'!$B$7:$R$2843,3,0)</f>
        <v>44410</v>
      </c>
      <c r="C32" s="65">
        <f>VLOOKUP($A32,'Return Data'!$B$7:$R$2843,4,0)</f>
        <v>26.36</v>
      </c>
      <c r="D32" s="65">
        <f>VLOOKUP($A32,'Return Data'!$B$7:$R$2843,10,0)</f>
        <v>22.376999999999999</v>
      </c>
      <c r="E32" s="66">
        <f t="shared" si="0"/>
        <v>3</v>
      </c>
      <c r="F32" s="65">
        <f>VLOOKUP($A32,'Return Data'!$B$7:$R$2843,11,0)</f>
        <v>36.297800000000002</v>
      </c>
      <c r="G32" s="66">
        <f t="shared" si="11"/>
        <v>4</v>
      </c>
      <c r="H32" s="65">
        <f>VLOOKUP($A32,'Return Data'!$B$7:$R$2843,12,0)</f>
        <v>64.956199999999995</v>
      </c>
      <c r="I32" s="66">
        <f t="shared" si="12"/>
        <v>11</v>
      </c>
      <c r="J32" s="65"/>
      <c r="K32" s="66"/>
      <c r="L32" s="65"/>
      <c r="M32" s="66"/>
      <c r="N32" s="65"/>
      <c r="O32" s="66"/>
      <c r="P32" s="65"/>
      <c r="Q32" s="66"/>
      <c r="R32" s="65">
        <f>VLOOKUP($A32,'Return Data'!$B$7:$R$2843,16,0)</f>
        <v>103.7722</v>
      </c>
      <c r="S32" s="67">
        <f t="shared" si="7"/>
        <v>1</v>
      </c>
    </row>
    <row r="33" spans="1:19" x14ac:dyDescent="0.3">
      <c r="A33" s="63" t="s">
        <v>1939</v>
      </c>
      <c r="B33" s="64">
        <f>VLOOKUP($A33,'Return Data'!$B$7:$R$2843,3,0)</f>
        <v>44410</v>
      </c>
      <c r="C33" s="65">
        <f>VLOOKUP($A33,'Return Data'!$B$7:$R$2843,4,0)</f>
        <v>190.24959999999999</v>
      </c>
      <c r="D33" s="65">
        <f>VLOOKUP($A33,'Return Data'!$B$7:$R$2843,10,0)</f>
        <v>20.578299999999999</v>
      </c>
      <c r="E33" s="66">
        <f t="shared" si="0"/>
        <v>11</v>
      </c>
      <c r="F33" s="65">
        <f>VLOOKUP($A33,'Return Data'!$B$7:$R$2843,11,0)</f>
        <v>29.667200000000001</v>
      </c>
      <c r="G33" s="66">
        <f t="shared" si="11"/>
        <v>13</v>
      </c>
      <c r="H33" s="65">
        <f>VLOOKUP($A33,'Return Data'!$B$7:$R$2843,12,0)</f>
        <v>61.608699999999999</v>
      </c>
      <c r="I33" s="66">
        <f t="shared" si="12"/>
        <v>13</v>
      </c>
      <c r="J33" s="65">
        <f>VLOOKUP($A33,'Return Data'!$B$7:$R$2843,13,0)</f>
        <v>80.319199999999995</v>
      </c>
      <c r="K33" s="66">
        <f>RANK(J33,J$8:J$33,0)</f>
        <v>11</v>
      </c>
      <c r="L33" s="65">
        <f>VLOOKUP($A33,'Return Data'!$B$7:$R$2843,17,0)</f>
        <v>41.716999999999999</v>
      </c>
      <c r="M33" s="66">
        <f>RANK(L33,L$8:L$33,0)</f>
        <v>4</v>
      </c>
      <c r="N33" s="65">
        <f>VLOOKUP($A33,'Return Data'!$B$7:$R$2843,14,0)</f>
        <v>19.343599999999999</v>
      </c>
      <c r="O33" s="66">
        <f>RANK(N33,N$8:N$33,0)</f>
        <v>11</v>
      </c>
      <c r="P33" s="65">
        <f>VLOOKUP($A33,'Return Data'!$B$7:$R$2843,15,0)</f>
        <v>16.1569</v>
      </c>
      <c r="Q33" s="66">
        <f>RANK(P33,P$8:P$33,0)</f>
        <v>16</v>
      </c>
      <c r="R33" s="65">
        <f>VLOOKUP($A33,'Return Data'!$B$7:$R$2843,16,0)</f>
        <v>21.2563</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19.231565384615386</v>
      </c>
      <c r="E35" s="74"/>
      <c r="F35" s="75">
        <f>AVERAGE(F8:F33)</f>
        <v>30.121596153846156</v>
      </c>
      <c r="G35" s="74"/>
      <c r="H35" s="75">
        <f>AVERAGE(H8:H33)</f>
        <v>61.616230769230761</v>
      </c>
      <c r="I35" s="74"/>
      <c r="J35" s="75">
        <f>AVERAGE(J8:J33)</f>
        <v>78.111075999999997</v>
      </c>
      <c r="K35" s="74"/>
      <c r="L35" s="75">
        <f>AVERAGE(L8:L33)</f>
        <v>37.744760869565212</v>
      </c>
      <c r="M35" s="74"/>
      <c r="N35" s="75">
        <f>AVERAGE(N8:N33)</f>
        <v>18.928404545454544</v>
      </c>
      <c r="O35" s="74"/>
      <c r="P35" s="75">
        <f>AVERAGE(P8:P33)</f>
        <v>17.173604761904762</v>
      </c>
      <c r="Q35" s="74"/>
      <c r="R35" s="75">
        <f>AVERAGE(R8:R33)</f>
        <v>24.230915384615383</v>
      </c>
      <c r="S35" s="76"/>
    </row>
    <row r="36" spans="1:19" x14ac:dyDescent="0.3">
      <c r="A36" s="73" t="s">
        <v>28</v>
      </c>
      <c r="B36" s="74"/>
      <c r="C36" s="74"/>
      <c r="D36" s="75">
        <f>MIN(D8:D33)</f>
        <v>14.5006</v>
      </c>
      <c r="E36" s="74"/>
      <c r="F36" s="75">
        <f>MIN(F8:F33)</f>
        <v>22.1416</v>
      </c>
      <c r="G36" s="74"/>
      <c r="H36" s="75">
        <f>MIN(H8:H33)</f>
        <v>46.302</v>
      </c>
      <c r="I36" s="74"/>
      <c r="J36" s="75">
        <f>MIN(J8:J33)</f>
        <v>59.415999999999997</v>
      </c>
      <c r="K36" s="74"/>
      <c r="L36" s="75">
        <f>MIN(L8:L33)</f>
        <v>27.494599999999998</v>
      </c>
      <c r="M36" s="74"/>
      <c r="N36" s="75">
        <f>MIN(N8:N33)</f>
        <v>11.753399999999999</v>
      </c>
      <c r="O36" s="74"/>
      <c r="P36" s="75">
        <f>MIN(P8:P33)</f>
        <v>12.2768</v>
      </c>
      <c r="Q36" s="74"/>
      <c r="R36" s="75">
        <f>MIN(R8:R33)</f>
        <v>10.0198</v>
      </c>
      <c r="S36" s="76"/>
    </row>
    <row r="37" spans="1:19" ht="15" thickBot="1" x14ac:dyDescent="0.35">
      <c r="A37" s="77" t="s">
        <v>29</v>
      </c>
      <c r="B37" s="78"/>
      <c r="C37" s="78"/>
      <c r="D37" s="79">
        <f>MAX(D8:D33)</f>
        <v>24.1662</v>
      </c>
      <c r="E37" s="78"/>
      <c r="F37" s="79">
        <f>MAX(F8:F33)</f>
        <v>45.7239</v>
      </c>
      <c r="G37" s="78"/>
      <c r="H37" s="79">
        <f>MAX(H8:H33)</f>
        <v>78.759200000000007</v>
      </c>
      <c r="I37" s="78"/>
      <c r="J37" s="79">
        <f>MAX(J8:J33)</f>
        <v>101.1558</v>
      </c>
      <c r="K37" s="78"/>
      <c r="L37" s="79">
        <f>MAX(L8:L33)</f>
        <v>60.208500000000001</v>
      </c>
      <c r="M37" s="78"/>
      <c r="N37" s="79">
        <f>MAX(N8:N33)</f>
        <v>29.094100000000001</v>
      </c>
      <c r="O37" s="78"/>
      <c r="P37" s="79">
        <f>MAX(P8:P33)</f>
        <v>21.491</v>
      </c>
      <c r="Q37" s="78"/>
      <c r="R37" s="79">
        <f>MAX(R8:R33)</f>
        <v>103.7722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44410</v>
      </c>
      <c r="C8" s="65">
        <f>VLOOKUP($A8,'Return Data'!$B$7:$R$2843,4,0)</f>
        <v>434.77</v>
      </c>
      <c r="D8" s="65">
        <f>VLOOKUP($A8,'Return Data'!$B$7:$R$2843,10,0)</f>
        <v>22.119499999999999</v>
      </c>
      <c r="E8" s="66">
        <f t="shared" ref="E8:E33" si="0">RANK(D8,D$8:D$33,0)</f>
        <v>2</v>
      </c>
      <c r="F8" s="65">
        <f>VLOOKUP($A8,'Return Data'!$B$7:$R$2843,11,0)</f>
        <v>32.839399999999998</v>
      </c>
      <c r="G8" s="66">
        <f t="shared" ref="G8:G25" si="1">RANK(F8,F$8:F$33,0)</f>
        <v>6</v>
      </c>
      <c r="H8" s="65">
        <f>VLOOKUP($A8,'Return Data'!$B$7:$R$2843,12,0)</f>
        <v>62.512599999999999</v>
      </c>
      <c r="I8" s="66">
        <f t="shared" ref="I8:I25" si="2">RANK(H8,H$8:H$33,0)</f>
        <v>12</v>
      </c>
      <c r="J8" s="65">
        <f>VLOOKUP($A8,'Return Data'!$B$7:$R$2843,13,0)</f>
        <v>78.528300000000002</v>
      </c>
      <c r="K8" s="66">
        <f t="shared" ref="K8:K21" si="3">RANK(J8,J$8:J$33,0)</f>
        <v>11</v>
      </c>
      <c r="L8" s="65">
        <f>VLOOKUP($A8,'Return Data'!$B$7:$R$2843,17,0)</f>
        <v>29.521799999999999</v>
      </c>
      <c r="M8" s="66">
        <f t="shared" ref="M8:M21" si="4">RANK(L8,L$8:L$33,0)</f>
        <v>20</v>
      </c>
      <c r="N8" s="65">
        <f>VLOOKUP($A8,'Return Data'!$B$7:$R$2843,14,0)</f>
        <v>12.3634</v>
      </c>
      <c r="O8" s="66">
        <f t="shared" ref="O8:O20" si="5">RANK(N8,N$8:N$33,0)</f>
        <v>21</v>
      </c>
      <c r="P8" s="65">
        <f>VLOOKUP($A8,'Return Data'!$B$7:$R$2843,15,0)</f>
        <v>12.244300000000001</v>
      </c>
      <c r="Q8" s="66">
        <f t="shared" ref="Q8:Q16" si="6">RANK(P8,P$8:P$33,0)</f>
        <v>19</v>
      </c>
      <c r="R8" s="65">
        <f>VLOOKUP($A8,'Return Data'!$B$7:$R$2843,16,0)</f>
        <v>22.162700000000001</v>
      </c>
      <c r="S8" s="67">
        <f t="shared" ref="S8:S33" si="7">RANK(R8,R$8:R$33,0)</f>
        <v>6</v>
      </c>
    </row>
    <row r="9" spans="1:20" x14ac:dyDescent="0.3">
      <c r="A9" s="63" t="s">
        <v>1151</v>
      </c>
      <c r="B9" s="64">
        <f>VLOOKUP($A9,'Return Data'!$B$7:$R$2843,3,0)</f>
        <v>44410</v>
      </c>
      <c r="C9" s="65">
        <f>VLOOKUP($A9,'Return Data'!$B$7:$R$2843,4,0)</f>
        <v>64.75</v>
      </c>
      <c r="D9" s="65">
        <f>VLOOKUP($A9,'Return Data'!$B$7:$R$2843,10,0)</f>
        <v>17.4284</v>
      </c>
      <c r="E9" s="66">
        <f t="shared" si="0"/>
        <v>17</v>
      </c>
      <c r="F9" s="65">
        <f>VLOOKUP($A9,'Return Data'!$B$7:$R$2843,11,0)</f>
        <v>26.242899999999999</v>
      </c>
      <c r="G9" s="66">
        <f t="shared" si="1"/>
        <v>20</v>
      </c>
      <c r="H9" s="65">
        <f>VLOOKUP($A9,'Return Data'!$B$7:$R$2843,12,0)</f>
        <v>50.581400000000002</v>
      </c>
      <c r="I9" s="66">
        <f t="shared" si="2"/>
        <v>23</v>
      </c>
      <c r="J9" s="65">
        <f>VLOOKUP($A9,'Return Data'!$B$7:$R$2843,13,0)</f>
        <v>65.431799999999996</v>
      </c>
      <c r="K9" s="66">
        <f t="shared" si="3"/>
        <v>22</v>
      </c>
      <c r="L9" s="65">
        <f>VLOOKUP($A9,'Return Data'!$B$7:$R$2843,17,0)</f>
        <v>36.641500000000001</v>
      </c>
      <c r="M9" s="66">
        <f t="shared" si="4"/>
        <v>12</v>
      </c>
      <c r="N9" s="65">
        <f>VLOOKUP($A9,'Return Data'!$B$7:$R$2843,14,0)</f>
        <v>21.7376</v>
      </c>
      <c r="O9" s="66">
        <f t="shared" si="5"/>
        <v>3</v>
      </c>
      <c r="P9" s="65">
        <f>VLOOKUP($A9,'Return Data'!$B$7:$R$2843,15,0)</f>
        <v>19.888300000000001</v>
      </c>
      <c r="Q9" s="66">
        <f t="shared" si="6"/>
        <v>1</v>
      </c>
      <c r="R9" s="65">
        <f>VLOOKUP($A9,'Return Data'!$B$7:$R$2843,16,0)</f>
        <v>19.551300000000001</v>
      </c>
      <c r="S9" s="67">
        <f t="shared" si="7"/>
        <v>10</v>
      </c>
    </row>
    <row r="10" spans="1:20" x14ac:dyDescent="0.3">
      <c r="A10" s="63" t="s">
        <v>1152</v>
      </c>
      <c r="B10" s="64">
        <f>VLOOKUP($A10,'Return Data'!$B$7:$R$2843,3,0)</f>
        <v>44410</v>
      </c>
      <c r="C10" s="65">
        <f>VLOOKUP($A10,'Return Data'!$B$7:$R$2843,4,0)</f>
        <v>15.71</v>
      </c>
      <c r="D10" s="65">
        <f>VLOOKUP($A10,'Return Data'!$B$7:$R$2843,10,0)</f>
        <v>20.9392</v>
      </c>
      <c r="E10" s="66">
        <f t="shared" si="0"/>
        <v>7</v>
      </c>
      <c r="F10" s="65">
        <f>VLOOKUP($A10,'Return Data'!$B$7:$R$2843,11,0)</f>
        <v>31.354500000000002</v>
      </c>
      <c r="G10" s="66">
        <f t="shared" si="1"/>
        <v>8</v>
      </c>
      <c r="H10" s="65">
        <f>VLOOKUP($A10,'Return Data'!$B$7:$R$2843,12,0)</f>
        <v>60.306100000000001</v>
      </c>
      <c r="I10" s="66">
        <f t="shared" si="2"/>
        <v>14</v>
      </c>
      <c r="J10" s="65">
        <f>VLOOKUP($A10,'Return Data'!$B$7:$R$2843,13,0)</f>
        <v>77.916200000000003</v>
      </c>
      <c r="K10" s="66">
        <f t="shared" si="3"/>
        <v>13</v>
      </c>
      <c r="L10" s="65">
        <f>VLOOKUP($A10,'Return Data'!$B$7:$R$2843,17,0)</f>
        <v>36.779400000000003</v>
      </c>
      <c r="M10" s="66">
        <f t="shared" si="4"/>
        <v>11</v>
      </c>
      <c r="N10" s="65">
        <f>VLOOKUP($A10,'Return Data'!$B$7:$R$2843,14,0)</f>
        <v>17.54</v>
      </c>
      <c r="O10" s="66">
        <f t="shared" si="5"/>
        <v>12</v>
      </c>
      <c r="P10" s="65">
        <f>VLOOKUP($A10,'Return Data'!$B$7:$R$2843,15,0)</f>
        <v>16.555900000000001</v>
      </c>
      <c r="Q10" s="66">
        <f t="shared" si="6"/>
        <v>10</v>
      </c>
      <c r="R10" s="65">
        <f>VLOOKUP($A10,'Return Data'!$B$7:$R$2843,16,0)</f>
        <v>4.2568999999999999</v>
      </c>
      <c r="S10" s="67">
        <f t="shared" si="7"/>
        <v>26</v>
      </c>
    </row>
    <row r="11" spans="1:20" x14ac:dyDescent="0.3">
      <c r="A11" s="63" t="s">
        <v>1154</v>
      </c>
      <c r="B11" s="64">
        <f>VLOOKUP($A11,'Return Data'!$B$7:$R$2843,3,0)</f>
        <v>44410</v>
      </c>
      <c r="C11" s="65">
        <f>VLOOKUP($A11,'Return Data'!$B$7:$R$2843,4,0)</f>
        <v>56.408999999999999</v>
      </c>
      <c r="D11" s="65">
        <f>VLOOKUP($A11,'Return Data'!$B$7:$R$2843,10,0)</f>
        <v>18.911000000000001</v>
      </c>
      <c r="E11" s="66">
        <f t="shared" si="0"/>
        <v>14</v>
      </c>
      <c r="F11" s="65">
        <f>VLOOKUP($A11,'Return Data'!$B$7:$R$2843,11,0)</f>
        <v>33.667400000000001</v>
      </c>
      <c r="G11" s="66">
        <f t="shared" si="1"/>
        <v>5</v>
      </c>
      <c r="H11" s="65">
        <f>VLOOKUP($A11,'Return Data'!$B$7:$R$2843,12,0)</f>
        <v>65.184899999999999</v>
      </c>
      <c r="I11" s="66">
        <f t="shared" si="2"/>
        <v>7</v>
      </c>
      <c r="J11" s="65">
        <f>VLOOKUP($A11,'Return Data'!$B$7:$R$2843,13,0)</f>
        <v>77.957599999999999</v>
      </c>
      <c r="K11" s="66">
        <f t="shared" si="3"/>
        <v>12</v>
      </c>
      <c r="L11" s="65">
        <f>VLOOKUP($A11,'Return Data'!$B$7:$R$2843,17,0)</f>
        <v>37.666499999999999</v>
      </c>
      <c r="M11" s="66">
        <f t="shared" si="4"/>
        <v>8</v>
      </c>
      <c r="N11" s="65">
        <f>VLOOKUP($A11,'Return Data'!$B$7:$R$2843,14,0)</f>
        <v>19.932500000000001</v>
      </c>
      <c r="O11" s="66">
        <f t="shared" si="5"/>
        <v>7</v>
      </c>
      <c r="P11" s="65">
        <f>VLOOKUP($A11,'Return Data'!$B$7:$R$2843,15,0)</f>
        <v>15.506399999999999</v>
      </c>
      <c r="Q11" s="66">
        <f t="shared" si="6"/>
        <v>14</v>
      </c>
      <c r="R11" s="65">
        <f>VLOOKUP($A11,'Return Data'!$B$7:$R$2843,16,0)</f>
        <v>12.0022</v>
      </c>
      <c r="S11" s="67">
        <f t="shared" si="7"/>
        <v>24</v>
      </c>
    </row>
    <row r="12" spans="1:20" x14ac:dyDescent="0.3">
      <c r="A12" s="63" t="s">
        <v>1157</v>
      </c>
      <c r="B12" s="64">
        <f>VLOOKUP($A12,'Return Data'!$B$7:$R$2843,3,0)</f>
        <v>44410</v>
      </c>
      <c r="C12" s="65">
        <f>VLOOKUP($A12,'Return Data'!$B$7:$R$2843,4,0)</f>
        <v>89.551000000000002</v>
      </c>
      <c r="D12" s="65">
        <f>VLOOKUP($A12,'Return Data'!$B$7:$R$2843,10,0)</f>
        <v>15.8786</v>
      </c>
      <c r="E12" s="66">
        <f t="shared" si="0"/>
        <v>23</v>
      </c>
      <c r="F12" s="65">
        <f>VLOOKUP($A12,'Return Data'!$B$7:$R$2843,11,0)</f>
        <v>21.6296</v>
      </c>
      <c r="G12" s="66">
        <f t="shared" si="1"/>
        <v>26</v>
      </c>
      <c r="H12" s="65">
        <f>VLOOKUP($A12,'Return Data'!$B$7:$R$2843,12,0)</f>
        <v>45.2288</v>
      </c>
      <c r="I12" s="66">
        <f t="shared" si="2"/>
        <v>26</v>
      </c>
      <c r="J12" s="65">
        <f>VLOOKUP($A12,'Return Data'!$B$7:$R$2843,13,0)</f>
        <v>57.865900000000003</v>
      </c>
      <c r="K12" s="66">
        <f t="shared" si="3"/>
        <v>25</v>
      </c>
      <c r="L12" s="65">
        <f>VLOOKUP($A12,'Return Data'!$B$7:$R$2843,17,0)</f>
        <v>33.090299999999999</v>
      </c>
      <c r="M12" s="66">
        <f t="shared" si="4"/>
        <v>15</v>
      </c>
      <c r="N12" s="65">
        <f>VLOOKUP($A12,'Return Data'!$B$7:$R$2843,14,0)</f>
        <v>17.0579</v>
      </c>
      <c r="O12" s="66">
        <f t="shared" si="5"/>
        <v>13</v>
      </c>
      <c r="P12" s="65">
        <f>VLOOKUP($A12,'Return Data'!$B$7:$R$2843,15,0)</f>
        <v>16.020199999999999</v>
      </c>
      <c r="Q12" s="66">
        <f t="shared" si="6"/>
        <v>11</v>
      </c>
      <c r="R12" s="65">
        <f>VLOOKUP($A12,'Return Data'!$B$7:$R$2843,16,0)</f>
        <v>16.0519</v>
      </c>
      <c r="S12" s="67">
        <f t="shared" si="7"/>
        <v>16</v>
      </c>
    </row>
    <row r="13" spans="1:20" x14ac:dyDescent="0.3">
      <c r="A13" s="63" t="s">
        <v>1159</v>
      </c>
      <c r="B13" s="64">
        <f>VLOOKUP($A13,'Return Data'!$B$7:$R$2843,3,0)</f>
        <v>44410</v>
      </c>
      <c r="C13" s="65">
        <f>VLOOKUP($A13,'Return Data'!$B$7:$R$2843,4,0)</f>
        <v>48.264000000000003</v>
      </c>
      <c r="D13" s="65">
        <f>VLOOKUP($A13,'Return Data'!$B$7:$R$2843,10,0)</f>
        <v>21.712800000000001</v>
      </c>
      <c r="E13" s="66">
        <f t="shared" si="0"/>
        <v>5</v>
      </c>
      <c r="F13" s="65">
        <f>VLOOKUP($A13,'Return Data'!$B$7:$R$2843,11,0)</f>
        <v>32.024000000000001</v>
      </c>
      <c r="G13" s="66">
        <f t="shared" si="1"/>
        <v>7</v>
      </c>
      <c r="H13" s="65">
        <f>VLOOKUP($A13,'Return Data'!$B$7:$R$2843,12,0)</f>
        <v>68.4666</v>
      </c>
      <c r="I13" s="66">
        <f t="shared" si="2"/>
        <v>3</v>
      </c>
      <c r="J13" s="65">
        <f>VLOOKUP($A13,'Return Data'!$B$7:$R$2843,13,0)</f>
        <v>88.244500000000002</v>
      </c>
      <c r="K13" s="66">
        <f t="shared" si="3"/>
        <v>3</v>
      </c>
      <c r="L13" s="65">
        <f>VLOOKUP($A13,'Return Data'!$B$7:$R$2843,17,0)</f>
        <v>41.080199999999998</v>
      </c>
      <c r="M13" s="66">
        <f t="shared" si="4"/>
        <v>3</v>
      </c>
      <c r="N13" s="65">
        <f>VLOOKUP($A13,'Return Data'!$B$7:$R$2843,14,0)</f>
        <v>19.765599999999999</v>
      </c>
      <c r="O13" s="66">
        <f t="shared" si="5"/>
        <v>8</v>
      </c>
      <c r="P13" s="65">
        <f>VLOOKUP($A13,'Return Data'!$B$7:$R$2843,15,0)</f>
        <v>18.218299999999999</v>
      </c>
      <c r="Q13" s="66">
        <f t="shared" si="6"/>
        <v>4</v>
      </c>
      <c r="R13" s="65">
        <f>VLOOKUP($A13,'Return Data'!$B$7:$R$2843,16,0)</f>
        <v>12.260199999999999</v>
      </c>
      <c r="S13" s="67">
        <f t="shared" si="7"/>
        <v>23</v>
      </c>
    </row>
    <row r="14" spans="1:20" x14ac:dyDescent="0.3">
      <c r="A14" s="63" t="s">
        <v>1160</v>
      </c>
      <c r="B14" s="64">
        <f>VLOOKUP($A14,'Return Data'!$B$7:$R$2843,3,0)</f>
        <v>44410</v>
      </c>
      <c r="C14" s="65">
        <f>VLOOKUP($A14,'Return Data'!$B$7:$R$2843,4,0)</f>
        <v>1456.0111999999999</v>
      </c>
      <c r="D14" s="65">
        <f>VLOOKUP($A14,'Return Data'!$B$7:$R$2843,10,0)</f>
        <v>16.1065</v>
      </c>
      <c r="E14" s="66">
        <f t="shared" si="0"/>
        <v>21</v>
      </c>
      <c r="F14" s="65">
        <f>VLOOKUP($A14,'Return Data'!$B$7:$R$2843,11,0)</f>
        <v>21.650200000000002</v>
      </c>
      <c r="G14" s="66">
        <f t="shared" si="1"/>
        <v>25</v>
      </c>
      <c r="H14" s="65">
        <f>VLOOKUP($A14,'Return Data'!$B$7:$R$2843,12,0)</f>
        <v>53.899700000000003</v>
      </c>
      <c r="I14" s="66">
        <f t="shared" si="2"/>
        <v>21</v>
      </c>
      <c r="J14" s="65">
        <f>VLOOKUP($A14,'Return Data'!$B$7:$R$2843,13,0)</f>
        <v>71.537899999999993</v>
      </c>
      <c r="K14" s="66">
        <f t="shared" si="3"/>
        <v>17</v>
      </c>
      <c r="L14" s="65">
        <f>VLOOKUP($A14,'Return Data'!$B$7:$R$2843,17,0)</f>
        <v>28.002300000000002</v>
      </c>
      <c r="M14" s="66">
        <f t="shared" si="4"/>
        <v>22</v>
      </c>
      <c r="N14" s="65">
        <f>VLOOKUP($A14,'Return Data'!$B$7:$R$2843,14,0)</f>
        <v>14.459199999999999</v>
      </c>
      <c r="O14" s="66">
        <f t="shared" si="5"/>
        <v>17</v>
      </c>
      <c r="P14" s="65">
        <f>VLOOKUP($A14,'Return Data'!$B$7:$R$2843,15,0)</f>
        <v>13.8307</v>
      </c>
      <c r="Q14" s="66">
        <f t="shared" si="6"/>
        <v>17</v>
      </c>
      <c r="R14" s="65">
        <f>VLOOKUP($A14,'Return Data'!$B$7:$R$2843,16,0)</f>
        <v>19.709199999999999</v>
      </c>
      <c r="S14" s="67">
        <f t="shared" si="7"/>
        <v>8</v>
      </c>
    </row>
    <row r="15" spans="1:20" x14ac:dyDescent="0.3">
      <c r="A15" s="63" t="s">
        <v>1162</v>
      </c>
      <c r="B15" s="64">
        <f>VLOOKUP($A15,'Return Data'!$B$7:$R$2843,3,0)</f>
        <v>44410</v>
      </c>
      <c r="C15" s="65">
        <f>VLOOKUP($A15,'Return Data'!$B$7:$R$2843,4,0)</f>
        <v>86.775999999999996</v>
      </c>
      <c r="D15" s="65">
        <f>VLOOKUP($A15,'Return Data'!$B$7:$R$2843,10,0)</f>
        <v>15.6782</v>
      </c>
      <c r="E15" s="66">
        <f t="shared" si="0"/>
        <v>25</v>
      </c>
      <c r="F15" s="65">
        <f>VLOOKUP($A15,'Return Data'!$B$7:$R$2843,11,0)</f>
        <v>27.445</v>
      </c>
      <c r="G15" s="66">
        <f t="shared" si="1"/>
        <v>16</v>
      </c>
      <c r="H15" s="65">
        <f>VLOOKUP($A15,'Return Data'!$B$7:$R$2843,12,0)</f>
        <v>58.866399999999999</v>
      </c>
      <c r="I15" s="66">
        <f t="shared" si="2"/>
        <v>16</v>
      </c>
      <c r="J15" s="65">
        <f>VLOOKUP($A15,'Return Data'!$B$7:$R$2843,13,0)</f>
        <v>75.0398</v>
      </c>
      <c r="K15" s="66">
        <f t="shared" si="3"/>
        <v>14</v>
      </c>
      <c r="L15" s="65">
        <f>VLOOKUP($A15,'Return Data'!$B$7:$R$2843,17,0)</f>
        <v>32.212000000000003</v>
      </c>
      <c r="M15" s="66">
        <f t="shared" si="4"/>
        <v>18</v>
      </c>
      <c r="N15" s="65">
        <f>VLOOKUP($A15,'Return Data'!$B$7:$R$2843,14,0)</f>
        <v>14.7265</v>
      </c>
      <c r="O15" s="66">
        <f t="shared" si="5"/>
        <v>16</v>
      </c>
      <c r="P15" s="65">
        <f>VLOOKUP($A15,'Return Data'!$B$7:$R$2843,15,0)</f>
        <v>15.1877</v>
      </c>
      <c r="Q15" s="66">
        <f t="shared" si="6"/>
        <v>15</v>
      </c>
      <c r="R15" s="65">
        <f>VLOOKUP($A15,'Return Data'!$B$7:$R$2843,16,0)</f>
        <v>16.541899999999998</v>
      </c>
      <c r="S15" s="67">
        <f t="shared" si="7"/>
        <v>14</v>
      </c>
    </row>
    <row r="16" spans="1:20" x14ac:dyDescent="0.3">
      <c r="A16" s="63" t="s">
        <v>1164</v>
      </c>
      <c r="B16" s="64">
        <f>VLOOKUP($A16,'Return Data'!$B$7:$R$2843,3,0)</f>
        <v>44410</v>
      </c>
      <c r="C16" s="65">
        <f>VLOOKUP($A16,'Return Data'!$B$7:$R$2843,4,0)</f>
        <v>154.68</v>
      </c>
      <c r="D16" s="65">
        <f>VLOOKUP($A16,'Return Data'!$B$7:$R$2843,10,0)</f>
        <v>20.523599999999998</v>
      </c>
      <c r="E16" s="66">
        <f t="shared" si="0"/>
        <v>8</v>
      </c>
      <c r="F16" s="65">
        <f>VLOOKUP($A16,'Return Data'!$B$7:$R$2843,11,0)</f>
        <v>29.645499999999998</v>
      </c>
      <c r="G16" s="66">
        <f t="shared" si="1"/>
        <v>11</v>
      </c>
      <c r="H16" s="65">
        <f>VLOOKUP($A16,'Return Data'!$B$7:$R$2843,12,0)</f>
        <v>65.168199999999999</v>
      </c>
      <c r="I16" s="66">
        <f t="shared" si="2"/>
        <v>8</v>
      </c>
      <c r="J16" s="65">
        <f>VLOOKUP($A16,'Return Data'!$B$7:$R$2843,13,0)</f>
        <v>81.933700000000002</v>
      </c>
      <c r="K16" s="66">
        <f t="shared" si="3"/>
        <v>7</v>
      </c>
      <c r="L16" s="65">
        <f>VLOOKUP($A16,'Return Data'!$B$7:$R$2843,17,0)</f>
        <v>32.565800000000003</v>
      </c>
      <c r="M16" s="66">
        <f t="shared" si="4"/>
        <v>17</v>
      </c>
      <c r="N16" s="65">
        <f>VLOOKUP($A16,'Return Data'!$B$7:$R$2843,14,0)</f>
        <v>16.474399999999999</v>
      </c>
      <c r="O16" s="66">
        <f t="shared" si="5"/>
        <v>14</v>
      </c>
      <c r="P16" s="65">
        <f>VLOOKUP($A16,'Return Data'!$B$7:$R$2843,15,0)</f>
        <v>15.6675</v>
      </c>
      <c r="Q16" s="66">
        <f t="shared" si="6"/>
        <v>12</v>
      </c>
      <c r="R16" s="65">
        <f>VLOOKUP($A16,'Return Data'!$B$7:$R$2843,16,0)</f>
        <v>17.7376</v>
      </c>
      <c r="S16" s="67">
        <f t="shared" si="7"/>
        <v>12</v>
      </c>
    </row>
    <row r="17" spans="1:19" x14ac:dyDescent="0.3">
      <c r="A17" s="63" t="s">
        <v>1166</v>
      </c>
      <c r="B17" s="64">
        <f>VLOOKUP($A17,'Return Data'!$B$7:$R$2843,3,0)</f>
        <v>44410</v>
      </c>
      <c r="C17" s="65">
        <f>VLOOKUP($A17,'Return Data'!$B$7:$R$2843,4,0)</f>
        <v>17</v>
      </c>
      <c r="D17" s="65">
        <f>VLOOKUP($A17,'Return Data'!$B$7:$R$2843,10,0)</f>
        <v>19.298200000000001</v>
      </c>
      <c r="E17" s="66">
        <f t="shared" si="0"/>
        <v>13</v>
      </c>
      <c r="F17" s="65">
        <f>VLOOKUP($A17,'Return Data'!$B$7:$R$2843,11,0)</f>
        <v>26.771100000000001</v>
      </c>
      <c r="G17" s="66">
        <f t="shared" si="1"/>
        <v>18</v>
      </c>
      <c r="H17" s="65">
        <f>VLOOKUP($A17,'Return Data'!$B$7:$R$2843,12,0)</f>
        <v>54.686100000000003</v>
      </c>
      <c r="I17" s="66">
        <f t="shared" si="2"/>
        <v>19</v>
      </c>
      <c r="J17" s="65">
        <f>VLOOKUP($A17,'Return Data'!$B$7:$R$2843,13,0)</f>
        <v>68.986099999999993</v>
      </c>
      <c r="K17" s="66">
        <f t="shared" si="3"/>
        <v>19</v>
      </c>
      <c r="L17" s="65">
        <f>VLOOKUP($A17,'Return Data'!$B$7:$R$2843,17,0)</f>
        <v>32.607500000000002</v>
      </c>
      <c r="M17" s="66">
        <f t="shared" si="4"/>
        <v>16</v>
      </c>
      <c r="N17" s="65">
        <f>VLOOKUP($A17,'Return Data'!$B$7:$R$2843,14,0)</f>
        <v>13.0573</v>
      </c>
      <c r="O17" s="66">
        <f t="shared" si="5"/>
        <v>18</v>
      </c>
      <c r="P17" s="65"/>
      <c r="Q17" s="66"/>
      <c r="R17" s="65">
        <f>VLOOKUP($A17,'Return Data'!$B$7:$R$2843,16,0)</f>
        <v>12.454800000000001</v>
      </c>
      <c r="S17" s="67">
        <f t="shared" si="7"/>
        <v>21</v>
      </c>
    </row>
    <row r="18" spans="1:19" x14ac:dyDescent="0.3">
      <c r="A18" s="63" t="s">
        <v>1168</v>
      </c>
      <c r="B18" s="64">
        <f>VLOOKUP($A18,'Return Data'!$B$7:$R$2843,3,0)</f>
        <v>44410</v>
      </c>
      <c r="C18" s="65">
        <f>VLOOKUP($A18,'Return Data'!$B$7:$R$2843,4,0)</f>
        <v>82.95</v>
      </c>
      <c r="D18" s="65">
        <f>VLOOKUP($A18,'Return Data'!$B$7:$R$2843,10,0)</f>
        <v>20.3569</v>
      </c>
      <c r="E18" s="66">
        <f t="shared" si="0"/>
        <v>9</v>
      </c>
      <c r="F18" s="65">
        <f>VLOOKUP($A18,'Return Data'!$B$7:$R$2843,11,0)</f>
        <v>25.662800000000001</v>
      </c>
      <c r="G18" s="66">
        <f t="shared" si="1"/>
        <v>21</v>
      </c>
      <c r="H18" s="65">
        <f>VLOOKUP($A18,'Return Data'!$B$7:$R$2843,12,0)</f>
        <v>55.803899999999999</v>
      </c>
      <c r="I18" s="66">
        <f t="shared" si="2"/>
        <v>17</v>
      </c>
      <c r="J18" s="65">
        <f>VLOOKUP($A18,'Return Data'!$B$7:$R$2843,13,0)</f>
        <v>67.541899999999998</v>
      </c>
      <c r="K18" s="66">
        <f t="shared" si="3"/>
        <v>20</v>
      </c>
      <c r="L18" s="65">
        <f>VLOOKUP($A18,'Return Data'!$B$7:$R$2843,17,0)</f>
        <v>37.259599999999999</v>
      </c>
      <c r="M18" s="66">
        <f t="shared" si="4"/>
        <v>10</v>
      </c>
      <c r="N18" s="65">
        <f>VLOOKUP($A18,'Return Data'!$B$7:$R$2843,14,0)</f>
        <v>18.767600000000002</v>
      </c>
      <c r="O18" s="66">
        <f t="shared" si="5"/>
        <v>10</v>
      </c>
      <c r="P18" s="65">
        <f>VLOOKUP($A18,'Return Data'!$B$7:$R$2843,15,0)</f>
        <v>17.550799999999999</v>
      </c>
      <c r="Q18" s="66">
        <f>RANK(P18,P$8:P$33,0)</f>
        <v>6</v>
      </c>
      <c r="R18" s="65">
        <f>VLOOKUP($A18,'Return Data'!$B$7:$R$2843,16,0)</f>
        <v>15.946899999999999</v>
      </c>
      <c r="S18" s="67">
        <f t="shared" si="7"/>
        <v>17</v>
      </c>
    </row>
    <row r="19" spans="1:19" x14ac:dyDescent="0.3">
      <c r="A19" s="63" t="s">
        <v>1170</v>
      </c>
      <c r="B19" s="64">
        <f>VLOOKUP($A19,'Return Data'!$B$7:$R$2843,3,0)</f>
        <v>44410</v>
      </c>
      <c r="C19" s="65">
        <f>VLOOKUP($A19,'Return Data'!$B$7:$R$2843,4,0)</f>
        <v>68.319999999999993</v>
      </c>
      <c r="D19" s="65">
        <f>VLOOKUP($A19,'Return Data'!$B$7:$R$2843,10,0)</f>
        <v>17.9497</v>
      </c>
      <c r="E19" s="66">
        <f t="shared" si="0"/>
        <v>16</v>
      </c>
      <c r="F19" s="65">
        <f>VLOOKUP($A19,'Return Data'!$B$7:$R$2843,11,0)</f>
        <v>30.5411</v>
      </c>
      <c r="G19" s="66">
        <f t="shared" si="1"/>
        <v>9</v>
      </c>
      <c r="H19" s="65">
        <f>VLOOKUP($A19,'Return Data'!$B$7:$R$2843,12,0)</f>
        <v>64.614599999999996</v>
      </c>
      <c r="I19" s="66">
        <f t="shared" si="2"/>
        <v>9</v>
      </c>
      <c r="J19" s="65">
        <f>VLOOKUP($A19,'Return Data'!$B$7:$R$2843,13,0)</f>
        <v>81.977999999999994</v>
      </c>
      <c r="K19" s="66">
        <f t="shared" si="3"/>
        <v>6</v>
      </c>
      <c r="L19" s="65">
        <f>VLOOKUP($A19,'Return Data'!$B$7:$R$2843,17,0)</f>
        <v>38.314799999999998</v>
      </c>
      <c r="M19" s="66">
        <f t="shared" si="4"/>
        <v>6</v>
      </c>
      <c r="N19" s="65">
        <f>VLOOKUP($A19,'Return Data'!$B$7:$R$2843,14,0)</f>
        <v>20.196100000000001</v>
      </c>
      <c r="O19" s="66">
        <f t="shared" si="5"/>
        <v>5</v>
      </c>
      <c r="P19" s="65">
        <f>VLOOKUP($A19,'Return Data'!$B$7:$R$2843,15,0)</f>
        <v>17.630299999999998</v>
      </c>
      <c r="Q19" s="66">
        <f>RANK(P19,P$8:P$33,0)</f>
        <v>5</v>
      </c>
      <c r="R19" s="65">
        <f>VLOOKUP($A19,'Return Data'!$B$7:$R$2843,16,0)</f>
        <v>14.3254</v>
      </c>
      <c r="S19" s="67">
        <f t="shared" si="7"/>
        <v>19</v>
      </c>
    </row>
    <row r="20" spans="1:19" x14ac:dyDescent="0.3">
      <c r="A20" s="63" t="s">
        <v>1173</v>
      </c>
      <c r="B20" s="64">
        <f>VLOOKUP($A20,'Return Data'!$B$7:$R$2843,3,0)</f>
        <v>44410</v>
      </c>
      <c r="C20" s="65">
        <f>VLOOKUP($A20,'Return Data'!$B$7:$R$2843,4,0)</f>
        <v>201.83</v>
      </c>
      <c r="D20" s="65">
        <f>VLOOKUP($A20,'Return Data'!$B$7:$R$2843,10,0)</f>
        <v>14.1572</v>
      </c>
      <c r="E20" s="66">
        <f t="shared" si="0"/>
        <v>26</v>
      </c>
      <c r="F20" s="65">
        <f>VLOOKUP($A20,'Return Data'!$B$7:$R$2843,11,0)</f>
        <v>25.578600000000002</v>
      </c>
      <c r="G20" s="66">
        <f t="shared" si="1"/>
        <v>22</v>
      </c>
      <c r="H20" s="65">
        <f>VLOOKUP($A20,'Return Data'!$B$7:$R$2843,12,0)</f>
        <v>46.956499999999998</v>
      </c>
      <c r="I20" s="66">
        <f t="shared" si="2"/>
        <v>25</v>
      </c>
      <c r="J20" s="65">
        <f>VLOOKUP($A20,'Return Data'!$B$7:$R$2843,13,0)</f>
        <v>62.008299999999998</v>
      </c>
      <c r="K20" s="66">
        <f t="shared" si="3"/>
        <v>24</v>
      </c>
      <c r="L20" s="65">
        <f>VLOOKUP($A20,'Return Data'!$B$7:$R$2843,17,0)</f>
        <v>29.891500000000001</v>
      </c>
      <c r="M20" s="66">
        <f t="shared" si="4"/>
        <v>19</v>
      </c>
      <c r="N20" s="65">
        <f>VLOOKUP($A20,'Return Data'!$B$7:$R$2843,14,0)</f>
        <v>12.7752</v>
      </c>
      <c r="O20" s="66">
        <f t="shared" si="5"/>
        <v>19</v>
      </c>
      <c r="P20" s="65">
        <f>VLOOKUP($A20,'Return Data'!$B$7:$R$2843,15,0)</f>
        <v>15.6022</v>
      </c>
      <c r="Q20" s="66">
        <f>RANK(P20,P$8:P$33,0)</f>
        <v>13</v>
      </c>
      <c r="R20" s="65">
        <f>VLOOKUP($A20,'Return Data'!$B$7:$R$2843,16,0)</f>
        <v>19.344100000000001</v>
      </c>
      <c r="S20" s="67">
        <f t="shared" si="7"/>
        <v>11</v>
      </c>
    </row>
    <row r="21" spans="1:19" x14ac:dyDescent="0.3">
      <c r="A21" s="63" t="s">
        <v>1175</v>
      </c>
      <c r="B21" s="64">
        <f>VLOOKUP($A21,'Return Data'!$B$7:$R$2843,3,0)</f>
        <v>44410</v>
      </c>
      <c r="C21" s="65">
        <f>VLOOKUP($A21,'Return Data'!$B$7:$R$2843,4,0)</f>
        <v>16.659500000000001</v>
      </c>
      <c r="D21" s="65">
        <f>VLOOKUP($A21,'Return Data'!$B$7:$R$2843,10,0)</f>
        <v>20.121300000000002</v>
      </c>
      <c r="E21" s="66">
        <f t="shared" si="0"/>
        <v>11</v>
      </c>
      <c r="F21" s="65">
        <f>VLOOKUP($A21,'Return Data'!$B$7:$R$2843,11,0)</f>
        <v>36.322000000000003</v>
      </c>
      <c r="G21" s="66">
        <f t="shared" si="1"/>
        <v>2</v>
      </c>
      <c r="H21" s="65">
        <f>VLOOKUP($A21,'Return Data'!$B$7:$R$2843,12,0)</f>
        <v>67.2607</v>
      </c>
      <c r="I21" s="66">
        <f t="shared" si="2"/>
        <v>5</v>
      </c>
      <c r="J21" s="65">
        <f>VLOOKUP($A21,'Return Data'!$B$7:$R$2843,13,0)</f>
        <v>78.980400000000003</v>
      </c>
      <c r="K21" s="66">
        <f t="shared" si="3"/>
        <v>9</v>
      </c>
      <c r="L21" s="65">
        <f>VLOOKUP($A21,'Return Data'!$B$7:$R$2843,17,0)</f>
        <v>37.912399999999998</v>
      </c>
      <c r="M21" s="66">
        <f t="shared" si="4"/>
        <v>7</v>
      </c>
      <c r="N21" s="65"/>
      <c r="O21" s="66"/>
      <c r="P21" s="65"/>
      <c r="Q21" s="66"/>
      <c r="R21" s="65">
        <f>VLOOKUP($A21,'Return Data'!$B$7:$R$2843,16,0)</f>
        <v>15.666700000000001</v>
      </c>
      <c r="S21" s="67">
        <f t="shared" si="7"/>
        <v>18</v>
      </c>
    </row>
    <row r="22" spans="1:19" x14ac:dyDescent="0.3">
      <c r="A22" s="63" t="s">
        <v>1177</v>
      </c>
      <c r="B22" s="64">
        <f>VLOOKUP($A22,'Return Data'!$B$7:$R$2843,3,0)</f>
        <v>44410</v>
      </c>
      <c r="C22" s="65">
        <f>VLOOKUP($A22,'Return Data'!$B$7:$R$2843,4,0)</f>
        <v>19.626000000000001</v>
      </c>
      <c r="D22" s="65">
        <f>VLOOKUP($A22,'Return Data'!$B$7:$R$2843,10,0)</f>
        <v>18.350100000000001</v>
      </c>
      <c r="E22" s="66">
        <f t="shared" si="0"/>
        <v>15</v>
      </c>
      <c r="F22" s="65">
        <f>VLOOKUP($A22,'Return Data'!$B$7:$R$2843,11,0)</f>
        <v>28.475999999999999</v>
      </c>
      <c r="G22" s="66">
        <f t="shared" si="1"/>
        <v>15</v>
      </c>
      <c r="H22" s="65">
        <f>VLOOKUP($A22,'Return Data'!$B$7:$R$2843,12,0)</f>
        <v>67.585999999999999</v>
      </c>
      <c r="I22" s="66">
        <f t="shared" si="2"/>
        <v>4</v>
      </c>
      <c r="J22" s="65">
        <f>VLOOKUP($A22,'Return Data'!$B$7:$R$2843,13,0)</f>
        <v>87.235299999999995</v>
      </c>
      <c r="K22" s="66">
        <f t="shared" ref="K22" si="8">RANK(J22,J$8:J$33,0)</f>
        <v>4</v>
      </c>
      <c r="L22" s="65"/>
      <c r="M22" s="66"/>
      <c r="N22" s="65"/>
      <c r="O22" s="66"/>
      <c r="P22" s="65"/>
      <c r="Q22" s="66"/>
      <c r="R22" s="65">
        <f>VLOOKUP($A22,'Return Data'!$B$7:$R$2843,16,0)</f>
        <v>39.771900000000002</v>
      </c>
      <c r="S22" s="67">
        <f t="shared" si="7"/>
        <v>2</v>
      </c>
    </row>
    <row r="23" spans="1:19" x14ac:dyDescent="0.3">
      <c r="A23" s="63" t="s">
        <v>1179</v>
      </c>
      <c r="B23" s="64">
        <f>VLOOKUP($A23,'Return Data'!$B$7:$R$2843,3,0)</f>
        <v>44410</v>
      </c>
      <c r="C23" s="65">
        <f>VLOOKUP($A23,'Return Data'!$B$7:$R$2843,4,0)</f>
        <v>37.947400000000002</v>
      </c>
      <c r="D23" s="65">
        <f>VLOOKUP($A23,'Return Data'!$B$7:$R$2843,10,0)</f>
        <v>16.629200000000001</v>
      </c>
      <c r="E23" s="66">
        <f t="shared" si="0"/>
        <v>20</v>
      </c>
      <c r="F23" s="65">
        <f>VLOOKUP($A23,'Return Data'!$B$7:$R$2843,11,0)</f>
        <v>24.078399999999998</v>
      </c>
      <c r="G23" s="66">
        <f t="shared" si="1"/>
        <v>23</v>
      </c>
      <c r="H23" s="65">
        <f>VLOOKUP($A23,'Return Data'!$B$7:$R$2843,12,0)</f>
        <v>50.548499999999997</v>
      </c>
      <c r="I23" s="66">
        <f t="shared" si="2"/>
        <v>24</v>
      </c>
      <c r="J23" s="65">
        <f>VLOOKUP($A23,'Return Data'!$B$7:$R$2843,13,0)</f>
        <v>66.965400000000002</v>
      </c>
      <c r="K23" s="66">
        <f t="shared" ref="K23:K31" si="9">RANK(J23,J$8:J$33,0)</f>
        <v>21</v>
      </c>
      <c r="L23" s="65">
        <f>VLOOKUP($A23,'Return Data'!$B$7:$R$2843,17,0)</f>
        <v>28.168500000000002</v>
      </c>
      <c r="M23" s="66">
        <f>RANK(L23,L$8:L$33,0)</f>
        <v>21</v>
      </c>
      <c r="N23" s="65">
        <f>VLOOKUP($A23,'Return Data'!$B$7:$R$2843,14,0)</f>
        <v>12.764200000000001</v>
      </c>
      <c r="O23" s="66">
        <f>RANK(N23,N$8:N$33,0)</f>
        <v>20</v>
      </c>
      <c r="P23" s="65">
        <f>VLOOKUP($A23,'Return Data'!$B$7:$R$2843,15,0)</f>
        <v>11.2079</v>
      </c>
      <c r="Q23" s="66">
        <f>RANK(P23,P$8:P$33,0)</f>
        <v>21</v>
      </c>
      <c r="R23" s="65">
        <f>VLOOKUP($A23,'Return Data'!$B$7:$R$2843,16,0)</f>
        <v>19.628799999999998</v>
      </c>
      <c r="S23" s="67">
        <f t="shared" si="7"/>
        <v>9</v>
      </c>
    </row>
    <row r="24" spans="1:19" x14ac:dyDescent="0.3">
      <c r="A24" s="63" t="s">
        <v>1180</v>
      </c>
      <c r="B24" s="64">
        <f>VLOOKUP($A24,'Return Data'!$B$7:$R$2843,3,0)</f>
        <v>44410</v>
      </c>
      <c r="C24" s="65">
        <f>VLOOKUP($A24,'Return Data'!$B$7:$R$2843,4,0)</f>
        <v>1921.1534999999999</v>
      </c>
      <c r="D24" s="65">
        <f>VLOOKUP($A24,'Return Data'!$B$7:$R$2843,10,0)</f>
        <v>21.809799999999999</v>
      </c>
      <c r="E24" s="66">
        <f t="shared" si="0"/>
        <v>4</v>
      </c>
      <c r="F24" s="65">
        <f>VLOOKUP($A24,'Return Data'!$B$7:$R$2843,11,0)</f>
        <v>29.604500000000002</v>
      </c>
      <c r="G24" s="66">
        <f t="shared" si="1"/>
        <v>12</v>
      </c>
      <c r="H24" s="65">
        <f>VLOOKUP($A24,'Return Data'!$B$7:$R$2843,12,0)</f>
        <v>64.399199999999993</v>
      </c>
      <c r="I24" s="66">
        <f t="shared" si="2"/>
        <v>10</v>
      </c>
      <c r="J24" s="65">
        <f>VLOOKUP($A24,'Return Data'!$B$7:$R$2843,13,0)</f>
        <v>80.275700000000001</v>
      </c>
      <c r="K24" s="66">
        <f t="shared" si="9"/>
        <v>8</v>
      </c>
      <c r="L24" s="65">
        <f>VLOOKUP($A24,'Return Data'!$B$7:$R$2843,17,0)</f>
        <v>36.300600000000003</v>
      </c>
      <c r="M24" s="66">
        <f>RANK(L24,L$8:L$33,0)</f>
        <v>13</v>
      </c>
      <c r="N24" s="65">
        <f>VLOOKUP($A24,'Return Data'!$B$7:$R$2843,14,0)</f>
        <v>20.2441</v>
      </c>
      <c r="O24" s="66">
        <f>RANK(N24,N$8:N$33,0)</f>
        <v>4</v>
      </c>
      <c r="P24" s="65">
        <f>VLOOKUP($A24,'Return Data'!$B$7:$R$2843,15,0)</f>
        <v>17.479099999999999</v>
      </c>
      <c r="Q24" s="66">
        <f>RANK(P24,P$8:P$33,0)</f>
        <v>7</v>
      </c>
      <c r="R24" s="65">
        <f>VLOOKUP($A24,'Return Data'!$B$7:$R$2843,16,0)</f>
        <v>22.571100000000001</v>
      </c>
      <c r="S24" s="67">
        <f t="shared" si="7"/>
        <v>5</v>
      </c>
    </row>
    <row r="25" spans="1:19" x14ac:dyDescent="0.3">
      <c r="A25" s="63" t="s">
        <v>1183</v>
      </c>
      <c r="B25" s="64">
        <f>VLOOKUP($A25,'Return Data'!$B$7:$R$2843,3,0)</f>
        <v>44410</v>
      </c>
      <c r="C25" s="65">
        <f>VLOOKUP($A25,'Return Data'!$B$7:$R$2843,4,0)</f>
        <v>39.75</v>
      </c>
      <c r="D25" s="65">
        <f>VLOOKUP($A25,'Return Data'!$B$7:$R$2843,10,0)</f>
        <v>21.671299999999999</v>
      </c>
      <c r="E25" s="66">
        <f t="shared" si="0"/>
        <v>6</v>
      </c>
      <c r="F25" s="65">
        <f>VLOOKUP($A25,'Return Data'!$B$7:$R$2843,11,0)</f>
        <v>36.130099999999999</v>
      </c>
      <c r="G25" s="66">
        <f t="shared" si="1"/>
        <v>3</v>
      </c>
      <c r="H25" s="65">
        <f>VLOOKUP($A25,'Return Data'!$B$7:$R$2843,12,0)</f>
        <v>76.196799999999996</v>
      </c>
      <c r="I25" s="66">
        <f t="shared" si="2"/>
        <v>1</v>
      </c>
      <c r="J25" s="65">
        <f>VLOOKUP($A25,'Return Data'!$B$7:$R$2843,13,0)</f>
        <v>97.368399999999994</v>
      </c>
      <c r="K25" s="66">
        <f t="shared" si="9"/>
        <v>1</v>
      </c>
      <c r="L25" s="65">
        <f>VLOOKUP($A25,'Return Data'!$B$7:$R$2843,17,0)</f>
        <v>57.422699999999999</v>
      </c>
      <c r="M25" s="66">
        <f>RANK(L25,L$8:L$33,0)</f>
        <v>1</v>
      </c>
      <c r="N25" s="65">
        <f>VLOOKUP($A25,'Return Data'!$B$7:$R$2843,14,0)</f>
        <v>26.940799999999999</v>
      </c>
      <c r="O25" s="66">
        <f>RANK(N25,N$8:N$33,0)</f>
        <v>1</v>
      </c>
      <c r="P25" s="65">
        <f>VLOOKUP($A25,'Return Data'!$B$7:$R$2843,15,0)</f>
        <v>19.6082</v>
      </c>
      <c r="Q25" s="66">
        <f>RANK(P25,P$8:P$33,0)</f>
        <v>3</v>
      </c>
      <c r="R25" s="65">
        <f>VLOOKUP($A25,'Return Data'!$B$7:$R$2843,16,0)</f>
        <v>19.709299999999999</v>
      </c>
      <c r="S25" s="67">
        <f t="shared" si="7"/>
        <v>7</v>
      </c>
    </row>
    <row r="26" spans="1:19" x14ac:dyDescent="0.3">
      <c r="A26" s="63" t="s">
        <v>1185</v>
      </c>
      <c r="B26" s="64">
        <f>VLOOKUP($A26,'Return Data'!$B$7:$R$2843,3,0)</f>
        <v>44410</v>
      </c>
      <c r="C26" s="65">
        <f>VLOOKUP($A26,'Return Data'!$B$7:$R$2843,4,0)</f>
        <v>16.489999999999998</v>
      </c>
      <c r="D26" s="65">
        <f>VLOOKUP($A26,'Return Data'!$B$7:$R$2843,10,0)</f>
        <v>19.927299999999999</v>
      </c>
      <c r="E26" s="66">
        <f t="shared" si="0"/>
        <v>12</v>
      </c>
      <c r="F26" s="65">
        <f>VLOOKUP($A26,'Return Data'!$B$7:$R$2843,11,0)</f>
        <v>27.335899999999999</v>
      </c>
      <c r="G26" s="66">
        <f t="shared" ref="G26" si="10">RANK(F26,F$8:F$33,0)</f>
        <v>17</v>
      </c>
      <c r="H26" s="65">
        <f>VLOOKUP($A26,'Return Data'!$B$7:$R$2843,12,0)</f>
        <v>59.016399999999997</v>
      </c>
      <c r="I26" s="66">
        <f t="shared" ref="I26" si="11">RANK(H26,H$8:H$33,0)</f>
        <v>15</v>
      </c>
      <c r="J26" s="65">
        <f>VLOOKUP($A26,'Return Data'!$B$7:$R$2843,13,0)</f>
        <v>72.851200000000006</v>
      </c>
      <c r="K26" s="66">
        <f t="shared" si="9"/>
        <v>16</v>
      </c>
      <c r="L26" s="65"/>
      <c r="M26" s="66"/>
      <c r="N26" s="65"/>
      <c r="O26" s="66"/>
      <c r="P26" s="65"/>
      <c r="Q26" s="66"/>
      <c r="R26" s="65">
        <f>VLOOKUP($A26,'Return Data'!$B$7:$R$2843,16,0)</f>
        <v>36.9191</v>
      </c>
      <c r="S26" s="67">
        <f t="shared" si="7"/>
        <v>3</v>
      </c>
    </row>
    <row r="27" spans="1:19" x14ac:dyDescent="0.3">
      <c r="A27" s="63" t="s">
        <v>1186</v>
      </c>
      <c r="B27" s="64">
        <f>VLOOKUP($A27,'Return Data'!$B$7:$R$2843,3,0)</f>
        <v>44410</v>
      </c>
      <c r="C27" s="65">
        <f>VLOOKUP($A27,'Return Data'!$B$7:$R$2843,4,0)</f>
        <v>111.65860000000001</v>
      </c>
      <c r="D27" s="65">
        <f>VLOOKUP($A27,'Return Data'!$B$7:$R$2843,10,0)</f>
        <v>23.256799999999998</v>
      </c>
      <c r="E27" s="66">
        <f t="shared" si="0"/>
        <v>1</v>
      </c>
      <c r="F27" s="65">
        <f>VLOOKUP($A27,'Return Data'!$B$7:$R$2843,11,0)</f>
        <v>43.9131</v>
      </c>
      <c r="G27" s="66">
        <f t="shared" ref="G27:G33" si="12">RANK(F27,F$8:F$33,0)</f>
        <v>1</v>
      </c>
      <c r="H27" s="65">
        <f>VLOOKUP($A27,'Return Data'!$B$7:$R$2843,12,0)</f>
        <v>75.477500000000006</v>
      </c>
      <c r="I27" s="66">
        <f t="shared" ref="I27:I33" si="13">RANK(H27,H$8:H$33,0)</f>
        <v>2</v>
      </c>
      <c r="J27" s="65">
        <f>VLOOKUP($A27,'Return Data'!$B$7:$R$2843,13,0)</f>
        <v>90.925200000000004</v>
      </c>
      <c r="K27" s="66">
        <f t="shared" si="9"/>
        <v>2</v>
      </c>
      <c r="L27" s="65">
        <f>VLOOKUP($A27,'Return Data'!$B$7:$R$2843,17,0)</f>
        <v>49.4131</v>
      </c>
      <c r="M27" s="66">
        <f>RANK(L27,L$8:L$33,0)</f>
        <v>2</v>
      </c>
      <c r="N27" s="65">
        <f>VLOOKUP($A27,'Return Data'!$B$7:$R$2843,14,0)</f>
        <v>24.329799999999999</v>
      </c>
      <c r="O27" s="66">
        <f>RANK(N27,N$8:N$33,0)</f>
        <v>2</v>
      </c>
      <c r="P27" s="65">
        <f>VLOOKUP($A27,'Return Data'!$B$7:$R$2843,15,0)</f>
        <v>19.6206</v>
      </c>
      <c r="Q27" s="66">
        <f>RANK(P27,P$8:P$33,0)</f>
        <v>2</v>
      </c>
      <c r="R27" s="65">
        <f>VLOOKUP($A27,'Return Data'!$B$7:$R$2843,16,0)</f>
        <v>12.527100000000001</v>
      </c>
      <c r="S27" s="67">
        <f t="shared" si="7"/>
        <v>20</v>
      </c>
    </row>
    <row r="28" spans="1:19" x14ac:dyDescent="0.3">
      <c r="A28" s="63" t="s">
        <v>1189</v>
      </c>
      <c r="B28" s="64">
        <f>VLOOKUP($A28,'Return Data'!$B$7:$R$2843,3,0)</f>
        <v>44410</v>
      </c>
      <c r="C28" s="65">
        <f>VLOOKUP($A28,'Return Data'!$B$7:$R$2843,4,0)</f>
        <v>127.26390000000001</v>
      </c>
      <c r="D28" s="65">
        <f>VLOOKUP($A28,'Return Data'!$B$7:$R$2843,10,0)</f>
        <v>15.9977</v>
      </c>
      <c r="E28" s="66">
        <f t="shared" si="0"/>
        <v>22</v>
      </c>
      <c r="F28" s="65">
        <f>VLOOKUP($A28,'Return Data'!$B$7:$R$2843,11,0)</f>
        <v>30.132300000000001</v>
      </c>
      <c r="G28" s="66">
        <f t="shared" si="12"/>
        <v>10</v>
      </c>
      <c r="H28" s="65">
        <f>VLOOKUP($A28,'Return Data'!$B$7:$R$2843,12,0)</f>
        <v>66.126999999999995</v>
      </c>
      <c r="I28" s="66">
        <f t="shared" si="13"/>
        <v>6</v>
      </c>
      <c r="J28" s="65">
        <f>VLOOKUP($A28,'Return Data'!$B$7:$R$2843,13,0)</f>
        <v>84.008899999999997</v>
      </c>
      <c r="K28" s="66">
        <f t="shared" si="9"/>
        <v>5</v>
      </c>
      <c r="L28" s="65">
        <f>VLOOKUP($A28,'Return Data'!$B$7:$R$2843,17,0)</f>
        <v>39.136899999999997</v>
      </c>
      <c r="M28" s="66">
        <f>RANK(L28,L$8:L$33,0)</f>
        <v>5</v>
      </c>
      <c r="N28" s="65">
        <f>VLOOKUP($A28,'Return Data'!$B$7:$R$2843,14,0)</f>
        <v>19.239000000000001</v>
      </c>
      <c r="O28" s="66">
        <f>RANK(N28,N$8:N$33,0)</f>
        <v>9</v>
      </c>
      <c r="P28" s="65">
        <f>VLOOKUP($A28,'Return Data'!$B$7:$R$2843,15,0)</f>
        <v>13.2037</v>
      </c>
      <c r="Q28" s="66">
        <f>RANK(P28,P$8:P$33,0)</f>
        <v>18</v>
      </c>
      <c r="R28" s="65">
        <f>VLOOKUP($A28,'Return Data'!$B$7:$R$2843,16,0)</f>
        <v>16.8263</v>
      </c>
      <c r="S28" s="67">
        <f t="shared" si="7"/>
        <v>13</v>
      </c>
    </row>
    <row r="29" spans="1:19" x14ac:dyDescent="0.3">
      <c r="A29" s="63" t="s">
        <v>1190</v>
      </c>
      <c r="B29" s="64">
        <f>VLOOKUP($A29,'Return Data'!$B$7:$R$2843,3,0)</f>
        <v>44410</v>
      </c>
      <c r="C29" s="65">
        <f>VLOOKUP($A29,'Return Data'!$B$7:$R$2843,4,0)</f>
        <v>670.47619999999995</v>
      </c>
      <c r="D29" s="65">
        <f>VLOOKUP($A29,'Return Data'!$B$7:$R$2843,10,0)</f>
        <v>16.845199999999998</v>
      </c>
      <c r="E29" s="66">
        <f t="shared" si="0"/>
        <v>18</v>
      </c>
      <c r="F29" s="65">
        <f>VLOOKUP($A29,'Return Data'!$B$7:$R$2843,11,0)</f>
        <v>22.165700000000001</v>
      </c>
      <c r="G29" s="66">
        <f t="shared" si="12"/>
        <v>24</v>
      </c>
      <c r="H29" s="65">
        <f>VLOOKUP($A29,'Return Data'!$B$7:$R$2843,12,0)</f>
        <v>54.2943</v>
      </c>
      <c r="I29" s="66">
        <f t="shared" si="13"/>
        <v>20</v>
      </c>
      <c r="J29" s="65">
        <f>VLOOKUP($A29,'Return Data'!$B$7:$R$2843,13,0)</f>
        <v>69.429500000000004</v>
      </c>
      <c r="K29" s="66">
        <f t="shared" si="9"/>
        <v>18</v>
      </c>
      <c r="L29" s="65">
        <f>VLOOKUP($A29,'Return Data'!$B$7:$R$2843,17,0)</f>
        <v>26.478200000000001</v>
      </c>
      <c r="M29" s="66">
        <f>RANK(L29,L$8:L$33,0)</f>
        <v>23</v>
      </c>
      <c r="N29" s="65">
        <f>VLOOKUP($A29,'Return Data'!$B$7:$R$2843,14,0)</f>
        <v>10.863799999999999</v>
      </c>
      <c r="O29" s="66">
        <f>RANK(N29,N$8:N$33,0)</f>
        <v>22</v>
      </c>
      <c r="P29" s="65">
        <f>VLOOKUP($A29,'Return Data'!$B$7:$R$2843,15,0)</f>
        <v>11.459300000000001</v>
      </c>
      <c r="Q29" s="66">
        <f>RANK(P29,P$8:P$33,0)</f>
        <v>20</v>
      </c>
      <c r="R29" s="65">
        <f>VLOOKUP($A29,'Return Data'!$B$7:$R$2843,16,0)</f>
        <v>24.699000000000002</v>
      </c>
      <c r="S29" s="67">
        <f t="shared" si="7"/>
        <v>4</v>
      </c>
    </row>
    <row r="30" spans="1:19" x14ac:dyDescent="0.3">
      <c r="A30" s="63" t="s">
        <v>1192</v>
      </c>
      <c r="B30" s="64">
        <f>VLOOKUP($A30,'Return Data'!$B$7:$R$2843,3,0)</f>
        <v>44410</v>
      </c>
      <c r="C30" s="65">
        <f>VLOOKUP($A30,'Return Data'!$B$7:$R$2843,4,0)</f>
        <v>231.6962</v>
      </c>
      <c r="D30" s="65">
        <f>VLOOKUP($A30,'Return Data'!$B$7:$R$2843,10,0)</f>
        <v>16.8172</v>
      </c>
      <c r="E30" s="66">
        <f t="shared" si="0"/>
        <v>19</v>
      </c>
      <c r="F30" s="65">
        <f>VLOOKUP($A30,'Return Data'!$B$7:$R$2843,11,0)</f>
        <v>26.7547</v>
      </c>
      <c r="G30" s="66">
        <f t="shared" si="12"/>
        <v>19</v>
      </c>
      <c r="H30" s="65">
        <f>VLOOKUP($A30,'Return Data'!$B$7:$R$2843,12,0)</f>
        <v>55.036900000000003</v>
      </c>
      <c r="I30" s="66">
        <f t="shared" si="13"/>
        <v>18</v>
      </c>
      <c r="J30" s="65">
        <f>VLOOKUP($A30,'Return Data'!$B$7:$R$2843,13,0)</f>
        <v>74.5077</v>
      </c>
      <c r="K30" s="66">
        <f t="shared" si="9"/>
        <v>15</v>
      </c>
      <c r="L30" s="65">
        <f>VLOOKUP($A30,'Return Data'!$B$7:$R$2843,17,0)</f>
        <v>34.560600000000001</v>
      </c>
      <c r="M30" s="66">
        <f>RANK(L30,L$8:L$33,0)</f>
        <v>14</v>
      </c>
      <c r="N30" s="65">
        <f>VLOOKUP($A30,'Return Data'!$B$7:$R$2843,14,0)</f>
        <v>20.1187</v>
      </c>
      <c r="O30" s="66">
        <f>RANK(N30,N$8:N$33,0)</f>
        <v>6</v>
      </c>
      <c r="P30" s="65">
        <f>VLOOKUP($A30,'Return Data'!$B$7:$R$2843,15,0)</f>
        <v>16.7409</v>
      </c>
      <c r="Q30" s="66">
        <f>RANK(P30,P$8:P$33,0)</f>
        <v>8</v>
      </c>
      <c r="R30" s="65">
        <f>VLOOKUP($A30,'Return Data'!$B$7:$R$2843,16,0)</f>
        <v>12.293200000000001</v>
      </c>
      <c r="S30" s="67">
        <f t="shared" si="7"/>
        <v>22</v>
      </c>
    </row>
    <row r="31" spans="1:19" x14ac:dyDescent="0.3">
      <c r="A31" s="63" t="s">
        <v>1195</v>
      </c>
      <c r="B31" s="64">
        <f>VLOOKUP($A31,'Return Data'!$B$7:$R$2843,3,0)</f>
        <v>44410</v>
      </c>
      <c r="C31" s="65">
        <f>VLOOKUP($A31,'Return Data'!$B$7:$R$2843,4,0)</f>
        <v>72.12</v>
      </c>
      <c r="D31" s="65">
        <f>VLOOKUP($A31,'Return Data'!$B$7:$R$2843,10,0)</f>
        <v>15.7067</v>
      </c>
      <c r="E31" s="66">
        <f t="shared" si="0"/>
        <v>24</v>
      </c>
      <c r="F31" s="65">
        <f>VLOOKUP($A31,'Return Data'!$B$7:$R$2843,11,0)</f>
        <v>28.6708</v>
      </c>
      <c r="G31" s="66">
        <f t="shared" si="12"/>
        <v>14</v>
      </c>
      <c r="H31" s="65">
        <f>VLOOKUP($A31,'Return Data'!$B$7:$R$2843,12,0)</f>
        <v>52.829000000000001</v>
      </c>
      <c r="I31" s="66">
        <f t="shared" si="13"/>
        <v>22</v>
      </c>
      <c r="J31" s="65">
        <f>VLOOKUP($A31,'Return Data'!$B$7:$R$2843,13,0)</f>
        <v>64.058199999999999</v>
      </c>
      <c r="K31" s="66">
        <f t="shared" si="9"/>
        <v>23</v>
      </c>
      <c r="L31" s="65">
        <f>VLOOKUP($A31,'Return Data'!$B$7:$R$2843,17,0)</f>
        <v>37.289499999999997</v>
      </c>
      <c r="M31" s="66">
        <f>RANK(L31,L$8:L$33,0)</f>
        <v>9</v>
      </c>
      <c r="N31" s="65">
        <f>VLOOKUP($A31,'Return Data'!$B$7:$R$2843,14,0)</f>
        <v>16.3581</v>
      </c>
      <c r="O31" s="66">
        <f>RANK(N31,N$8:N$33,0)</f>
        <v>15</v>
      </c>
      <c r="P31" s="65">
        <f>VLOOKUP($A31,'Return Data'!$B$7:$R$2843,15,0)</f>
        <v>16.703900000000001</v>
      </c>
      <c r="Q31" s="66">
        <f>RANK(P31,P$8:P$33,0)</f>
        <v>9</v>
      </c>
      <c r="R31" s="65">
        <f>VLOOKUP($A31,'Return Data'!$B$7:$R$2843,16,0)</f>
        <v>7.6135999999999999</v>
      </c>
      <c r="S31" s="67">
        <f t="shared" si="7"/>
        <v>25</v>
      </c>
    </row>
    <row r="32" spans="1:19" x14ac:dyDescent="0.3">
      <c r="A32" s="63" t="s">
        <v>1197</v>
      </c>
      <c r="B32" s="64">
        <f>VLOOKUP($A32,'Return Data'!$B$7:$R$2843,3,0)</f>
        <v>44410</v>
      </c>
      <c r="C32" s="65">
        <f>VLOOKUP($A32,'Return Data'!$B$7:$R$2843,4,0)</f>
        <v>25.94</v>
      </c>
      <c r="D32" s="65">
        <f>VLOOKUP($A32,'Return Data'!$B$7:$R$2843,10,0)</f>
        <v>21.9558</v>
      </c>
      <c r="E32" s="66">
        <f t="shared" si="0"/>
        <v>3</v>
      </c>
      <c r="F32" s="65">
        <f>VLOOKUP($A32,'Return Data'!$B$7:$R$2843,11,0)</f>
        <v>35.315600000000003</v>
      </c>
      <c r="G32" s="66">
        <f t="shared" si="12"/>
        <v>4</v>
      </c>
      <c r="H32" s="65">
        <f>VLOOKUP($A32,'Return Data'!$B$7:$R$2843,12,0)</f>
        <v>63.350099999999998</v>
      </c>
      <c r="I32" s="66">
        <f t="shared" si="13"/>
        <v>11</v>
      </c>
      <c r="J32" s="65"/>
      <c r="K32" s="66"/>
      <c r="L32" s="65"/>
      <c r="M32" s="66"/>
      <c r="N32" s="65"/>
      <c r="O32" s="66"/>
      <c r="P32" s="65"/>
      <c r="Q32" s="66"/>
      <c r="R32" s="65">
        <f>VLOOKUP($A32,'Return Data'!$B$7:$R$2843,16,0)</f>
        <v>101.3827</v>
      </c>
      <c r="S32" s="67">
        <f t="shared" si="7"/>
        <v>1</v>
      </c>
    </row>
    <row r="33" spans="1:19" x14ac:dyDescent="0.3">
      <c r="A33" s="63" t="s">
        <v>1940</v>
      </c>
      <c r="B33" s="64">
        <f>VLOOKUP($A33,'Return Data'!$B$7:$R$2843,3,0)</f>
        <v>44410</v>
      </c>
      <c r="C33" s="65">
        <f>VLOOKUP($A33,'Return Data'!$B$7:$R$2843,4,0)</f>
        <v>177.24680000000001</v>
      </c>
      <c r="D33" s="65">
        <f>VLOOKUP($A33,'Return Data'!$B$7:$R$2843,10,0)</f>
        <v>20.293500000000002</v>
      </c>
      <c r="E33" s="66">
        <f t="shared" si="0"/>
        <v>10</v>
      </c>
      <c r="F33" s="65">
        <f>VLOOKUP($A33,'Return Data'!$B$7:$R$2843,11,0)</f>
        <v>29.070900000000002</v>
      </c>
      <c r="G33" s="66">
        <f t="shared" si="12"/>
        <v>13</v>
      </c>
      <c r="H33" s="65">
        <f>VLOOKUP($A33,'Return Data'!$B$7:$R$2843,12,0)</f>
        <v>60.505400000000002</v>
      </c>
      <c r="I33" s="66">
        <f t="shared" si="13"/>
        <v>13</v>
      </c>
      <c r="J33" s="65">
        <f>VLOOKUP($A33,'Return Data'!$B$7:$R$2843,13,0)</f>
        <v>78.6524</v>
      </c>
      <c r="K33" s="66">
        <f>RANK(J33,J$8:J$33,0)</f>
        <v>10</v>
      </c>
      <c r="L33" s="65">
        <f>VLOOKUP($A33,'Return Data'!$B$7:$R$2843,17,0)</f>
        <v>40.471699999999998</v>
      </c>
      <c r="M33" s="66">
        <f>RANK(L33,L$8:L$33,0)</f>
        <v>4</v>
      </c>
      <c r="N33" s="65">
        <f>VLOOKUP($A33,'Return Data'!$B$7:$R$2843,14,0)</f>
        <v>18.306699999999999</v>
      </c>
      <c r="O33" s="66">
        <f>RANK(N33,N$8:N$33,0)</f>
        <v>11</v>
      </c>
      <c r="P33" s="65">
        <f>VLOOKUP($A33,'Return Data'!$B$7:$R$2843,15,0)</f>
        <v>15.117599999999999</v>
      </c>
      <c r="Q33" s="66">
        <f>RANK(P33,P$8:P$33,0)</f>
        <v>16</v>
      </c>
      <c r="R33" s="65">
        <f>VLOOKUP($A33,'Return Data'!$B$7:$R$2843,16,0)</f>
        <v>16.321999999999999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18.863142307692307</v>
      </c>
      <c r="E35" s="74"/>
      <c r="F35" s="75">
        <f>AVERAGE(F8:F33)</f>
        <v>29.347003846153846</v>
      </c>
      <c r="G35" s="74"/>
      <c r="H35" s="75">
        <f>AVERAGE(H8:H33)</f>
        <v>60.188600000000001</v>
      </c>
      <c r="I35" s="74"/>
      <c r="J35" s="75">
        <f>AVERAGE(J8:J33)</f>
        <v>76.009131999999994</v>
      </c>
      <c r="K35" s="74"/>
      <c r="L35" s="75">
        <f>AVERAGE(L8:L33)</f>
        <v>36.20814782608695</v>
      </c>
      <c r="M35" s="74"/>
      <c r="N35" s="75">
        <f>AVERAGE(N8:N33)</f>
        <v>17.637204545454544</v>
      </c>
      <c r="O35" s="74"/>
      <c r="P35" s="75">
        <f>AVERAGE(P8:P33)</f>
        <v>15.954466666666669</v>
      </c>
      <c r="Q35" s="74"/>
      <c r="R35" s="75">
        <f>AVERAGE(R8:R33)</f>
        <v>21.087534615384619</v>
      </c>
      <c r="S35" s="76"/>
    </row>
    <row r="36" spans="1:19" x14ac:dyDescent="0.3">
      <c r="A36" s="73" t="s">
        <v>28</v>
      </c>
      <c r="B36" s="74"/>
      <c r="C36" s="74"/>
      <c r="D36" s="75">
        <f>MIN(D8:D33)</f>
        <v>14.1572</v>
      </c>
      <c r="E36" s="74"/>
      <c r="F36" s="75">
        <f>MIN(F8:F33)</f>
        <v>21.6296</v>
      </c>
      <c r="G36" s="74"/>
      <c r="H36" s="75">
        <f>MIN(H8:H33)</f>
        <v>45.2288</v>
      </c>
      <c r="I36" s="74"/>
      <c r="J36" s="75">
        <f>MIN(J8:J33)</f>
        <v>57.865900000000003</v>
      </c>
      <c r="K36" s="74"/>
      <c r="L36" s="75">
        <f>MIN(L8:L33)</f>
        <v>26.478200000000001</v>
      </c>
      <c r="M36" s="74"/>
      <c r="N36" s="75">
        <f>MIN(N8:N33)</f>
        <v>10.863799999999999</v>
      </c>
      <c r="O36" s="74"/>
      <c r="P36" s="75">
        <f>MIN(P8:P33)</f>
        <v>11.2079</v>
      </c>
      <c r="Q36" s="74"/>
      <c r="R36" s="75">
        <f>MIN(R8:R33)</f>
        <v>4.2568999999999999</v>
      </c>
      <c r="S36" s="76"/>
    </row>
    <row r="37" spans="1:19" ht="15" thickBot="1" x14ac:dyDescent="0.35">
      <c r="A37" s="77" t="s">
        <v>29</v>
      </c>
      <c r="B37" s="78"/>
      <c r="C37" s="78"/>
      <c r="D37" s="79">
        <f>MAX(D8:D33)</f>
        <v>23.256799999999998</v>
      </c>
      <c r="E37" s="78"/>
      <c r="F37" s="79">
        <f>MAX(F8:F33)</f>
        <v>43.9131</v>
      </c>
      <c r="G37" s="78"/>
      <c r="H37" s="79">
        <f>MAX(H8:H33)</f>
        <v>76.196799999999996</v>
      </c>
      <c r="I37" s="78"/>
      <c r="J37" s="79">
        <f>MAX(J8:J33)</f>
        <v>97.368399999999994</v>
      </c>
      <c r="K37" s="78"/>
      <c r="L37" s="79">
        <f>MAX(L8:L33)</f>
        <v>57.422699999999999</v>
      </c>
      <c r="M37" s="78"/>
      <c r="N37" s="79">
        <f>MAX(N8:N33)</f>
        <v>26.940799999999999</v>
      </c>
      <c r="O37" s="78"/>
      <c r="P37" s="79">
        <f>MAX(P8:P33)</f>
        <v>19.888300000000001</v>
      </c>
      <c r="Q37" s="78"/>
      <c r="R37" s="79">
        <f>MAX(R8:R33)</f>
        <v>101.3827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44410</v>
      </c>
      <c r="C8" s="65">
        <f>VLOOKUP($A8,'Return Data'!$B$7:$R$2843,4,0)</f>
        <v>1173.28</v>
      </c>
      <c r="D8" s="65">
        <f>VLOOKUP($A8,'Return Data'!$B$7:$R$2843,10,0)</f>
        <v>13.306699999999999</v>
      </c>
      <c r="E8" s="66">
        <f>RANK(D8,D$8:D$41,0)</f>
        <v>23</v>
      </c>
      <c r="F8" s="65">
        <f>VLOOKUP($A8,'Return Data'!$B$7:$R$2843,11,0)</f>
        <v>17.845300000000002</v>
      </c>
      <c r="G8" s="66">
        <f>RANK(F8,F$8:F$41,0)</f>
        <v>18</v>
      </c>
      <c r="H8" s="65">
        <f>VLOOKUP($A8,'Return Data'!$B$7:$R$2843,12,0)</f>
        <v>47.523000000000003</v>
      </c>
      <c r="I8" s="66">
        <f>RANK(H8,H$8:H$41,0)</f>
        <v>20</v>
      </c>
      <c r="J8" s="65">
        <f>VLOOKUP($A8,'Return Data'!$B$7:$R$2843,13,0)</f>
        <v>60.048000000000002</v>
      </c>
      <c r="K8" s="66">
        <f>RANK(J8,J$8:J$41,0)</f>
        <v>15</v>
      </c>
      <c r="L8" s="65">
        <f>VLOOKUP($A8,'Return Data'!$B$7:$R$2843,17,0)</f>
        <v>27.599900000000002</v>
      </c>
      <c r="M8" s="66">
        <f>RANK(L8,L$8:L$41,0)</f>
        <v>15</v>
      </c>
      <c r="N8" s="65">
        <f>VLOOKUP($A8,'Return Data'!$B$7:$R$2843,14,0)</f>
        <v>15.8536</v>
      </c>
      <c r="O8" s="66">
        <f>RANK(N8,N$8:N$41,0)</f>
        <v>14</v>
      </c>
      <c r="P8" s="65">
        <f>VLOOKUP($A8,'Return Data'!$B$7:$R$2843,15,0)</f>
        <v>15.861700000000001</v>
      </c>
      <c r="Q8" s="66">
        <f>RANK(P8,P$8:P$41,0)</f>
        <v>12</v>
      </c>
      <c r="R8" s="65">
        <f>VLOOKUP($A8,'Return Data'!$B$7:$R$2843,16,0)</f>
        <v>18.2239</v>
      </c>
      <c r="S8" s="67">
        <f>RANK(R8,R$8:R$41,0)</f>
        <v>10</v>
      </c>
    </row>
    <row r="9" spans="1:20" x14ac:dyDescent="0.3">
      <c r="A9" s="63" t="s">
        <v>1806</v>
      </c>
      <c r="B9" s="64">
        <f>VLOOKUP($A9,'Return Data'!$B$7:$R$2843,3,0)</f>
        <v>44410</v>
      </c>
      <c r="C9" s="65">
        <f>VLOOKUP($A9,'Return Data'!$B$7:$R$2843,4,0)</f>
        <v>18.649999999999999</v>
      </c>
      <c r="D9" s="65">
        <f>VLOOKUP($A9,'Return Data'!$B$7:$R$2843,10,0)</f>
        <v>13.9976</v>
      </c>
      <c r="E9" s="66">
        <f t="shared" ref="E9:E41" si="0">RANK(D9,D$8:D$41,0)</f>
        <v>21</v>
      </c>
      <c r="F9" s="65">
        <f>VLOOKUP($A9,'Return Data'!$B$7:$R$2843,11,0)</f>
        <v>15.623100000000001</v>
      </c>
      <c r="G9" s="66">
        <f t="shared" ref="G9:G41" si="1">RANK(F9,F$8:F$41,0)</f>
        <v>22</v>
      </c>
      <c r="H9" s="65">
        <f>VLOOKUP($A9,'Return Data'!$B$7:$R$2843,12,0)</f>
        <v>40.860999999999997</v>
      </c>
      <c r="I9" s="66">
        <f t="shared" ref="I9:I41" si="2">RANK(H9,H$8:H$41,0)</f>
        <v>28</v>
      </c>
      <c r="J9" s="65">
        <f>VLOOKUP($A9,'Return Data'!$B$7:$R$2843,13,0)</f>
        <v>50.040199999999999</v>
      </c>
      <c r="K9" s="66">
        <f t="shared" ref="K9:K41" si="3">RANK(J9,J$8:J$41,0)</f>
        <v>27</v>
      </c>
      <c r="L9" s="65">
        <f>VLOOKUP($A9,'Return Data'!$B$7:$R$2843,17,0)</f>
        <v>25.892199999999999</v>
      </c>
      <c r="M9" s="66">
        <f t="shared" ref="M9:M41" si="4">RANK(L9,L$8:L$41,0)</f>
        <v>18</v>
      </c>
      <c r="N9" s="65">
        <f>VLOOKUP($A9,'Return Data'!$B$7:$R$2843,14,0)</f>
        <v>17.436800000000002</v>
      </c>
      <c r="O9" s="66">
        <f t="shared" ref="O9:O41" si="5">RANK(N9,N$8:N$41,0)</f>
        <v>9</v>
      </c>
      <c r="P9" s="65"/>
      <c r="Q9" s="66"/>
      <c r="R9" s="65">
        <f>VLOOKUP($A9,'Return Data'!$B$7:$R$2843,16,0)</f>
        <v>18.295300000000001</v>
      </c>
      <c r="S9" s="67">
        <f t="shared" ref="S9:S41" si="6">RANK(R9,R$8:R$41,0)</f>
        <v>8</v>
      </c>
    </row>
    <row r="10" spans="1:20" x14ac:dyDescent="0.3">
      <c r="A10" s="63" t="s">
        <v>1259</v>
      </c>
      <c r="B10" s="64">
        <f>VLOOKUP($A10,'Return Data'!$B$7:$R$2843,3,0)</f>
        <v>44410</v>
      </c>
      <c r="C10" s="65">
        <f>VLOOKUP($A10,'Return Data'!$B$7:$R$2843,4,0)</f>
        <v>168.04</v>
      </c>
      <c r="D10" s="65">
        <f>VLOOKUP($A10,'Return Data'!$B$7:$R$2843,10,0)</f>
        <v>17.559799999999999</v>
      </c>
      <c r="E10" s="66">
        <f t="shared" si="0"/>
        <v>8</v>
      </c>
      <c r="F10" s="65">
        <f>VLOOKUP($A10,'Return Data'!$B$7:$R$2843,11,0)</f>
        <v>25.9954</v>
      </c>
      <c r="G10" s="66">
        <f t="shared" si="1"/>
        <v>6</v>
      </c>
      <c r="H10" s="65">
        <f>VLOOKUP($A10,'Return Data'!$B$7:$R$2843,12,0)</f>
        <v>56.695300000000003</v>
      </c>
      <c r="I10" s="66">
        <f t="shared" si="2"/>
        <v>8</v>
      </c>
      <c r="J10" s="65">
        <f>VLOOKUP($A10,'Return Data'!$B$7:$R$2843,13,0)</f>
        <v>66.888499999999993</v>
      </c>
      <c r="K10" s="66">
        <f t="shared" si="3"/>
        <v>6</v>
      </c>
      <c r="L10" s="65">
        <f>VLOOKUP($A10,'Return Data'!$B$7:$R$2843,17,0)</f>
        <v>30.791499999999999</v>
      </c>
      <c r="M10" s="66">
        <f t="shared" si="4"/>
        <v>9</v>
      </c>
      <c r="N10" s="65">
        <f>VLOOKUP($A10,'Return Data'!$B$7:$R$2843,14,0)</f>
        <v>16.9162</v>
      </c>
      <c r="O10" s="66">
        <f t="shared" si="5"/>
        <v>12</v>
      </c>
      <c r="P10" s="65">
        <f>VLOOKUP($A10,'Return Data'!$B$7:$R$2843,15,0)</f>
        <v>14.9955</v>
      </c>
      <c r="Q10" s="66">
        <f t="shared" ref="Q10:Q41" si="7">RANK(P10,P$8:P$41,0)</f>
        <v>15</v>
      </c>
      <c r="R10" s="65">
        <f>VLOOKUP($A10,'Return Data'!$B$7:$R$2843,16,0)</f>
        <v>15.005699999999999</v>
      </c>
      <c r="S10" s="67">
        <f t="shared" si="6"/>
        <v>26</v>
      </c>
    </row>
    <row r="11" spans="1:20" x14ac:dyDescent="0.3">
      <c r="A11" s="63" t="s">
        <v>1261</v>
      </c>
      <c r="B11" s="64">
        <f>VLOOKUP($A11,'Return Data'!$B$7:$R$2843,3,0)</f>
        <v>44410</v>
      </c>
      <c r="C11" s="65">
        <f>VLOOKUP($A11,'Return Data'!$B$7:$R$2843,4,0)</f>
        <v>81.376999999999995</v>
      </c>
      <c r="D11" s="65">
        <f>VLOOKUP($A11,'Return Data'!$B$7:$R$2843,10,0)</f>
        <v>18.275400000000001</v>
      </c>
      <c r="E11" s="66">
        <f t="shared" si="0"/>
        <v>6</v>
      </c>
      <c r="F11" s="65">
        <f>VLOOKUP($A11,'Return Data'!$B$7:$R$2843,11,0)</f>
        <v>25.560500000000001</v>
      </c>
      <c r="G11" s="66">
        <f t="shared" si="1"/>
        <v>8</v>
      </c>
      <c r="H11" s="65">
        <f>VLOOKUP($A11,'Return Data'!$B$7:$R$2843,12,0)</f>
        <v>54.5974</v>
      </c>
      <c r="I11" s="66">
        <f t="shared" si="2"/>
        <v>10</v>
      </c>
      <c r="J11" s="65">
        <f>VLOOKUP($A11,'Return Data'!$B$7:$R$2843,13,0)</f>
        <v>61.773699999999998</v>
      </c>
      <c r="K11" s="66">
        <f t="shared" si="3"/>
        <v>13</v>
      </c>
      <c r="L11" s="65">
        <f>VLOOKUP($A11,'Return Data'!$B$7:$R$2843,17,0)</f>
        <v>28.303699999999999</v>
      </c>
      <c r="M11" s="66">
        <f t="shared" si="4"/>
        <v>12</v>
      </c>
      <c r="N11" s="65">
        <f>VLOOKUP($A11,'Return Data'!$B$7:$R$2843,14,0)</f>
        <v>17.155799999999999</v>
      </c>
      <c r="O11" s="66">
        <f t="shared" si="5"/>
        <v>10</v>
      </c>
      <c r="P11" s="65">
        <f>VLOOKUP($A11,'Return Data'!$B$7:$R$2843,15,0)</f>
        <v>15.964600000000001</v>
      </c>
      <c r="Q11" s="66">
        <f t="shared" si="7"/>
        <v>10</v>
      </c>
      <c r="R11" s="65">
        <f>VLOOKUP($A11,'Return Data'!$B$7:$R$2843,16,0)</f>
        <v>17.192799999999998</v>
      </c>
      <c r="S11" s="67">
        <f t="shared" si="6"/>
        <v>16</v>
      </c>
    </row>
    <row r="12" spans="1:20" x14ac:dyDescent="0.3">
      <c r="A12" s="63" t="s">
        <v>1827</v>
      </c>
      <c r="B12" s="64">
        <f>VLOOKUP($A12,'Return Data'!$B$7:$R$2843,3,0)</f>
        <v>44410</v>
      </c>
      <c r="C12" s="65">
        <f>VLOOKUP($A12,'Return Data'!$B$7:$R$2843,4,0)</f>
        <v>224.02</v>
      </c>
      <c r="D12" s="65">
        <f>VLOOKUP($A12,'Return Data'!$B$7:$R$2843,10,0)</f>
        <v>14.1852</v>
      </c>
      <c r="E12" s="66">
        <f t="shared" si="0"/>
        <v>19</v>
      </c>
      <c r="F12" s="65">
        <f>VLOOKUP($A12,'Return Data'!$B$7:$R$2843,11,0)</f>
        <v>16.6892</v>
      </c>
      <c r="G12" s="66">
        <f t="shared" si="1"/>
        <v>20</v>
      </c>
      <c r="H12" s="65">
        <f>VLOOKUP($A12,'Return Data'!$B$7:$R$2843,12,0)</f>
        <v>42.815199999999997</v>
      </c>
      <c r="I12" s="66">
        <f t="shared" si="2"/>
        <v>25</v>
      </c>
      <c r="J12" s="65">
        <f>VLOOKUP($A12,'Return Data'!$B$7:$R$2843,13,0)</f>
        <v>53.060899999999997</v>
      </c>
      <c r="K12" s="66">
        <f t="shared" si="3"/>
        <v>22</v>
      </c>
      <c r="L12" s="65">
        <f>VLOOKUP($A12,'Return Data'!$B$7:$R$2843,17,0)</f>
        <v>29.8977</v>
      </c>
      <c r="M12" s="66">
        <f t="shared" si="4"/>
        <v>10</v>
      </c>
      <c r="N12" s="65">
        <f>VLOOKUP($A12,'Return Data'!$B$7:$R$2843,14,0)</f>
        <v>18.2879</v>
      </c>
      <c r="O12" s="66">
        <f t="shared" si="5"/>
        <v>7</v>
      </c>
      <c r="P12" s="65">
        <f>VLOOKUP($A12,'Return Data'!$B$7:$R$2843,15,0)</f>
        <v>17.9679</v>
      </c>
      <c r="Q12" s="66">
        <f t="shared" si="7"/>
        <v>4</v>
      </c>
      <c r="R12" s="65">
        <f>VLOOKUP($A12,'Return Data'!$B$7:$R$2843,16,0)</f>
        <v>15.7189</v>
      </c>
      <c r="S12" s="67">
        <f t="shared" si="6"/>
        <v>23</v>
      </c>
    </row>
    <row r="13" spans="1:20" x14ac:dyDescent="0.3">
      <c r="A13" s="102" t="s">
        <v>1873</v>
      </c>
      <c r="B13" s="64">
        <f>VLOOKUP($A13,'Return Data'!$B$7:$R$2843,3,0)</f>
        <v>44410</v>
      </c>
      <c r="C13" s="65">
        <f>VLOOKUP($A13,'Return Data'!$B$7:$R$2843,4,0)</f>
        <v>68.340999999999994</v>
      </c>
      <c r="D13" s="65">
        <f>VLOOKUP($A13,'Return Data'!$B$7:$R$2843,10,0)</f>
        <v>16.2104</v>
      </c>
      <c r="E13" s="66">
        <f t="shared" si="0"/>
        <v>13</v>
      </c>
      <c r="F13" s="65">
        <f>VLOOKUP($A13,'Return Data'!$B$7:$R$2843,11,0)</f>
        <v>20.831299999999999</v>
      </c>
      <c r="G13" s="66">
        <f t="shared" si="1"/>
        <v>13</v>
      </c>
      <c r="H13" s="65">
        <f>VLOOKUP($A13,'Return Data'!$B$7:$R$2843,12,0)</f>
        <v>51.956699999999998</v>
      </c>
      <c r="I13" s="66">
        <f t="shared" si="2"/>
        <v>12</v>
      </c>
      <c r="J13" s="65">
        <f>VLOOKUP($A13,'Return Data'!$B$7:$R$2843,13,0)</f>
        <v>63.424799999999998</v>
      </c>
      <c r="K13" s="66">
        <f t="shared" si="3"/>
        <v>11</v>
      </c>
      <c r="L13" s="65">
        <f>VLOOKUP($A13,'Return Data'!$B$7:$R$2843,17,0)</f>
        <v>31.719200000000001</v>
      </c>
      <c r="M13" s="66">
        <f t="shared" si="4"/>
        <v>7</v>
      </c>
      <c r="N13" s="65">
        <f>VLOOKUP($A13,'Return Data'!$B$7:$R$2843,14,0)</f>
        <v>19.424700000000001</v>
      </c>
      <c r="O13" s="66">
        <f t="shared" si="5"/>
        <v>5</v>
      </c>
      <c r="P13" s="65">
        <f>VLOOKUP($A13,'Return Data'!$B$7:$R$2843,15,0)</f>
        <v>17.640699999999999</v>
      </c>
      <c r="Q13" s="66">
        <f t="shared" si="7"/>
        <v>6</v>
      </c>
      <c r="R13" s="65">
        <f>VLOOKUP($A13,'Return Data'!$B$7:$R$2843,16,0)</f>
        <v>16.9238</v>
      </c>
      <c r="S13" s="67">
        <f t="shared" si="6"/>
        <v>17</v>
      </c>
    </row>
    <row r="14" spans="1:20" x14ac:dyDescent="0.3">
      <c r="A14" s="102" t="s">
        <v>1788</v>
      </c>
      <c r="B14" s="64">
        <f>VLOOKUP($A14,'Return Data'!$B$7:$R$2843,3,0)</f>
        <v>44410</v>
      </c>
      <c r="C14" s="65">
        <f>VLOOKUP($A14,'Return Data'!$B$7:$R$2843,4,0)</f>
        <v>23.478999999999999</v>
      </c>
      <c r="D14" s="65">
        <f>VLOOKUP($A14,'Return Data'!$B$7:$R$2843,10,0)</f>
        <v>16.5442</v>
      </c>
      <c r="E14" s="66">
        <f t="shared" si="0"/>
        <v>11</v>
      </c>
      <c r="F14" s="65">
        <f>VLOOKUP($A14,'Return Data'!$B$7:$R$2843,11,0)</f>
        <v>19.735800000000001</v>
      </c>
      <c r="G14" s="66">
        <f t="shared" si="1"/>
        <v>14</v>
      </c>
      <c r="H14" s="65">
        <f>VLOOKUP($A14,'Return Data'!$B$7:$R$2843,12,0)</f>
        <v>49.805399999999999</v>
      </c>
      <c r="I14" s="66">
        <f t="shared" si="2"/>
        <v>15</v>
      </c>
      <c r="J14" s="65">
        <f>VLOOKUP($A14,'Return Data'!$B$7:$R$2843,13,0)</f>
        <v>60.661000000000001</v>
      </c>
      <c r="K14" s="66">
        <f t="shared" si="3"/>
        <v>14</v>
      </c>
      <c r="L14" s="65">
        <f>VLOOKUP($A14,'Return Data'!$B$7:$R$2843,17,0)</f>
        <v>27.6478</v>
      </c>
      <c r="M14" s="66">
        <f t="shared" si="4"/>
        <v>14</v>
      </c>
      <c r="N14" s="65">
        <f>VLOOKUP($A14,'Return Data'!$B$7:$R$2843,14,0)</f>
        <v>15.943199999999999</v>
      </c>
      <c r="O14" s="66">
        <f t="shared" si="5"/>
        <v>13</v>
      </c>
      <c r="P14" s="65">
        <f>VLOOKUP($A14,'Return Data'!$B$7:$R$2843,15,0)</f>
        <v>17.318100000000001</v>
      </c>
      <c r="Q14" s="66">
        <f t="shared" si="7"/>
        <v>7</v>
      </c>
      <c r="R14" s="65">
        <f>VLOOKUP($A14,'Return Data'!$B$7:$R$2843,16,0)</f>
        <v>14.035399999999999</v>
      </c>
      <c r="S14" s="67">
        <f t="shared" si="6"/>
        <v>30</v>
      </c>
    </row>
    <row r="15" spans="1:20" x14ac:dyDescent="0.3">
      <c r="A15" s="63" t="s">
        <v>1795</v>
      </c>
      <c r="B15" s="64">
        <f>VLOOKUP($A15,'Return Data'!$B$7:$R$2843,3,0)</f>
        <v>44410</v>
      </c>
      <c r="C15" s="65">
        <f>VLOOKUP($A15,'Return Data'!$B$7:$R$2843,4,0)</f>
        <v>941.63390000000004</v>
      </c>
      <c r="D15" s="65">
        <f>VLOOKUP($A15,'Return Data'!$B$7:$R$2843,10,0)</f>
        <v>14.440200000000001</v>
      </c>
      <c r="E15" s="66">
        <f t="shared" si="0"/>
        <v>18</v>
      </c>
      <c r="F15" s="65">
        <f>VLOOKUP($A15,'Return Data'!$B$7:$R$2843,11,0)</f>
        <v>15.0206</v>
      </c>
      <c r="G15" s="66">
        <f t="shared" si="1"/>
        <v>26</v>
      </c>
      <c r="H15" s="65">
        <f>VLOOKUP($A15,'Return Data'!$B$7:$R$2843,12,0)</f>
        <v>53.151299999999999</v>
      </c>
      <c r="I15" s="66">
        <f t="shared" si="2"/>
        <v>11</v>
      </c>
      <c r="J15" s="65">
        <f>VLOOKUP($A15,'Return Data'!$B$7:$R$2843,13,0)</f>
        <v>65.095799999999997</v>
      </c>
      <c r="K15" s="66">
        <f t="shared" si="3"/>
        <v>9</v>
      </c>
      <c r="L15" s="65">
        <f>VLOOKUP($A15,'Return Data'!$B$7:$R$2843,17,0)</f>
        <v>27.209700000000002</v>
      </c>
      <c r="M15" s="66">
        <f t="shared" si="4"/>
        <v>16</v>
      </c>
      <c r="N15" s="65">
        <f>VLOOKUP($A15,'Return Data'!$B$7:$R$2843,14,0)</f>
        <v>14.700699999999999</v>
      </c>
      <c r="O15" s="66">
        <f t="shared" si="5"/>
        <v>18</v>
      </c>
      <c r="P15" s="65">
        <f>VLOOKUP($A15,'Return Data'!$B$7:$R$2843,15,0)</f>
        <v>13.736000000000001</v>
      </c>
      <c r="Q15" s="66">
        <f t="shared" si="7"/>
        <v>20</v>
      </c>
      <c r="R15" s="65">
        <f>VLOOKUP($A15,'Return Data'!$B$7:$R$2843,16,0)</f>
        <v>16.4969</v>
      </c>
      <c r="S15" s="67">
        <f t="shared" si="6"/>
        <v>21</v>
      </c>
    </row>
    <row r="16" spans="1:20" x14ac:dyDescent="0.3">
      <c r="A16" s="63" t="s">
        <v>1797</v>
      </c>
      <c r="B16" s="64">
        <f>VLOOKUP($A16,'Return Data'!$B$7:$R$2843,3,0)</f>
        <v>44410</v>
      </c>
      <c r="C16" s="65">
        <f>VLOOKUP($A16,'Return Data'!$B$7:$R$2843,4,0)</f>
        <v>966.55200000000002</v>
      </c>
      <c r="D16" s="65">
        <f>VLOOKUP($A16,'Return Data'!$B$7:$R$2843,10,0)</f>
        <v>14.117900000000001</v>
      </c>
      <c r="E16" s="66">
        <f t="shared" si="0"/>
        <v>20</v>
      </c>
      <c r="F16" s="65">
        <f>VLOOKUP($A16,'Return Data'!$B$7:$R$2843,11,0)</f>
        <v>17.057600000000001</v>
      </c>
      <c r="G16" s="66">
        <f t="shared" si="1"/>
        <v>19</v>
      </c>
      <c r="H16" s="65">
        <f>VLOOKUP($A16,'Return Data'!$B$7:$R$2843,12,0)</f>
        <v>57.6693</v>
      </c>
      <c r="I16" s="66">
        <f t="shared" si="2"/>
        <v>7</v>
      </c>
      <c r="J16" s="65">
        <f>VLOOKUP($A16,'Return Data'!$B$7:$R$2843,13,0)</f>
        <v>63.395600000000002</v>
      </c>
      <c r="K16" s="66">
        <f t="shared" si="3"/>
        <v>12</v>
      </c>
      <c r="L16" s="65">
        <f>VLOOKUP($A16,'Return Data'!$B$7:$R$2843,17,0)</f>
        <v>20.472799999999999</v>
      </c>
      <c r="M16" s="66">
        <f t="shared" si="4"/>
        <v>28</v>
      </c>
      <c r="N16" s="65">
        <f>VLOOKUP($A16,'Return Data'!$B$7:$R$2843,14,0)</f>
        <v>13.6928</v>
      </c>
      <c r="O16" s="66">
        <f t="shared" si="5"/>
        <v>22</v>
      </c>
      <c r="P16" s="65">
        <f>VLOOKUP($A16,'Return Data'!$B$7:$R$2843,15,0)</f>
        <v>14.4298</v>
      </c>
      <c r="Q16" s="66">
        <f t="shared" si="7"/>
        <v>18</v>
      </c>
      <c r="R16" s="65">
        <f>VLOOKUP($A16,'Return Data'!$B$7:$R$2843,16,0)</f>
        <v>14.884</v>
      </c>
      <c r="S16" s="67">
        <f t="shared" si="6"/>
        <v>27</v>
      </c>
    </row>
    <row r="17" spans="1:19" x14ac:dyDescent="0.3">
      <c r="A17" s="126" t="s">
        <v>1791</v>
      </c>
      <c r="B17" s="64">
        <f>VLOOKUP($A17,'Return Data'!$B$7:$R$2843,3,0)</f>
        <v>44410</v>
      </c>
      <c r="C17" s="65">
        <f>VLOOKUP($A17,'Return Data'!$B$7:$R$2843,4,0)</f>
        <v>132.1293</v>
      </c>
      <c r="D17" s="65">
        <f>VLOOKUP($A17,'Return Data'!$B$7:$R$2843,10,0)</f>
        <v>15.570399999999999</v>
      </c>
      <c r="E17" s="66">
        <f t="shared" si="0"/>
        <v>14</v>
      </c>
      <c r="F17" s="65">
        <f>VLOOKUP($A17,'Return Data'!$B$7:$R$2843,11,0)</f>
        <v>15.5663</v>
      </c>
      <c r="G17" s="66">
        <f t="shared" si="1"/>
        <v>23</v>
      </c>
      <c r="H17" s="65">
        <f>VLOOKUP($A17,'Return Data'!$B$7:$R$2843,12,0)</f>
        <v>45.177300000000002</v>
      </c>
      <c r="I17" s="66">
        <f t="shared" si="2"/>
        <v>22</v>
      </c>
      <c r="J17" s="65">
        <f>VLOOKUP($A17,'Return Data'!$B$7:$R$2843,13,0)</f>
        <v>56.125100000000003</v>
      </c>
      <c r="K17" s="66">
        <f t="shared" si="3"/>
        <v>20</v>
      </c>
      <c r="L17" s="65">
        <f>VLOOKUP($A17,'Return Data'!$B$7:$R$2843,17,0)</f>
        <v>26.813099999999999</v>
      </c>
      <c r="M17" s="66">
        <f t="shared" si="4"/>
        <v>17</v>
      </c>
      <c r="N17" s="65">
        <f>VLOOKUP($A17,'Return Data'!$B$7:$R$2843,14,0)</f>
        <v>12.4238</v>
      </c>
      <c r="O17" s="66">
        <f t="shared" si="5"/>
        <v>25</v>
      </c>
      <c r="P17" s="65">
        <f>VLOOKUP($A17,'Return Data'!$B$7:$R$2843,15,0)</f>
        <v>12.451700000000001</v>
      </c>
      <c r="Q17" s="66">
        <f t="shared" si="7"/>
        <v>23</v>
      </c>
      <c r="R17" s="65">
        <f>VLOOKUP($A17,'Return Data'!$B$7:$R$2843,16,0)</f>
        <v>15.5207</v>
      </c>
      <c r="S17" s="67">
        <f t="shared" si="6"/>
        <v>24</v>
      </c>
    </row>
    <row r="18" spans="1:19" x14ac:dyDescent="0.3">
      <c r="A18" s="127" t="s">
        <v>1263</v>
      </c>
      <c r="B18" s="64">
        <f>VLOOKUP($A18,'Return Data'!$B$7:$R$2843,3,0)</f>
        <v>44410</v>
      </c>
      <c r="C18" s="65">
        <f>VLOOKUP($A18,'Return Data'!$B$7:$R$2843,4,0)</f>
        <v>456.85</v>
      </c>
      <c r="D18" s="65">
        <f>VLOOKUP($A18,'Return Data'!$B$7:$R$2843,10,0)</f>
        <v>18.168199999999999</v>
      </c>
      <c r="E18" s="66">
        <f t="shared" si="0"/>
        <v>7</v>
      </c>
      <c r="F18" s="65">
        <f>VLOOKUP($A18,'Return Data'!$B$7:$R$2843,11,0)</f>
        <v>21.4542</v>
      </c>
      <c r="G18" s="66">
        <f t="shared" si="1"/>
        <v>11</v>
      </c>
      <c r="H18" s="65">
        <f>VLOOKUP($A18,'Return Data'!$B$7:$R$2843,12,0)</f>
        <v>57.790199999999999</v>
      </c>
      <c r="I18" s="66">
        <f t="shared" si="2"/>
        <v>6</v>
      </c>
      <c r="J18" s="65">
        <f>VLOOKUP($A18,'Return Data'!$B$7:$R$2843,13,0)</f>
        <v>65.891999999999996</v>
      </c>
      <c r="K18" s="66">
        <f t="shared" si="3"/>
        <v>8</v>
      </c>
      <c r="L18" s="65">
        <f>VLOOKUP($A18,'Return Data'!$B$7:$R$2843,17,0)</f>
        <v>24.8796</v>
      </c>
      <c r="M18" s="66">
        <f t="shared" si="4"/>
        <v>19</v>
      </c>
      <c r="N18" s="65">
        <f>VLOOKUP($A18,'Return Data'!$B$7:$R$2843,14,0)</f>
        <v>14.6995</v>
      </c>
      <c r="O18" s="66">
        <f t="shared" si="5"/>
        <v>19</v>
      </c>
      <c r="P18" s="65">
        <f>VLOOKUP($A18,'Return Data'!$B$7:$R$2843,15,0)</f>
        <v>14.6229</v>
      </c>
      <c r="Q18" s="66">
        <f t="shared" si="7"/>
        <v>17</v>
      </c>
      <c r="R18" s="65">
        <f>VLOOKUP($A18,'Return Data'!$B$7:$R$2843,16,0)</f>
        <v>16.523700000000002</v>
      </c>
      <c r="S18" s="67">
        <f t="shared" si="6"/>
        <v>20</v>
      </c>
    </row>
    <row r="19" spans="1:19" x14ac:dyDescent="0.3">
      <c r="A19" s="63" t="s">
        <v>1799</v>
      </c>
      <c r="B19" s="64">
        <f>VLOOKUP($A19,'Return Data'!$B$7:$R$2843,3,0)</f>
        <v>44410</v>
      </c>
      <c r="C19" s="65">
        <f>VLOOKUP($A19,'Return Data'!$B$7:$R$2843,4,0)</f>
        <v>34.33</v>
      </c>
      <c r="D19" s="65">
        <f>VLOOKUP($A19,'Return Data'!$B$7:$R$2843,10,0)</f>
        <v>15.356199999999999</v>
      </c>
      <c r="E19" s="66">
        <f t="shared" si="0"/>
        <v>15</v>
      </c>
      <c r="F19" s="65">
        <f>VLOOKUP($A19,'Return Data'!$B$7:$R$2843,11,0)</f>
        <v>18.912400000000002</v>
      </c>
      <c r="G19" s="66">
        <f t="shared" si="1"/>
        <v>15</v>
      </c>
      <c r="H19" s="65">
        <f>VLOOKUP($A19,'Return Data'!$B$7:$R$2843,12,0)</f>
        <v>43.881</v>
      </c>
      <c r="I19" s="66">
        <f t="shared" si="2"/>
        <v>24</v>
      </c>
      <c r="J19" s="65">
        <f>VLOOKUP($A19,'Return Data'!$B$7:$R$2843,13,0)</f>
        <v>52.577800000000003</v>
      </c>
      <c r="K19" s="66">
        <f t="shared" si="3"/>
        <v>23</v>
      </c>
      <c r="L19" s="65">
        <f>VLOOKUP($A19,'Return Data'!$B$7:$R$2843,17,0)</f>
        <v>27.936599999999999</v>
      </c>
      <c r="M19" s="66">
        <f t="shared" si="4"/>
        <v>13</v>
      </c>
      <c r="N19" s="65">
        <f>VLOOKUP($A19,'Return Data'!$B$7:$R$2843,14,0)</f>
        <v>14.7362</v>
      </c>
      <c r="O19" s="66">
        <f t="shared" si="5"/>
        <v>17</v>
      </c>
      <c r="P19" s="65">
        <f>VLOOKUP($A19,'Return Data'!$B$7:$R$2843,15,0)</f>
        <v>13.7378</v>
      </c>
      <c r="Q19" s="66">
        <f t="shared" si="7"/>
        <v>19</v>
      </c>
      <c r="R19" s="65">
        <f>VLOOKUP($A19,'Return Data'!$B$7:$R$2843,16,0)</f>
        <v>18.2624</v>
      </c>
      <c r="S19" s="67">
        <f t="shared" si="6"/>
        <v>9</v>
      </c>
    </row>
    <row r="20" spans="1:19" x14ac:dyDescent="0.3">
      <c r="A20" s="63" t="s">
        <v>1821</v>
      </c>
      <c r="B20" s="64">
        <f>VLOOKUP($A20,'Return Data'!$B$7:$R$2843,3,0)</f>
        <v>44410</v>
      </c>
      <c r="C20" s="65">
        <f>VLOOKUP($A20,'Return Data'!$B$7:$R$2843,4,0)</f>
        <v>135.03</v>
      </c>
      <c r="D20" s="65">
        <f>VLOOKUP($A20,'Return Data'!$B$7:$R$2843,10,0)</f>
        <v>13.8245</v>
      </c>
      <c r="E20" s="66">
        <f t="shared" si="0"/>
        <v>22</v>
      </c>
      <c r="F20" s="65">
        <f>VLOOKUP($A20,'Return Data'!$B$7:$R$2843,11,0)</f>
        <v>15.538600000000001</v>
      </c>
      <c r="G20" s="66">
        <f t="shared" si="1"/>
        <v>24</v>
      </c>
      <c r="H20" s="65">
        <f>VLOOKUP($A20,'Return Data'!$B$7:$R$2843,12,0)</f>
        <v>42.062100000000001</v>
      </c>
      <c r="I20" s="66">
        <f t="shared" si="2"/>
        <v>27</v>
      </c>
      <c r="J20" s="65">
        <f>VLOOKUP($A20,'Return Data'!$B$7:$R$2843,13,0)</f>
        <v>51.958100000000002</v>
      </c>
      <c r="K20" s="66">
        <f t="shared" si="3"/>
        <v>25</v>
      </c>
      <c r="L20" s="65">
        <f>VLOOKUP($A20,'Return Data'!$B$7:$R$2843,17,0)</f>
        <v>21.753599999999999</v>
      </c>
      <c r="M20" s="66">
        <f t="shared" si="4"/>
        <v>25</v>
      </c>
      <c r="N20" s="65">
        <f>VLOOKUP($A20,'Return Data'!$B$7:$R$2843,14,0)</f>
        <v>10.4382</v>
      </c>
      <c r="O20" s="66">
        <f t="shared" si="5"/>
        <v>27</v>
      </c>
      <c r="P20" s="65">
        <f>VLOOKUP($A20,'Return Data'!$B$7:$R$2843,15,0)</f>
        <v>11.1557</v>
      </c>
      <c r="Q20" s="66">
        <f t="shared" si="7"/>
        <v>25</v>
      </c>
      <c r="R20" s="65">
        <f>VLOOKUP($A20,'Return Data'!$B$7:$R$2843,16,0)</f>
        <v>15.0702</v>
      </c>
      <c r="S20" s="67">
        <f t="shared" si="6"/>
        <v>25</v>
      </c>
    </row>
    <row r="21" spans="1:19" x14ac:dyDescent="0.3">
      <c r="A21" s="63" t="s">
        <v>1266</v>
      </c>
      <c r="B21" s="64">
        <f>VLOOKUP($A21,'Return Data'!$B$7:$R$2843,3,0)</f>
        <v>44410</v>
      </c>
      <c r="C21" s="65">
        <f>VLOOKUP($A21,'Return Data'!$B$7:$R$2843,4,0)</f>
        <v>86.66</v>
      </c>
      <c r="D21" s="65">
        <f>VLOOKUP($A21,'Return Data'!$B$7:$R$2843,10,0)</f>
        <v>21.798999999999999</v>
      </c>
      <c r="E21" s="66">
        <f t="shared" si="0"/>
        <v>1</v>
      </c>
      <c r="F21" s="65">
        <f>VLOOKUP($A21,'Return Data'!$B$7:$R$2843,11,0)</f>
        <v>27.4224</v>
      </c>
      <c r="G21" s="66">
        <f t="shared" si="1"/>
        <v>4</v>
      </c>
      <c r="H21" s="65">
        <f>VLOOKUP($A21,'Return Data'!$B$7:$R$2843,12,0)</f>
        <v>60.570700000000002</v>
      </c>
      <c r="I21" s="66">
        <f t="shared" si="2"/>
        <v>5</v>
      </c>
      <c r="J21" s="65">
        <f>VLOOKUP($A21,'Return Data'!$B$7:$R$2843,13,0)</f>
        <v>73.667299999999997</v>
      </c>
      <c r="K21" s="66">
        <f t="shared" si="3"/>
        <v>5</v>
      </c>
      <c r="L21" s="65">
        <f>VLOOKUP($A21,'Return Data'!$B$7:$R$2843,17,0)</f>
        <v>34.817300000000003</v>
      </c>
      <c r="M21" s="66">
        <f t="shared" si="4"/>
        <v>6</v>
      </c>
      <c r="N21" s="65">
        <f>VLOOKUP($A21,'Return Data'!$B$7:$R$2843,14,0)</f>
        <v>16.9602</v>
      </c>
      <c r="O21" s="66">
        <f t="shared" si="5"/>
        <v>11</v>
      </c>
      <c r="P21" s="65">
        <f>VLOOKUP($A21,'Return Data'!$B$7:$R$2843,15,0)</f>
        <v>16.694400000000002</v>
      </c>
      <c r="Q21" s="66">
        <f t="shared" si="7"/>
        <v>9</v>
      </c>
      <c r="R21" s="65">
        <f>VLOOKUP($A21,'Return Data'!$B$7:$R$2843,16,0)</f>
        <v>20.235299999999999</v>
      </c>
      <c r="S21" s="67">
        <f t="shared" si="6"/>
        <v>4</v>
      </c>
    </row>
    <row r="22" spans="1:19" x14ac:dyDescent="0.3">
      <c r="A22" s="63" t="s">
        <v>1267</v>
      </c>
      <c r="B22" s="64">
        <f>VLOOKUP($A22,'Return Data'!$B$7:$R$2843,3,0)</f>
        <v>44410</v>
      </c>
      <c r="C22" s="65">
        <f>VLOOKUP($A22,'Return Data'!$B$7:$R$2843,4,0)</f>
        <v>14.960599999999999</v>
      </c>
      <c r="D22" s="65">
        <f>VLOOKUP($A22,'Return Data'!$B$7:$R$2843,10,0)</f>
        <v>10.7225</v>
      </c>
      <c r="E22" s="66">
        <f t="shared" si="0"/>
        <v>34</v>
      </c>
      <c r="F22" s="65">
        <f>VLOOKUP($A22,'Return Data'!$B$7:$R$2843,11,0)</f>
        <v>16.1402</v>
      </c>
      <c r="G22" s="66">
        <f t="shared" si="1"/>
        <v>21</v>
      </c>
      <c r="H22" s="65">
        <f>VLOOKUP($A22,'Return Data'!$B$7:$R$2843,12,0)</f>
        <v>47.228299999999997</v>
      </c>
      <c r="I22" s="66">
        <f t="shared" si="2"/>
        <v>21</v>
      </c>
      <c r="J22" s="65">
        <f>VLOOKUP($A22,'Return Data'!$B$7:$R$2843,13,0)</f>
        <v>52.334299999999999</v>
      </c>
      <c r="K22" s="66">
        <f t="shared" si="3"/>
        <v>24</v>
      </c>
      <c r="L22" s="65"/>
      <c r="M22" s="66"/>
      <c r="N22" s="65"/>
      <c r="O22" s="66"/>
      <c r="P22" s="65"/>
      <c r="Q22" s="66"/>
      <c r="R22" s="65">
        <f>VLOOKUP($A22,'Return Data'!$B$7:$R$2843,16,0)</f>
        <v>19.904399999999999</v>
      </c>
      <c r="S22" s="67">
        <f t="shared" si="6"/>
        <v>5</v>
      </c>
    </row>
    <row r="23" spans="1:19" x14ac:dyDescent="0.3">
      <c r="A23" s="63" t="s">
        <v>1801</v>
      </c>
      <c r="B23" s="64">
        <f>VLOOKUP($A23,'Return Data'!$B$7:$R$2843,3,0)</f>
        <v>44410</v>
      </c>
      <c r="C23" s="65">
        <f>VLOOKUP($A23,'Return Data'!$B$7:$R$2843,4,0)</f>
        <v>51.217399999999998</v>
      </c>
      <c r="D23" s="65">
        <f>VLOOKUP($A23,'Return Data'!$B$7:$R$2843,10,0)</f>
        <v>12.7379</v>
      </c>
      <c r="E23" s="66">
        <f t="shared" si="0"/>
        <v>25</v>
      </c>
      <c r="F23" s="65">
        <f>VLOOKUP($A23,'Return Data'!$B$7:$R$2843,11,0)</f>
        <v>14.0143</v>
      </c>
      <c r="G23" s="66">
        <f t="shared" si="1"/>
        <v>28</v>
      </c>
      <c r="H23" s="65">
        <f>VLOOKUP($A23,'Return Data'!$B$7:$R$2843,12,0)</f>
        <v>50.601799999999997</v>
      </c>
      <c r="I23" s="66">
        <f t="shared" si="2"/>
        <v>14</v>
      </c>
      <c r="J23" s="65">
        <f>VLOOKUP($A23,'Return Data'!$B$7:$R$2843,13,0)</f>
        <v>54.133699999999997</v>
      </c>
      <c r="K23" s="66">
        <f t="shared" si="3"/>
        <v>21</v>
      </c>
      <c r="L23" s="65">
        <f>VLOOKUP($A23,'Return Data'!$B$7:$R$2843,17,0)</f>
        <v>24.491800000000001</v>
      </c>
      <c r="M23" s="66">
        <f t="shared" si="4"/>
        <v>20</v>
      </c>
      <c r="N23" s="65">
        <f>VLOOKUP($A23,'Return Data'!$B$7:$R$2843,14,0)</f>
        <v>14.4129</v>
      </c>
      <c r="O23" s="66">
        <f t="shared" si="5"/>
        <v>20</v>
      </c>
      <c r="P23" s="65">
        <f>VLOOKUP($A23,'Return Data'!$B$7:$R$2843,15,0)</f>
        <v>15.8644</v>
      </c>
      <c r="Q23" s="66">
        <f t="shared" si="7"/>
        <v>11</v>
      </c>
      <c r="R23" s="65">
        <f>VLOOKUP($A23,'Return Data'!$B$7:$R$2843,16,0)</f>
        <v>16.561199999999999</v>
      </c>
      <c r="S23" s="67">
        <f t="shared" si="6"/>
        <v>19</v>
      </c>
    </row>
    <row r="24" spans="1:19" x14ac:dyDescent="0.3">
      <c r="A24" s="63" t="s">
        <v>1809</v>
      </c>
      <c r="B24" s="64">
        <f>VLOOKUP($A24,'Return Data'!$B$7:$R$2843,3,0)</f>
        <v>44410</v>
      </c>
      <c r="C24" s="65">
        <f>VLOOKUP($A24,'Return Data'!$B$7:$R$2843,4,0)</f>
        <v>54.517000000000003</v>
      </c>
      <c r="D24" s="65">
        <f>VLOOKUP($A24,'Return Data'!$B$7:$R$2843,10,0)</f>
        <v>11.9101</v>
      </c>
      <c r="E24" s="66">
        <f t="shared" si="0"/>
        <v>28</v>
      </c>
      <c r="F24" s="65">
        <f>VLOOKUP($A24,'Return Data'!$B$7:$R$2843,11,0)</f>
        <v>13.8879</v>
      </c>
      <c r="G24" s="66">
        <f t="shared" si="1"/>
        <v>29</v>
      </c>
      <c r="H24" s="65">
        <f>VLOOKUP($A24,'Return Data'!$B$7:$R$2843,12,0)</f>
        <v>42.301200000000001</v>
      </c>
      <c r="I24" s="66">
        <f t="shared" si="2"/>
        <v>26</v>
      </c>
      <c r="J24" s="65">
        <f>VLOOKUP($A24,'Return Data'!$B$7:$R$2843,13,0)</f>
        <v>48.648899999999998</v>
      </c>
      <c r="K24" s="66">
        <f t="shared" si="3"/>
        <v>28</v>
      </c>
      <c r="L24" s="65">
        <f>VLOOKUP($A24,'Return Data'!$B$7:$R$2843,17,0)</f>
        <v>23.021000000000001</v>
      </c>
      <c r="M24" s="66">
        <f t="shared" si="4"/>
        <v>24</v>
      </c>
      <c r="N24" s="65">
        <f>VLOOKUP($A24,'Return Data'!$B$7:$R$2843,14,0)</f>
        <v>14.2334</v>
      </c>
      <c r="O24" s="66">
        <f t="shared" si="5"/>
        <v>21</v>
      </c>
      <c r="P24" s="65">
        <f>VLOOKUP($A24,'Return Data'!$B$7:$R$2843,15,0)</f>
        <v>15.474299999999999</v>
      </c>
      <c r="Q24" s="66">
        <f t="shared" si="7"/>
        <v>13</v>
      </c>
      <c r="R24" s="65">
        <f>VLOOKUP($A24,'Return Data'!$B$7:$R$2843,16,0)</f>
        <v>17.767600000000002</v>
      </c>
      <c r="S24" s="67">
        <f t="shared" si="6"/>
        <v>11</v>
      </c>
    </row>
    <row r="25" spans="1:19" x14ac:dyDescent="0.3">
      <c r="A25" s="63" t="s">
        <v>1823</v>
      </c>
      <c r="B25" s="64">
        <f>VLOOKUP($A25,'Return Data'!$B$7:$R$2843,3,0)</f>
        <v>44410</v>
      </c>
      <c r="C25" s="65">
        <f>VLOOKUP($A25,'Return Data'!$B$7:$R$2843,4,0)</f>
        <v>118.999</v>
      </c>
      <c r="D25" s="65">
        <f>VLOOKUP($A25,'Return Data'!$B$7:$R$2843,10,0)</f>
        <v>10.9879</v>
      </c>
      <c r="E25" s="66">
        <f t="shared" si="0"/>
        <v>31</v>
      </c>
      <c r="F25" s="65">
        <f>VLOOKUP($A25,'Return Data'!$B$7:$R$2843,11,0)</f>
        <v>14.4397</v>
      </c>
      <c r="G25" s="66">
        <f t="shared" si="1"/>
        <v>27</v>
      </c>
      <c r="H25" s="65">
        <f>VLOOKUP($A25,'Return Data'!$B$7:$R$2843,12,0)</f>
        <v>37.8979</v>
      </c>
      <c r="I25" s="66">
        <f t="shared" si="2"/>
        <v>29</v>
      </c>
      <c r="J25" s="65">
        <f>VLOOKUP($A25,'Return Data'!$B$7:$R$2843,13,0)</f>
        <v>44.096200000000003</v>
      </c>
      <c r="K25" s="66">
        <f t="shared" si="3"/>
        <v>30</v>
      </c>
      <c r="L25" s="65">
        <f>VLOOKUP($A25,'Return Data'!$B$7:$R$2843,17,0)</f>
        <v>20.931999999999999</v>
      </c>
      <c r="M25" s="66">
        <f t="shared" si="4"/>
        <v>27</v>
      </c>
      <c r="N25" s="65">
        <f>VLOOKUP($A25,'Return Data'!$B$7:$R$2843,14,0)</f>
        <v>10.7677</v>
      </c>
      <c r="O25" s="66">
        <f t="shared" si="5"/>
        <v>26</v>
      </c>
      <c r="P25" s="65">
        <f>VLOOKUP($A25,'Return Data'!$B$7:$R$2843,15,0)</f>
        <v>12.113200000000001</v>
      </c>
      <c r="Q25" s="66">
        <f t="shared" si="7"/>
        <v>24</v>
      </c>
      <c r="R25" s="65">
        <f>VLOOKUP($A25,'Return Data'!$B$7:$R$2843,16,0)</f>
        <v>14.201599999999999</v>
      </c>
      <c r="S25" s="67">
        <f t="shared" si="6"/>
        <v>28</v>
      </c>
    </row>
    <row r="26" spans="1:19" x14ac:dyDescent="0.3">
      <c r="A26" s="63" t="s">
        <v>1826</v>
      </c>
      <c r="B26" s="64">
        <f>VLOOKUP($A26,'Return Data'!$B$7:$R$2843,3,0)</f>
        <v>44410</v>
      </c>
      <c r="C26" s="65">
        <f>VLOOKUP($A26,'Return Data'!$B$7:$R$2843,4,0)</f>
        <v>67.213499999999996</v>
      </c>
      <c r="D26" s="65">
        <f>VLOOKUP($A26,'Return Data'!$B$7:$R$2843,10,0)</f>
        <v>12.531700000000001</v>
      </c>
      <c r="E26" s="66">
        <f t="shared" si="0"/>
        <v>26</v>
      </c>
      <c r="F26" s="65">
        <f>VLOOKUP($A26,'Return Data'!$B$7:$R$2843,11,0)</f>
        <v>12.077400000000001</v>
      </c>
      <c r="G26" s="66">
        <f t="shared" si="1"/>
        <v>33</v>
      </c>
      <c r="H26" s="65">
        <f>VLOOKUP($A26,'Return Data'!$B$7:$R$2843,12,0)</f>
        <v>32.094499999999996</v>
      </c>
      <c r="I26" s="66">
        <f t="shared" si="2"/>
        <v>33</v>
      </c>
      <c r="J26" s="65">
        <f>VLOOKUP($A26,'Return Data'!$B$7:$R$2843,13,0)</f>
        <v>40.110700000000001</v>
      </c>
      <c r="K26" s="66">
        <f t="shared" si="3"/>
        <v>32</v>
      </c>
      <c r="L26" s="65">
        <f>VLOOKUP($A26,'Return Data'!$B$7:$R$2843,17,0)</f>
        <v>19.183900000000001</v>
      </c>
      <c r="M26" s="66">
        <f t="shared" si="4"/>
        <v>31</v>
      </c>
      <c r="N26" s="65">
        <f>VLOOKUP($A26,'Return Data'!$B$7:$R$2843,14,0)</f>
        <v>12.7927</v>
      </c>
      <c r="O26" s="66">
        <f t="shared" si="5"/>
        <v>24</v>
      </c>
      <c r="P26" s="65">
        <f>VLOOKUP($A26,'Return Data'!$B$7:$R$2843,15,0)</f>
        <v>10.639799999999999</v>
      </c>
      <c r="Q26" s="66">
        <f t="shared" si="7"/>
        <v>26</v>
      </c>
      <c r="R26" s="65">
        <f>VLOOKUP($A26,'Return Data'!$B$7:$R$2843,16,0)</f>
        <v>10.9778</v>
      </c>
      <c r="S26" s="67">
        <f t="shared" si="6"/>
        <v>33</v>
      </c>
    </row>
    <row r="27" spans="1:19" x14ac:dyDescent="0.3">
      <c r="A27" s="63" t="s">
        <v>1269</v>
      </c>
      <c r="B27" s="64">
        <f>VLOOKUP($A27,'Return Data'!$B$7:$R$2843,3,0)</f>
        <v>44410</v>
      </c>
      <c r="C27" s="65">
        <f>VLOOKUP($A27,'Return Data'!$B$7:$R$2843,4,0)</f>
        <v>20.704000000000001</v>
      </c>
      <c r="D27" s="65">
        <f>VLOOKUP($A27,'Return Data'!$B$7:$R$2843,10,0)</f>
        <v>20.497499999999999</v>
      </c>
      <c r="E27" s="66">
        <f t="shared" si="0"/>
        <v>2</v>
      </c>
      <c r="F27" s="65">
        <f>VLOOKUP($A27,'Return Data'!$B$7:$R$2843,11,0)</f>
        <v>32.375100000000003</v>
      </c>
      <c r="G27" s="66">
        <f t="shared" si="1"/>
        <v>2</v>
      </c>
      <c r="H27" s="65">
        <f>VLOOKUP($A27,'Return Data'!$B$7:$R$2843,12,0)</f>
        <v>66.099699999999999</v>
      </c>
      <c r="I27" s="66">
        <f t="shared" si="2"/>
        <v>2</v>
      </c>
      <c r="J27" s="65">
        <f>VLOOKUP($A27,'Return Data'!$B$7:$R$2843,13,0)</f>
        <v>75.0852</v>
      </c>
      <c r="K27" s="66">
        <f t="shared" si="3"/>
        <v>3</v>
      </c>
      <c r="L27" s="65">
        <f>VLOOKUP($A27,'Return Data'!$B$7:$R$2843,17,0)</f>
        <v>37.962400000000002</v>
      </c>
      <c r="M27" s="66">
        <f t="shared" si="4"/>
        <v>4</v>
      </c>
      <c r="N27" s="65">
        <f>VLOOKUP($A27,'Return Data'!$B$7:$R$2843,14,0)</f>
        <v>22.347200000000001</v>
      </c>
      <c r="O27" s="66">
        <f t="shared" si="5"/>
        <v>4</v>
      </c>
      <c r="P27" s="65"/>
      <c r="Q27" s="66"/>
      <c r="R27" s="65">
        <f>VLOOKUP($A27,'Return Data'!$B$7:$R$2843,16,0)</f>
        <v>18.772200000000002</v>
      </c>
      <c r="S27" s="67">
        <f t="shared" si="6"/>
        <v>7</v>
      </c>
    </row>
    <row r="28" spans="1:19" x14ac:dyDescent="0.3">
      <c r="A28" s="63" t="s">
        <v>1819</v>
      </c>
      <c r="B28" s="64">
        <f>VLOOKUP($A28,'Return Data'!$B$7:$R$2843,3,0)</f>
        <v>44410</v>
      </c>
      <c r="C28" s="65">
        <f>VLOOKUP($A28,'Return Data'!$B$7:$R$2843,4,0)</f>
        <v>36.910899999999998</v>
      </c>
      <c r="D28" s="65">
        <f>VLOOKUP($A28,'Return Data'!$B$7:$R$2843,10,0)</f>
        <v>11.9078</v>
      </c>
      <c r="E28" s="66">
        <f t="shared" si="0"/>
        <v>29</v>
      </c>
      <c r="F28" s="65">
        <f>VLOOKUP($A28,'Return Data'!$B$7:$R$2843,11,0)</f>
        <v>12.3537</v>
      </c>
      <c r="G28" s="66">
        <f t="shared" si="1"/>
        <v>32</v>
      </c>
      <c r="H28" s="65">
        <f>VLOOKUP($A28,'Return Data'!$B$7:$R$2843,12,0)</f>
        <v>35.459800000000001</v>
      </c>
      <c r="I28" s="66">
        <f t="shared" si="2"/>
        <v>32</v>
      </c>
      <c r="J28" s="65">
        <f>VLOOKUP($A28,'Return Data'!$B$7:$R$2843,13,0)</f>
        <v>39.557600000000001</v>
      </c>
      <c r="K28" s="66">
        <f t="shared" si="3"/>
        <v>33</v>
      </c>
      <c r="L28" s="65">
        <f>VLOOKUP($A28,'Return Data'!$B$7:$R$2843,17,0)</f>
        <v>19.599900000000002</v>
      </c>
      <c r="M28" s="66">
        <f t="shared" si="4"/>
        <v>29</v>
      </c>
      <c r="N28" s="65">
        <f>VLOOKUP($A28,'Return Data'!$B$7:$R$2843,14,0)</f>
        <v>9.4132999999999996</v>
      </c>
      <c r="O28" s="66">
        <f t="shared" si="5"/>
        <v>28</v>
      </c>
      <c r="P28" s="65">
        <f>VLOOKUP($A28,'Return Data'!$B$7:$R$2843,15,0)</f>
        <v>13.143599999999999</v>
      </c>
      <c r="Q28" s="66">
        <f t="shared" si="7"/>
        <v>21</v>
      </c>
      <c r="R28" s="65">
        <f>VLOOKUP($A28,'Return Data'!$B$7:$R$2843,16,0)</f>
        <v>19.682099999999998</v>
      </c>
      <c r="S28" s="67">
        <f t="shared" si="6"/>
        <v>6</v>
      </c>
    </row>
    <row r="29" spans="1:19" x14ac:dyDescent="0.3">
      <c r="A29" s="63" t="s">
        <v>2015</v>
      </c>
      <c r="B29" s="64">
        <f>VLOOKUP($A29,'Return Data'!$B$7:$R$2843,3,0)</f>
        <v>44410</v>
      </c>
      <c r="C29" s="65">
        <f>VLOOKUP($A29,'Return Data'!$B$7:$R$2843,4,0)</f>
        <v>15.695600000000001</v>
      </c>
      <c r="D29" s="65">
        <f>VLOOKUP($A29,'Return Data'!$B$7:$R$2843,10,0)</f>
        <v>12.148300000000001</v>
      </c>
      <c r="E29" s="66">
        <f t="shared" si="0"/>
        <v>27</v>
      </c>
      <c r="F29" s="65">
        <f>VLOOKUP($A29,'Return Data'!$B$7:$R$2843,11,0)</f>
        <v>17.951699999999999</v>
      </c>
      <c r="G29" s="66">
        <f t="shared" si="1"/>
        <v>17</v>
      </c>
      <c r="H29" s="65">
        <f>VLOOKUP($A29,'Return Data'!$B$7:$R$2843,12,0)</f>
        <v>44.971200000000003</v>
      </c>
      <c r="I29" s="66">
        <f t="shared" si="2"/>
        <v>23</v>
      </c>
      <c r="J29" s="65">
        <f>VLOOKUP($A29,'Return Data'!$B$7:$R$2843,13,0)</f>
        <v>51.817</v>
      </c>
      <c r="K29" s="66">
        <f t="shared" si="3"/>
        <v>26</v>
      </c>
      <c r="L29" s="65">
        <f>VLOOKUP($A29,'Return Data'!$B$7:$R$2843,17,0)</f>
        <v>23.225899999999999</v>
      </c>
      <c r="M29" s="66">
        <f t="shared" si="4"/>
        <v>23</v>
      </c>
      <c r="N29" s="65"/>
      <c r="O29" s="66"/>
      <c r="P29" s="65"/>
      <c r="Q29" s="66"/>
      <c r="R29" s="65">
        <f>VLOOKUP($A29,'Return Data'!$B$7:$R$2843,16,0)</f>
        <v>15.825100000000001</v>
      </c>
      <c r="S29" s="67">
        <f t="shared" si="6"/>
        <v>22</v>
      </c>
    </row>
    <row r="30" spans="1:19" x14ac:dyDescent="0.3">
      <c r="A30" s="63" t="s">
        <v>1272</v>
      </c>
      <c r="B30" s="64">
        <f>VLOOKUP($A30,'Return Data'!$B$7:$R$2843,3,0)</f>
        <v>44410</v>
      </c>
      <c r="C30" s="65">
        <f>VLOOKUP($A30,'Return Data'!$B$7:$R$2843,4,0)</f>
        <v>139.45310000000001</v>
      </c>
      <c r="D30" s="65">
        <f>VLOOKUP($A30,'Return Data'!$B$7:$R$2843,10,0)</f>
        <v>16.544499999999999</v>
      </c>
      <c r="E30" s="66">
        <f t="shared" si="0"/>
        <v>10</v>
      </c>
      <c r="F30" s="65">
        <f>VLOOKUP($A30,'Return Data'!$B$7:$R$2843,11,0)</f>
        <v>27.030999999999999</v>
      </c>
      <c r="G30" s="66">
        <f t="shared" si="1"/>
        <v>5</v>
      </c>
      <c r="H30" s="65">
        <f>VLOOKUP($A30,'Return Data'!$B$7:$R$2843,12,0)</f>
        <v>63.711199999999998</v>
      </c>
      <c r="I30" s="66">
        <f t="shared" si="2"/>
        <v>3</v>
      </c>
      <c r="J30" s="65">
        <f>VLOOKUP($A30,'Return Data'!$B$7:$R$2843,13,0)</f>
        <v>75.312799999999996</v>
      </c>
      <c r="K30" s="66">
        <f t="shared" si="3"/>
        <v>2</v>
      </c>
      <c r="L30" s="65">
        <f>VLOOKUP($A30,'Return Data'!$B$7:$R$2843,17,0)</f>
        <v>21.749300000000002</v>
      </c>
      <c r="M30" s="66">
        <f t="shared" si="4"/>
        <v>26</v>
      </c>
      <c r="N30" s="65">
        <f>VLOOKUP($A30,'Return Data'!$B$7:$R$2843,14,0)</f>
        <v>13.1172</v>
      </c>
      <c r="O30" s="66">
        <f t="shared" si="5"/>
        <v>23</v>
      </c>
      <c r="P30" s="65">
        <f>VLOOKUP($A30,'Return Data'!$B$7:$R$2843,15,0)</f>
        <v>13.0572</v>
      </c>
      <c r="Q30" s="66">
        <f t="shared" si="7"/>
        <v>22</v>
      </c>
      <c r="R30" s="65">
        <f>VLOOKUP($A30,'Return Data'!$B$7:$R$2843,16,0)</f>
        <v>14.1685</v>
      </c>
      <c r="S30" s="67">
        <f t="shared" si="6"/>
        <v>29</v>
      </c>
    </row>
    <row r="31" spans="1:19" x14ac:dyDescent="0.3">
      <c r="A31" s="63" t="s">
        <v>1781</v>
      </c>
      <c r="B31" s="64">
        <f>VLOOKUP($A31,'Return Data'!$B$7:$R$2843,3,0)</f>
        <v>44410</v>
      </c>
      <c r="C31" s="65">
        <f>VLOOKUP($A31,'Return Data'!$B$7:$R$2843,4,0)</f>
        <v>48.4054</v>
      </c>
      <c r="D31" s="65">
        <f>VLOOKUP($A31,'Return Data'!$B$7:$R$2843,10,0)</f>
        <v>15.3004</v>
      </c>
      <c r="E31" s="66">
        <f t="shared" si="0"/>
        <v>16</v>
      </c>
      <c r="F31" s="65">
        <f>VLOOKUP($A31,'Return Data'!$B$7:$R$2843,11,0)</f>
        <v>25.683599999999998</v>
      </c>
      <c r="G31" s="66">
        <f t="shared" si="1"/>
        <v>7</v>
      </c>
      <c r="H31" s="65">
        <f>VLOOKUP($A31,'Return Data'!$B$7:$R$2843,12,0)</f>
        <v>49.2179</v>
      </c>
      <c r="I31" s="66">
        <f t="shared" si="2"/>
        <v>17</v>
      </c>
      <c r="J31" s="65">
        <f>VLOOKUP($A31,'Return Data'!$B$7:$R$2843,13,0)</f>
        <v>58.6173</v>
      </c>
      <c r="K31" s="66">
        <f t="shared" si="3"/>
        <v>17</v>
      </c>
      <c r="L31" s="65">
        <f>VLOOKUP($A31,'Return Data'!$B$7:$R$2843,17,0)</f>
        <v>38.170299999999997</v>
      </c>
      <c r="M31" s="66">
        <f t="shared" si="4"/>
        <v>3</v>
      </c>
      <c r="N31" s="65">
        <f>VLOOKUP($A31,'Return Data'!$B$7:$R$2843,14,0)</f>
        <v>23.798100000000002</v>
      </c>
      <c r="O31" s="66">
        <f t="shared" si="5"/>
        <v>3</v>
      </c>
      <c r="P31" s="65">
        <f>VLOOKUP($A31,'Return Data'!$B$7:$R$2843,15,0)</f>
        <v>21.415700000000001</v>
      </c>
      <c r="Q31" s="66">
        <f t="shared" si="7"/>
        <v>2</v>
      </c>
      <c r="R31" s="65">
        <f>VLOOKUP($A31,'Return Data'!$B$7:$R$2843,16,0)</f>
        <v>21.246099999999998</v>
      </c>
      <c r="S31" s="67">
        <f t="shared" si="6"/>
        <v>3</v>
      </c>
    </row>
    <row r="32" spans="1:19" x14ac:dyDescent="0.3">
      <c r="A32" s="63" t="s">
        <v>1810</v>
      </c>
      <c r="B32" s="64">
        <f>VLOOKUP($A32,'Return Data'!$B$7:$R$2843,3,0)</f>
        <v>44410</v>
      </c>
      <c r="C32" s="65">
        <f>VLOOKUP($A32,'Return Data'!$B$7:$R$2843,4,0)</f>
        <v>27.81</v>
      </c>
      <c r="D32" s="65">
        <f>VLOOKUP($A32,'Return Data'!$B$7:$R$2843,10,0)</f>
        <v>19.818999999999999</v>
      </c>
      <c r="E32" s="66">
        <f t="shared" si="0"/>
        <v>4</v>
      </c>
      <c r="F32" s="65">
        <f>VLOOKUP($A32,'Return Data'!$B$7:$R$2843,11,0)</f>
        <v>29.168600000000001</v>
      </c>
      <c r="G32" s="66">
        <f t="shared" si="1"/>
        <v>3</v>
      </c>
      <c r="H32" s="65">
        <f>VLOOKUP($A32,'Return Data'!$B$7:$R$2843,12,0)</f>
        <v>63.012900000000002</v>
      </c>
      <c r="I32" s="66">
        <f t="shared" si="2"/>
        <v>4</v>
      </c>
      <c r="J32" s="65">
        <f>VLOOKUP($A32,'Return Data'!$B$7:$R$2843,13,0)</f>
        <v>74.138999999999996</v>
      </c>
      <c r="K32" s="66">
        <f t="shared" si="3"/>
        <v>4</v>
      </c>
      <c r="L32" s="65">
        <f>VLOOKUP($A32,'Return Data'!$B$7:$R$2843,17,0)</f>
        <v>44.637799999999999</v>
      </c>
      <c r="M32" s="66">
        <f t="shared" si="4"/>
        <v>2</v>
      </c>
      <c r="N32" s="65">
        <f>VLOOKUP($A32,'Return Data'!$B$7:$R$2843,14,0)</f>
        <v>26.283899999999999</v>
      </c>
      <c r="O32" s="66">
        <f t="shared" si="5"/>
        <v>2</v>
      </c>
      <c r="P32" s="65">
        <f>VLOOKUP($A32,'Return Data'!$B$7:$R$2843,15,0)</f>
        <v>20.7898</v>
      </c>
      <c r="Q32" s="66">
        <f t="shared" si="7"/>
        <v>3</v>
      </c>
      <c r="R32" s="65">
        <f>VLOOKUP($A32,'Return Data'!$B$7:$R$2843,16,0)</f>
        <v>17.273299999999999</v>
      </c>
      <c r="S32" s="67">
        <f t="shared" si="6"/>
        <v>15</v>
      </c>
    </row>
    <row r="33" spans="1:19" x14ac:dyDescent="0.3">
      <c r="A33" s="63" t="s">
        <v>1274</v>
      </c>
      <c r="B33" s="64">
        <f>VLOOKUP($A33,'Return Data'!$B$7:$R$2843,3,0)</f>
        <v>44410</v>
      </c>
      <c r="C33" s="65">
        <f>VLOOKUP($A33,'Return Data'!$B$7:$R$2843,4,0)</f>
        <v>229.81</v>
      </c>
      <c r="D33" s="65">
        <f>VLOOKUP($A33,'Return Data'!$B$7:$R$2843,10,0)</f>
        <v>19.6553</v>
      </c>
      <c r="E33" s="66">
        <f t="shared" si="0"/>
        <v>5</v>
      </c>
      <c r="F33" s="65">
        <f>VLOOKUP($A33,'Return Data'!$B$7:$R$2843,11,0)</f>
        <v>24.416699999999999</v>
      </c>
      <c r="G33" s="66">
        <f t="shared" si="1"/>
        <v>9</v>
      </c>
      <c r="H33" s="65">
        <f>VLOOKUP($A33,'Return Data'!$B$7:$R$2843,12,0)</f>
        <v>54.983800000000002</v>
      </c>
      <c r="I33" s="66">
        <f t="shared" si="2"/>
        <v>9</v>
      </c>
      <c r="J33" s="65">
        <f>VLOOKUP($A33,'Return Data'!$B$7:$R$2843,13,0)</f>
        <v>64.067999999999998</v>
      </c>
      <c r="K33" s="66">
        <f t="shared" si="3"/>
        <v>10</v>
      </c>
      <c r="L33" s="65">
        <f>VLOOKUP($A33,'Return Data'!$B$7:$R$2843,17,0)</f>
        <v>28.921800000000001</v>
      </c>
      <c r="M33" s="66">
        <f t="shared" si="4"/>
        <v>11</v>
      </c>
      <c r="N33" s="65">
        <f>VLOOKUP($A33,'Return Data'!$B$7:$R$2843,14,0)</f>
        <v>15.4358</v>
      </c>
      <c r="O33" s="66">
        <f t="shared" si="5"/>
        <v>15</v>
      </c>
      <c r="P33" s="65">
        <f>VLOOKUP($A33,'Return Data'!$B$7:$R$2843,15,0)</f>
        <v>17.012</v>
      </c>
      <c r="Q33" s="66">
        <f t="shared" si="7"/>
        <v>8</v>
      </c>
      <c r="R33" s="65">
        <f>VLOOKUP($A33,'Return Data'!$B$7:$R$2843,16,0)</f>
        <v>17.3367</v>
      </c>
      <c r="S33" s="67">
        <f t="shared" si="6"/>
        <v>14</v>
      </c>
    </row>
    <row r="34" spans="1:19" x14ac:dyDescent="0.3">
      <c r="A34" s="63" t="s">
        <v>1276</v>
      </c>
      <c r="B34" s="64">
        <f>VLOOKUP($A34,'Return Data'!$B$7:$R$2843,3,0)</f>
        <v>44410</v>
      </c>
      <c r="C34" s="65">
        <f>VLOOKUP($A34,'Return Data'!$B$7:$R$2843,4,0)</f>
        <v>404.97590000000002</v>
      </c>
      <c r="D34" s="65">
        <f>VLOOKUP($A34,'Return Data'!$B$7:$R$2843,10,0)</f>
        <v>20.107700000000001</v>
      </c>
      <c r="E34" s="66">
        <f t="shared" si="0"/>
        <v>3</v>
      </c>
      <c r="F34" s="65">
        <f>VLOOKUP($A34,'Return Data'!$B$7:$R$2843,11,0)</f>
        <v>44.302399999999999</v>
      </c>
      <c r="G34" s="66">
        <f t="shared" si="1"/>
        <v>1</v>
      </c>
      <c r="H34" s="65">
        <f>VLOOKUP($A34,'Return Data'!$B$7:$R$2843,12,0)</f>
        <v>76.683000000000007</v>
      </c>
      <c r="I34" s="66">
        <f t="shared" si="2"/>
        <v>1</v>
      </c>
      <c r="J34" s="65">
        <f>VLOOKUP($A34,'Return Data'!$B$7:$R$2843,13,0)</f>
        <v>94.373999999999995</v>
      </c>
      <c r="K34" s="66">
        <f t="shared" si="3"/>
        <v>1</v>
      </c>
      <c r="L34" s="65">
        <f>VLOOKUP($A34,'Return Data'!$B$7:$R$2843,17,0)</f>
        <v>52.941899999999997</v>
      </c>
      <c r="M34" s="66">
        <f t="shared" si="4"/>
        <v>1</v>
      </c>
      <c r="N34" s="65">
        <f>VLOOKUP($A34,'Return Data'!$B$7:$R$2843,14,0)</f>
        <v>30.553799999999999</v>
      </c>
      <c r="O34" s="66">
        <f t="shared" si="5"/>
        <v>1</v>
      </c>
      <c r="P34" s="65">
        <f>VLOOKUP($A34,'Return Data'!$B$7:$R$2843,15,0)</f>
        <v>24.630400000000002</v>
      </c>
      <c r="Q34" s="66">
        <f t="shared" si="7"/>
        <v>1</v>
      </c>
      <c r="R34" s="65">
        <f>VLOOKUP($A34,'Return Data'!$B$7:$R$2843,16,0)</f>
        <v>21.9499</v>
      </c>
      <c r="S34" s="67">
        <f t="shared" si="6"/>
        <v>2</v>
      </c>
    </row>
    <row r="35" spans="1:19" x14ac:dyDescent="0.3">
      <c r="A35" s="63" t="s">
        <v>1812</v>
      </c>
      <c r="B35" s="64">
        <f>VLOOKUP($A35,'Return Data'!$B$7:$R$2843,3,0)</f>
        <v>44410</v>
      </c>
      <c r="C35" s="65">
        <f>VLOOKUP($A35,'Return Data'!$B$7:$R$2843,4,0)</f>
        <v>76.721400000000003</v>
      </c>
      <c r="D35" s="65">
        <f>VLOOKUP($A35,'Return Data'!$B$7:$R$2843,10,0)</f>
        <v>12.9903</v>
      </c>
      <c r="E35" s="66">
        <f t="shared" si="0"/>
        <v>24</v>
      </c>
      <c r="F35" s="65">
        <f>VLOOKUP($A35,'Return Data'!$B$7:$R$2843,11,0)</f>
        <v>15.172599999999999</v>
      </c>
      <c r="G35" s="66">
        <f t="shared" si="1"/>
        <v>25</v>
      </c>
      <c r="H35" s="65">
        <f>VLOOKUP($A35,'Return Data'!$B$7:$R$2843,12,0)</f>
        <v>48.4343</v>
      </c>
      <c r="I35" s="66">
        <f t="shared" si="2"/>
        <v>18</v>
      </c>
      <c r="J35" s="65">
        <f>VLOOKUP($A35,'Return Data'!$B$7:$R$2843,13,0)</f>
        <v>58.55</v>
      </c>
      <c r="K35" s="66">
        <f t="shared" si="3"/>
        <v>18</v>
      </c>
      <c r="L35" s="65">
        <f>VLOOKUP($A35,'Return Data'!$B$7:$R$2843,17,0)</f>
        <v>24.135400000000001</v>
      </c>
      <c r="M35" s="66">
        <f t="shared" si="4"/>
        <v>22</v>
      </c>
      <c r="N35" s="65">
        <f>VLOOKUP($A35,'Return Data'!$B$7:$R$2843,14,0)</f>
        <v>15.040800000000001</v>
      </c>
      <c r="O35" s="66">
        <f t="shared" si="5"/>
        <v>16</v>
      </c>
      <c r="P35" s="65">
        <f>VLOOKUP($A35,'Return Data'!$B$7:$R$2843,15,0)</f>
        <v>14.9079</v>
      </c>
      <c r="Q35" s="66">
        <f t="shared" si="7"/>
        <v>16</v>
      </c>
      <c r="R35" s="65">
        <f>VLOOKUP($A35,'Return Data'!$B$7:$R$2843,16,0)</f>
        <v>17.649000000000001</v>
      </c>
      <c r="S35" s="67">
        <f t="shared" si="6"/>
        <v>12</v>
      </c>
    </row>
    <row r="36" spans="1:19" x14ac:dyDescent="0.3">
      <c r="A36" s="63" t="s">
        <v>1814</v>
      </c>
      <c r="B36" s="64">
        <f>VLOOKUP($A36,'Return Data'!$B$7:$R$2843,3,0)</f>
        <v>44410</v>
      </c>
      <c r="C36" s="65">
        <f>VLOOKUP($A36,'Return Data'!$B$7:$R$2843,4,0)</f>
        <v>14.3629</v>
      </c>
      <c r="D36" s="65">
        <f>VLOOKUP($A36,'Return Data'!$B$7:$R$2843,10,0)</f>
        <v>10.7437</v>
      </c>
      <c r="E36" s="66">
        <f t="shared" si="0"/>
        <v>33</v>
      </c>
      <c r="F36" s="65">
        <f>VLOOKUP($A36,'Return Data'!$B$7:$R$2843,11,0)</f>
        <v>10.450699999999999</v>
      </c>
      <c r="G36" s="66">
        <f t="shared" si="1"/>
        <v>34</v>
      </c>
      <c r="H36" s="65">
        <f>VLOOKUP($A36,'Return Data'!$B$7:$R$2843,12,0)</f>
        <v>32.056899999999999</v>
      </c>
      <c r="I36" s="66">
        <f t="shared" si="2"/>
        <v>34</v>
      </c>
      <c r="J36" s="65">
        <f>VLOOKUP($A36,'Return Data'!$B$7:$R$2843,13,0)</f>
        <v>37.6997</v>
      </c>
      <c r="K36" s="66">
        <f t="shared" si="3"/>
        <v>34</v>
      </c>
      <c r="L36" s="65">
        <f>VLOOKUP($A36,'Return Data'!$B$7:$R$2843,17,0)</f>
        <v>19.590699999999998</v>
      </c>
      <c r="M36" s="66">
        <f t="shared" si="4"/>
        <v>30</v>
      </c>
      <c r="N36" s="65"/>
      <c r="O36" s="66"/>
      <c r="P36" s="65"/>
      <c r="Q36" s="66"/>
      <c r="R36" s="65">
        <f>VLOOKUP($A36,'Return Data'!$B$7:$R$2843,16,0)</f>
        <v>13.563599999999999</v>
      </c>
      <c r="S36" s="67">
        <f t="shared" si="6"/>
        <v>32</v>
      </c>
    </row>
    <row r="37" spans="1:19" x14ac:dyDescent="0.3">
      <c r="A37" s="63" t="s">
        <v>1277</v>
      </c>
      <c r="B37" s="64">
        <f>VLOOKUP($A37,'Return Data'!$B$7:$R$2843,3,0)</f>
        <v>44410</v>
      </c>
      <c r="C37" s="65">
        <f>VLOOKUP($A37,'Return Data'!$B$7:$R$2843,4,0)</f>
        <v>15.976699999999999</v>
      </c>
      <c r="D37" s="65">
        <f>VLOOKUP($A37,'Return Data'!$B$7:$R$2843,10,0)</f>
        <v>16.562100000000001</v>
      </c>
      <c r="E37" s="66">
        <f t="shared" si="0"/>
        <v>9</v>
      </c>
      <c r="F37" s="65">
        <f>VLOOKUP($A37,'Return Data'!$B$7:$R$2843,11,0)</f>
        <v>22.575199999999999</v>
      </c>
      <c r="G37" s="66">
        <f t="shared" si="1"/>
        <v>10</v>
      </c>
      <c r="H37" s="65">
        <f>VLOOKUP($A37,'Return Data'!$B$7:$R$2843,12,0)</f>
        <v>51.8279</v>
      </c>
      <c r="I37" s="66">
        <f t="shared" si="2"/>
        <v>13</v>
      </c>
      <c r="J37" s="65">
        <f>VLOOKUP($A37,'Return Data'!$B$7:$R$2843,13,0)</f>
        <v>59.950899999999997</v>
      </c>
      <c r="K37" s="66">
        <f t="shared" si="3"/>
        <v>16</v>
      </c>
      <c r="L37" s="65"/>
      <c r="M37" s="66"/>
      <c r="N37" s="65"/>
      <c r="O37" s="66"/>
      <c r="P37" s="65"/>
      <c r="Q37" s="66"/>
      <c r="R37" s="65">
        <f>VLOOKUP($A37,'Return Data'!$B$7:$R$2843,16,0)</f>
        <v>27.8538</v>
      </c>
      <c r="S37" s="67">
        <f t="shared" si="6"/>
        <v>1</v>
      </c>
    </row>
    <row r="38" spans="1:19" x14ac:dyDescent="0.3">
      <c r="A38" s="102" t="s">
        <v>1792</v>
      </c>
      <c r="B38" s="64">
        <f>VLOOKUP($A38,'Return Data'!$B$7:$R$2843,3,0)</f>
        <v>44410</v>
      </c>
      <c r="C38" s="65">
        <f>VLOOKUP($A38,'Return Data'!$B$7:$R$2843,4,0)</f>
        <v>15.712899999999999</v>
      </c>
      <c r="D38" s="65">
        <f>VLOOKUP($A38,'Return Data'!$B$7:$R$2843,10,0)</f>
        <v>11.7704</v>
      </c>
      <c r="E38" s="66">
        <f t="shared" si="0"/>
        <v>30</v>
      </c>
      <c r="F38" s="65">
        <f>VLOOKUP($A38,'Return Data'!$B$7:$R$2843,11,0)</f>
        <v>13.8665</v>
      </c>
      <c r="G38" s="66">
        <f t="shared" si="1"/>
        <v>30</v>
      </c>
      <c r="H38" s="65">
        <f>VLOOKUP($A38,'Return Data'!$B$7:$R$2843,12,0)</f>
        <v>35.639600000000002</v>
      </c>
      <c r="I38" s="66">
        <f t="shared" si="2"/>
        <v>31</v>
      </c>
      <c r="J38" s="65">
        <f>VLOOKUP($A38,'Return Data'!$B$7:$R$2843,13,0)</f>
        <v>44.4771</v>
      </c>
      <c r="K38" s="66">
        <f t="shared" si="3"/>
        <v>29</v>
      </c>
      <c r="L38" s="65">
        <f>VLOOKUP($A38,'Return Data'!$B$7:$R$2843,17,0)</f>
        <v>24.388500000000001</v>
      </c>
      <c r="M38" s="66">
        <f t="shared" si="4"/>
        <v>21</v>
      </c>
      <c r="N38" s="65"/>
      <c r="O38" s="66"/>
      <c r="P38" s="65"/>
      <c r="Q38" s="66"/>
      <c r="R38" s="65">
        <f>VLOOKUP($A38,'Return Data'!$B$7:$R$2843,16,0)</f>
        <v>16.819400000000002</v>
      </c>
      <c r="S38" s="67">
        <f t="shared" si="6"/>
        <v>18</v>
      </c>
    </row>
    <row r="39" spans="1:19" x14ac:dyDescent="0.3">
      <c r="A39" s="63" t="s">
        <v>1816</v>
      </c>
      <c r="B39" s="64">
        <f>VLOOKUP($A39,'Return Data'!$B$7:$R$2843,3,0)</f>
        <v>44410</v>
      </c>
      <c r="C39" s="65">
        <f>VLOOKUP($A39,'Return Data'!$B$7:$R$2843,4,0)</f>
        <v>145.5</v>
      </c>
      <c r="D39" s="65">
        <f>VLOOKUP($A39,'Return Data'!$B$7:$R$2843,10,0)</f>
        <v>10.7981</v>
      </c>
      <c r="E39" s="66">
        <f t="shared" si="0"/>
        <v>32</v>
      </c>
      <c r="F39" s="65">
        <f>VLOOKUP($A39,'Return Data'!$B$7:$R$2843,11,0)</f>
        <v>13.247199999999999</v>
      </c>
      <c r="G39" s="66">
        <f t="shared" si="1"/>
        <v>31</v>
      </c>
      <c r="H39" s="65">
        <f>VLOOKUP($A39,'Return Data'!$B$7:$R$2843,12,0)</f>
        <v>35.854300000000002</v>
      </c>
      <c r="I39" s="66">
        <f t="shared" si="2"/>
        <v>30</v>
      </c>
      <c r="J39" s="65">
        <f>VLOOKUP($A39,'Return Data'!$B$7:$R$2843,13,0)</f>
        <v>41.426900000000003</v>
      </c>
      <c r="K39" s="66">
        <f t="shared" si="3"/>
        <v>31</v>
      </c>
      <c r="L39" s="65">
        <f>VLOOKUP($A39,'Return Data'!$B$7:$R$2843,17,0)</f>
        <v>16.837599999999998</v>
      </c>
      <c r="M39" s="66">
        <f t="shared" si="4"/>
        <v>32</v>
      </c>
      <c r="N39" s="65">
        <f>VLOOKUP($A39,'Return Data'!$B$7:$R$2843,14,0)</f>
        <v>6.9547999999999996</v>
      </c>
      <c r="O39" s="66">
        <f t="shared" si="5"/>
        <v>29</v>
      </c>
      <c r="P39" s="65">
        <f>VLOOKUP($A39,'Return Data'!$B$7:$R$2843,15,0)</f>
        <v>8.4267000000000003</v>
      </c>
      <c r="Q39" s="66">
        <f t="shared" si="7"/>
        <v>27</v>
      </c>
      <c r="R39" s="65">
        <f>VLOOKUP($A39,'Return Data'!$B$7:$R$2843,16,0)</f>
        <v>10.030200000000001</v>
      </c>
      <c r="S39" s="67">
        <f t="shared" si="6"/>
        <v>34</v>
      </c>
    </row>
    <row r="40" spans="1:19" x14ac:dyDescent="0.3">
      <c r="A40" s="63" t="s">
        <v>1802</v>
      </c>
      <c r="B40" s="64">
        <f>VLOOKUP($A40,'Return Data'!$B$7:$R$2843,3,0)</f>
        <v>44410</v>
      </c>
      <c r="C40" s="65">
        <f>VLOOKUP($A40,'Return Data'!$B$7:$R$2843,4,0)</f>
        <v>33.340000000000003</v>
      </c>
      <c r="D40" s="65">
        <f>VLOOKUP($A40,'Return Data'!$B$7:$R$2843,10,0)</f>
        <v>16.410599999999999</v>
      </c>
      <c r="E40" s="66">
        <f t="shared" si="0"/>
        <v>12</v>
      </c>
      <c r="F40" s="65">
        <f>VLOOKUP($A40,'Return Data'!$B$7:$R$2843,11,0)</f>
        <v>21.060300000000002</v>
      </c>
      <c r="G40" s="66">
        <f t="shared" si="1"/>
        <v>12</v>
      </c>
      <c r="H40" s="65">
        <f>VLOOKUP($A40,'Return Data'!$B$7:$R$2843,12,0)</f>
        <v>48.243699999999997</v>
      </c>
      <c r="I40" s="66">
        <f t="shared" si="2"/>
        <v>19</v>
      </c>
      <c r="J40" s="65">
        <f>VLOOKUP($A40,'Return Data'!$B$7:$R$2843,13,0)</f>
        <v>58.384799999999998</v>
      </c>
      <c r="K40" s="66">
        <f t="shared" si="3"/>
        <v>19</v>
      </c>
      <c r="L40" s="65">
        <f>VLOOKUP($A40,'Return Data'!$B$7:$R$2843,17,0)</f>
        <v>31.078900000000001</v>
      </c>
      <c r="M40" s="66">
        <f t="shared" si="4"/>
        <v>8</v>
      </c>
      <c r="N40" s="65">
        <f>VLOOKUP($A40,'Return Data'!$B$7:$R$2843,14,0)</f>
        <v>17.850300000000001</v>
      </c>
      <c r="O40" s="66">
        <f t="shared" si="5"/>
        <v>8</v>
      </c>
      <c r="P40" s="65">
        <f>VLOOKUP($A40,'Return Data'!$B$7:$R$2843,15,0)</f>
        <v>15.292899999999999</v>
      </c>
      <c r="Q40" s="66">
        <f t="shared" si="7"/>
        <v>14</v>
      </c>
      <c r="R40" s="65">
        <f>VLOOKUP($A40,'Return Data'!$B$7:$R$2843,16,0)</f>
        <v>13.9138</v>
      </c>
      <c r="S40" s="67">
        <f t="shared" si="6"/>
        <v>31</v>
      </c>
    </row>
    <row r="41" spans="1:19" x14ac:dyDescent="0.3">
      <c r="A41" s="63" t="s">
        <v>1875</v>
      </c>
      <c r="B41" s="64">
        <f>VLOOKUP($A41,'Return Data'!$B$7:$R$2843,3,0)</f>
        <v>44410</v>
      </c>
      <c r="C41" s="65">
        <f>VLOOKUP($A41,'Return Data'!$B$7:$R$2843,4,0)</f>
        <v>252.90270000000001</v>
      </c>
      <c r="D41" s="65">
        <f>VLOOKUP($A41,'Return Data'!$B$7:$R$2843,10,0)</f>
        <v>14.987299999999999</v>
      </c>
      <c r="E41" s="66">
        <f t="shared" si="0"/>
        <v>17</v>
      </c>
      <c r="F41" s="65">
        <f>VLOOKUP($A41,'Return Data'!$B$7:$R$2843,11,0)</f>
        <v>18.564299999999999</v>
      </c>
      <c r="G41" s="66">
        <f t="shared" si="1"/>
        <v>16</v>
      </c>
      <c r="H41" s="65">
        <f>VLOOKUP($A41,'Return Data'!$B$7:$R$2843,12,0)</f>
        <v>49.4711</v>
      </c>
      <c r="I41" s="66">
        <f t="shared" si="2"/>
        <v>16</v>
      </c>
      <c r="J41" s="65">
        <f>VLOOKUP($A41,'Return Data'!$B$7:$R$2843,13,0)</f>
        <v>66.1751</v>
      </c>
      <c r="K41" s="66">
        <f t="shared" si="3"/>
        <v>7</v>
      </c>
      <c r="L41" s="65">
        <f>VLOOKUP($A41,'Return Data'!$B$7:$R$2843,17,0)</f>
        <v>35.987099999999998</v>
      </c>
      <c r="M41" s="66">
        <f t="shared" si="4"/>
        <v>5</v>
      </c>
      <c r="N41" s="65">
        <f>VLOOKUP($A41,'Return Data'!$B$7:$R$2843,14,0)</f>
        <v>19.4177</v>
      </c>
      <c r="O41" s="66">
        <f t="shared" si="5"/>
        <v>6</v>
      </c>
      <c r="P41" s="65">
        <f>VLOOKUP($A41,'Return Data'!$B$7:$R$2843,15,0)</f>
        <v>17.732099999999999</v>
      </c>
      <c r="Q41" s="66">
        <f t="shared" si="7"/>
        <v>5</v>
      </c>
      <c r="R41" s="65">
        <f>VLOOKUP($A41,'Return Data'!$B$7:$R$2843,16,0)</f>
        <v>17.4907</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15.073200000000002</v>
      </c>
      <c r="E43" s="74"/>
      <c r="F43" s="75">
        <f>AVERAGE(F8:F41)</f>
        <v>19.765641176470591</v>
      </c>
      <c r="G43" s="74"/>
      <c r="H43" s="75">
        <f>AVERAGE(H8:H41)</f>
        <v>49.127849999999995</v>
      </c>
      <c r="I43" s="74"/>
      <c r="J43" s="75">
        <f>AVERAGE(J8:J41)</f>
        <v>58.340235294117647</v>
      </c>
      <c r="K43" s="74"/>
      <c r="L43" s="75">
        <f>AVERAGE(L8:L41)</f>
        <v>27.893465624999997</v>
      </c>
      <c r="M43" s="74"/>
      <c r="N43" s="75">
        <f>AVERAGE(N8:N41)</f>
        <v>16.244455172413794</v>
      </c>
      <c r="O43" s="74"/>
      <c r="P43" s="75">
        <f>AVERAGE(P8:P41)</f>
        <v>15.447288888888888</v>
      </c>
      <c r="Q43" s="74"/>
      <c r="R43" s="75">
        <f>AVERAGE(R8:R41)</f>
        <v>16.922823529411769</v>
      </c>
      <c r="S43" s="76"/>
    </row>
    <row r="44" spans="1:19" x14ac:dyDescent="0.3">
      <c r="A44" s="73" t="s">
        <v>28</v>
      </c>
      <c r="B44" s="74"/>
      <c r="C44" s="74"/>
      <c r="D44" s="75">
        <f>MIN(D8:D41)</f>
        <v>10.7225</v>
      </c>
      <c r="E44" s="74"/>
      <c r="F44" s="75">
        <f>MIN(F8:F41)</f>
        <v>10.450699999999999</v>
      </c>
      <c r="G44" s="74"/>
      <c r="H44" s="75">
        <f>MIN(H8:H41)</f>
        <v>32.056899999999999</v>
      </c>
      <c r="I44" s="74"/>
      <c r="J44" s="75">
        <f>MIN(J8:J41)</f>
        <v>37.6997</v>
      </c>
      <c r="K44" s="74"/>
      <c r="L44" s="75">
        <f>MIN(L8:L41)</f>
        <v>16.837599999999998</v>
      </c>
      <c r="M44" s="74"/>
      <c r="N44" s="75">
        <f>MIN(N8:N41)</f>
        <v>6.9547999999999996</v>
      </c>
      <c r="O44" s="74"/>
      <c r="P44" s="75">
        <f>MIN(P8:P41)</f>
        <v>8.4267000000000003</v>
      </c>
      <c r="Q44" s="74"/>
      <c r="R44" s="75">
        <f>MIN(R8:R41)</f>
        <v>10.030200000000001</v>
      </c>
      <c r="S44" s="76"/>
    </row>
    <row r="45" spans="1:19" ht="15" thickBot="1" x14ac:dyDescent="0.35">
      <c r="A45" s="77" t="s">
        <v>29</v>
      </c>
      <c r="B45" s="78"/>
      <c r="C45" s="78"/>
      <c r="D45" s="79">
        <f>MAX(D8:D41)</f>
        <v>21.798999999999999</v>
      </c>
      <c r="E45" s="78"/>
      <c r="F45" s="79">
        <f>MAX(F8:F41)</f>
        <v>44.302399999999999</v>
      </c>
      <c r="G45" s="78"/>
      <c r="H45" s="79">
        <f>MAX(H8:H41)</f>
        <v>76.683000000000007</v>
      </c>
      <c r="I45" s="78"/>
      <c r="J45" s="79">
        <f>MAX(J8:J41)</f>
        <v>94.373999999999995</v>
      </c>
      <c r="K45" s="78"/>
      <c r="L45" s="79">
        <f>MAX(L8:L41)</f>
        <v>52.941899999999997</v>
      </c>
      <c r="M45" s="78"/>
      <c r="N45" s="79">
        <f>MAX(N8:N41)</f>
        <v>30.553799999999999</v>
      </c>
      <c r="O45" s="78"/>
      <c r="P45" s="79">
        <f>MAX(P8:P41)</f>
        <v>24.630400000000002</v>
      </c>
      <c r="Q45" s="78"/>
      <c r="R45" s="79">
        <f>MAX(R8:R41)</f>
        <v>27.8538</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44410</v>
      </c>
      <c r="C8" s="65">
        <f>VLOOKUP($A8,'Return Data'!$B$7:$R$2843,4,0)</f>
        <v>1084.8699999999999</v>
      </c>
      <c r="D8" s="65">
        <f>VLOOKUP($A8,'Return Data'!$B$7:$R$2843,10,0)</f>
        <v>13.048500000000001</v>
      </c>
      <c r="E8" s="66">
        <f t="shared" ref="E8:E41" si="0">RANK(D8,D$8:D$41,0)</f>
        <v>23</v>
      </c>
      <c r="F8" s="65">
        <f>VLOOKUP($A8,'Return Data'!$B$7:$R$2843,11,0)</f>
        <v>17.3797</v>
      </c>
      <c r="G8" s="66">
        <f t="shared" ref="G8:G41" si="1">RANK(F8,F$8:F$41,0)</f>
        <v>17</v>
      </c>
      <c r="H8" s="65">
        <f>VLOOKUP($A8,'Return Data'!$B$7:$R$2843,12,0)</f>
        <v>46.625799999999998</v>
      </c>
      <c r="I8" s="66">
        <f t="shared" ref="I8:I41" si="2">RANK(H8,H$8:H$41,0)</f>
        <v>20</v>
      </c>
      <c r="J8" s="65">
        <f>VLOOKUP($A8,'Return Data'!$B$7:$R$2843,13,0)</f>
        <v>58.697200000000002</v>
      </c>
      <c r="K8" s="66">
        <f t="shared" ref="K8:K41" si="3">RANK(J8,J$8:J$41,0)</f>
        <v>14</v>
      </c>
      <c r="L8" s="65">
        <f>VLOOKUP($A8,'Return Data'!$B$7:$R$2843,17,0)</f>
        <v>26.511399999999998</v>
      </c>
      <c r="M8" s="66">
        <f t="shared" ref="M8:M21" si="4">RANK(L8,L$8:L$41,0)</f>
        <v>13</v>
      </c>
      <c r="N8" s="65">
        <f>VLOOKUP($A8,'Return Data'!$B$7:$R$2843,14,0)</f>
        <v>14.831099999999999</v>
      </c>
      <c r="O8" s="66">
        <f t="shared" ref="O8:O21" si="5">RANK(N8,N$8:N$41,0)</f>
        <v>13</v>
      </c>
      <c r="P8" s="65">
        <f>VLOOKUP($A8,'Return Data'!$B$7:$R$2843,15,0)</f>
        <v>14.731400000000001</v>
      </c>
      <c r="Q8" s="66">
        <f>RANK(P8,P$8:P$41,0)</f>
        <v>11</v>
      </c>
      <c r="R8" s="65">
        <f>VLOOKUP($A8,'Return Data'!$B$7:$R$2843,16,0)</f>
        <v>22.657900000000001</v>
      </c>
      <c r="S8" s="67">
        <f t="shared" ref="S8:S41" si="6">RANK(R8,R$8:R$41,0)</f>
        <v>2</v>
      </c>
    </row>
    <row r="9" spans="1:20" x14ac:dyDescent="0.3">
      <c r="A9" s="63" t="s">
        <v>1807</v>
      </c>
      <c r="B9" s="64">
        <f>VLOOKUP($A9,'Return Data'!$B$7:$R$2843,3,0)</f>
        <v>44410</v>
      </c>
      <c r="C9" s="65">
        <f>VLOOKUP($A9,'Return Data'!$B$7:$R$2843,4,0)</f>
        <v>17.64</v>
      </c>
      <c r="D9" s="65">
        <f>VLOOKUP($A9,'Return Data'!$B$7:$R$2843,10,0)</f>
        <v>13.659800000000001</v>
      </c>
      <c r="E9" s="66">
        <f t="shared" si="0"/>
        <v>21</v>
      </c>
      <c r="F9" s="65">
        <f>VLOOKUP($A9,'Return Data'!$B$7:$R$2843,11,0)</f>
        <v>14.9186</v>
      </c>
      <c r="G9" s="66">
        <f t="shared" si="1"/>
        <v>22</v>
      </c>
      <c r="H9" s="65">
        <f>VLOOKUP($A9,'Return Data'!$B$7:$R$2843,12,0)</f>
        <v>39.557000000000002</v>
      </c>
      <c r="I9" s="66">
        <f t="shared" si="2"/>
        <v>28</v>
      </c>
      <c r="J9" s="65">
        <f>VLOOKUP($A9,'Return Data'!$B$7:$R$2843,13,0)</f>
        <v>47.986600000000003</v>
      </c>
      <c r="K9" s="66">
        <f t="shared" si="3"/>
        <v>27</v>
      </c>
      <c r="L9" s="65">
        <f>VLOOKUP($A9,'Return Data'!$B$7:$R$2843,17,0)</f>
        <v>24.193000000000001</v>
      </c>
      <c r="M9" s="66">
        <f t="shared" si="4"/>
        <v>18</v>
      </c>
      <c r="N9" s="65">
        <f>VLOOKUP($A9,'Return Data'!$B$7:$R$2843,14,0)</f>
        <v>15.7501</v>
      </c>
      <c r="O9" s="66">
        <f t="shared" si="5"/>
        <v>10</v>
      </c>
      <c r="P9" s="65"/>
      <c r="Q9" s="66"/>
      <c r="R9" s="65">
        <f>VLOOKUP($A9,'Return Data'!$B$7:$R$2843,16,0)</f>
        <v>16.533000000000001</v>
      </c>
      <c r="S9" s="67">
        <f t="shared" si="6"/>
        <v>14</v>
      </c>
    </row>
    <row r="10" spans="1:20" x14ac:dyDescent="0.3">
      <c r="A10" s="63" t="s">
        <v>1258</v>
      </c>
      <c r="B10" s="64">
        <f>VLOOKUP($A10,'Return Data'!$B$7:$R$2843,3,0)</f>
        <v>44410</v>
      </c>
      <c r="C10" s="65">
        <f>VLOOKUP($A10,'Return Data'!$B$7:$R$2843,4,0)</f>
        <v>155.9</v>
      </c>
      <c r="D10" s="65">
        <f>VLOOKUP($A10,'Return Data'!$B$7:$R$2843,10,0)</f>
        <v>17.332699999999999</v>
      </c>
      <c r="E10" s="66">
        <f t="shared" si="0"/>
        <v>8</v>
      </c>
      <c r="F10" s="65">
        <f>VLOOKUP($A10,'Return Data'!$B$7:$R$2843,11,0)</f>
        <v>25.5031</v>
      </c>
      <c r="G10" s="66">
        <f t="shared" si="1"/>
        <v>6</v>
      </c>
      <c r="H10" s="65">
        <f>VLOOKUP($A10,'Return Data'!$B$7:$R$2843,12,0)</f>
        <v>55.744300000000003</v>
      </c>
      <c r="I10" s="66">
        <f t="shared" si="2"/>
        <v>8</v>
      </c>
      <c r="J10" s="65">
        <f>VLOOKUP($A10,'Return Data'!$B$7:$R$2843,13,0)</f>
        <v>65.551699999999997</v>
      </c>
      <c r="K10" s="66">
        <f t="shared" si="3"/>
        <v>6</v>
      </c>
      <c r="L10" s="65">
        <f>VLOOKUP($A10,'Return Data'!$B$7:$R$2843,17,0)</f>
        <v>29.755800000000001</v>
      </c>
      <c r="M10" s="66">
        <f t="shared" si="4"/>
        <v>9</v>
      </c>
      <c r="N10" s="65">
        <f>VLOOKUP($A10,'Return Data'!$B$7:$R$2843,14,0)</f>
        <v>15.9451</v>
      </c>
      <c r="O10" s="66">
        <f t="shared" si="5"/>
        <v>9</v>
      </c>
      <c r="P10" s="65">
        <f>VLOOKUP($A10,'Return Data'!$B$7:$R$2843,15,0)</f>
        <v>13.972</v>
      </c>
      <c r="Q10" s="66">
        <f t="shared" ref="Q10:Q21" si="7">RANK(P10,P$8:P$41,0)</f>
        <v>15</v>
      </c>
      <c r="R10" s="65">
        <f>VLOOKUP($A10,'Return Data'!$B$7:$R$2843,16,0)</f>
        <v>16.582799999999999</v>
      </c>
      <c r="S10" s="67">
        <f t="shared" si="6"/>
        <v>13</v>
      </c>
    </row>
    <row r="11" spans="1:20" x14ac:dyDescent="0.3">
      <c r="A11" s="63" t="s">
        <v>1260</v>
      </c>
      <c r="B11" s="64">
        <f>VLOOKUP($A11,'Return Data'!$B$7:$R$2843,3,0)</f>
        <v>44410</v>
      </c>
      <c r="C11" s="65">
        <f>VLOOKUP($A11,'Return Data'!$B$7:$R$2843,4,0)</f>
        <v>71.905000000000001</v>
      </c>
      <c r="D11" s="65">
        <f>VLOOKUP($A11,'Return Data'!$B$7:$R$2843,10,0)</f>
        <v>17.842300000000002</v>
      </c>
      <c r="E11" s="66">
        <f t="shared" si="0"/>
        <v>7</v>
      </c>
      <c r="F11" s="65">
        <f>VLOOKUP($A11,'Return Data'!$B$7:$R$2843,11,0)</f>
        <v>24.668399999999998</v>
      </c>
      <c r="G11" s="66">
        <f t="shared" si="1"/>
        <v>8</v>
      </c>
      <c r="H11" s="65">
        <f>VLOOKUP($A11,'Return Data'!$B$7:$R$2843,12,0)</f>
        <v>52.933999999999997</v>
      </c>
      <c r="I11" s="66">
        <f t="shared" si="2"/>
        <v>10</v>
      </c>
      <c r="J11" s="65">
        <f>VLOOKUP($A11,'Return Data'!$B$7:$R$2843,13,0)</f>
        <v>59.462899999999998</v>
      </c>
      <c r="K11" s="66">
        <f t="shared" si="3"/>
        <v>13</v>
      </c>
      <c r="L11" s="65">
        <f>VLOOKUP($A11,'Return Data'!$B$7:$R$2843,17,0)</f>
        <v>26.553999999999998</v>
      </c>
      <c r="M11" s="66">
        <f t="shared" si="4"/>
        <v>12</v>
      </c>
      <c r="N11" s="65">
        <f>VLOOKUP($A11,'Return Data'!$B$7:$R$2843,14,0)</f>
        <v>15.513999999999999</v>
      </c>
      <c r="O11" s="66">
        <f t="shared" si="5"/>
        <v>11</v>
      </c>
      <c r="P11" s="65">
        <f>VLOOKUP($A11,'Return Data'!$B$7:$R$2843,15,0)</f>
        <v>14.231400000000001</v>
      </c>
      <c r="Q11" s="66">
        <f t="shared" si="7"/>
        <v>14</v>
      </c>
      <c r="R11" s="65">
        <f>VLOOKUP($A11,'Return Data'!$B$7:$R$2843,16,0)</f>
        <v>13.218299999999999</v>
      </c>
      <c r="S11" s="67">
        <f t="shared" si="6"/>
        <v>27</v>
      </c>
    </row>
    <row r="12" spans="1:20" x14ac:dyDescent="0.3">
      <c r="A12" s="63" t="s">
        <v>1828</v>
      </c>
      <c r="B12" s="64">
        <f>VLOOKUP($A12,'Return Data'!$B$7:$R$2843,3,0)</f>
        <v>44410</v>
      </c>
      <c r="C12" s="65">
        <f>VLOOKUP($A12,'Return Data'!$B$7:$R$2843,4,0)</f>
        <v>209.74</v>
      </c>
      <c r="D12" s="65">
        <f>VLOOKUP($A12,'Return Data'!$B$7:$R$2843,10,0)</f>
        <v>13.7912</v>
      </c>
      <c r="E12" s="66">
        <f t="shared" si="0"/>
        <v>20</v>
      </c>
      <c r="F12" s="65">
        <f>VLOOKUP($A12,'Return Data'!$B$7:$R$2843,11,0)</f>
        <v>15.9297</v>
      </c>
      <c r="G12" s="66">
        <f t="shared" si="1"/>
        <v>20</v>
      </c>
      <c r="H12" s="65">
        <f>VLOOKUP($A12,'Return Data'!$B$7:$R$2843,12,0)</f>
        <v>41.448599999999999</v>
      </c>
      <c r="I12" s="66">
        <f t="shared" si="2"/>
        <v>25</v>
      </c>
      <c r="J12" s="65">
        <f>VLOOKUP($A12,'Return Data'!$B$7:$R$2843,13,0)</f>
        <v>51.098599999999998</v>
      </c>
      <c r="K12" s="66">
        <f t="shared" si="3"/>
        <v>22</v>
      </c>
      <c r="L12" s="65">
        <f>VLOOKUP($A12,'Return Data'!$B$7:$R$2843,17,0)</f>
        <v>28.209599999999998</v>
      </c>
      <c r="M12" s="66">
        <f t="shared" si="4"/>
        <v>10</v>
      </c>
      <c r="N12" s="65">
        <f>VLOOKUP($A12,'Return Data'!$B$7:$R$2843,14,0)</f>
        <v>16.972999999999999</v>
      </c>
      <c r="O12" s="66">
        <f t="shared" si="5"/>
        <v>8</v>
      </c>
      <c r="P12" s="65">
        <f>VLOOKUP($A12,'Return Data'!$B$7:$R$2843,15,0)</f>
        <v>16.866800000000001</v>
      </c>
      <c r="Q12" s="66">
        <f t="shared" si="7"/>
        <v>5</v>
      </c>
      <c r="R12" s="65">
        <f>VLOOKUP($A12,'Return Data'!$B$7:$R$2843,16,0)</f>
        <v>18.543199999999999</v>
      </c>
      <c r="S12" s="67">
        <f t="shared" si="6"/>
        <v>6</v>
      </c>
    </row>
    <row r="13" spans="1:20" x14ac:dyDescent="0.3">
      <c r="A13" s="102" t="s">
        <v>1874</v>
      </c>
      <c r="B13" s="64">
        <f>VLOOKUP($A13,'Return Data'!$B$7:$R$2843,3,0)</f>
        <v>44410</v>
      </c>
      <c r="C13" s="65">
        <f>VLOOKUP($A13,'Return Data'!$B$7:$R$2843,4,0)</f>
        <v>64.134</v>
      </c>
      <c r="D13" s="65">
        <f>VLOOKUP($A13,'Return Data'!$B$7:$R$2843,10,0)</f>
        <v>15.9076</v>
      </c>
      <c r="E13" s="66">
        <f t="shared" si="0"/>
        <v>13</v>
      </c>
      <c r="F13" s="65">
        <f>VLOOKUP($A13,'Return Data'!$B$7:$R$2843,11,0)</f>
        <v>20.2272</v>
      </c>
      <c r="G13" s="66">
        <f t="shared" si="1"/>
        <v>13</v>
      </c>
      <c r="H13" s="65">
        <f>VLOOKUP($A13,'Return Data'!$B$7:$R$2843,12,0)</f>
        <v>50.807699999999997</v>
      </c>
      <c r="I13" s="66">
        <f t="shared" si="2"/>
        <v>12</v>
      </c>
      <c r="J13" s="65">
        <f>VLOOKUP($A13,'Return Data'!$B$7:$R$2843,13,0)</f>
        <v>61.7789</v>
      </c>
      <c r="K13" s="66">
        <f t="shared" si="3"/>
        <v>12</v>
      </c>
      <c r="L13" s="65">
        <f>VLOOKUP($A13,'Return Data'!$B$7:$R$2843,17,0)</f>
        <v>30.422899999999998</v>
      </c>
      <c r="M13" s="66">
        <f t="shared" si="4"/>
        <v>7</v>
      </c>
      <c r="N13" s="65">
        <f>VLOOKUP($A13,'Return Data'!$B$7:$R$2843,14,0)</f>
        <v>18.330400000000001</v>
      </c>
      <c r="O13" s="66">
        <f t="shared" si="5"/>
        <v>6</v>
      </c>
      <c r="P13" s="65">
        <f>VLOOKUP($A13,'Return Data'!$B$7:$R$2843,15,0)</f>
        <v>16.6525</v>
      </c>
      <c r="Q13" s="66">
        <f t="shared" si="7"/>
        <v>6</v>
      </c>
      <c r="R13" s="65">
        <f>VLOOKUP($A13,'Return Data'!$B$7:$R$2843,16,0)</f>
        <v>14.0198</v>
      </c>
      <c r="S13" s="67">
        <f t="shared" si="6"/>
        <v>25</v>
      </c>
    </row>
    <row r="14" spans="1:20" x14ac:dyDescent="0.3">
      <c r="A14" s="102" t="s">
        <v>1789</v>
      </c>
      <c r="B14" s="64">
        <f>VLOOKUP($A14,'Return Data'!$B$7:$R$2843,3,0)</f>
        <v>44410</v>
      </c>
      <c r="C14" s="65">
        <f>VLOOKUP($A14,'Return Data'!$B$7:$R$2843,4,0)</f>
        <v>21.646999999999998</v>
      </c>
      <c r="D14" s="65">
        <f>VLOOKUP($A14,'Return Data'!$B$7:$R$2843,10,0)</f>
        <v>16.0199</v>
      </c>
      <c r="E14" s="66">
        <f t="shared" si="0"/>
        <v>12</v>
      </c>
      <c r="F14" s="65">
        <f>VLOOKUP($A14,'Return Data'!$B$7:$R$2843,11,0)</f>
        <v>18.685199999999998</v>
      </c>
      <c r="G14" s="66">
        <f t="shared" si="1"/>
        <v>14</v>
      </c>
      <c r="H14" s="65">
        <f>VLOOKUP($A14,'Return Data'!$B$7:$R$2843,12,0)</f>
        <v>47.841799999999999</v>
      </c>
      <c r="I14" s="66">
        <f t="shared" si="2"/>
        <v>17</v>
      </c>
      <c r="J14" s="65">
        <f>VLOOKUP($A14,'Return Data'!$B$7:$R$2843,13,0)</f>
        <v>57.834499999999998</v>
      </c>
      <c r="K14" s="66">
        <f t="shared" si="3"/>
        <v>15</v>
      </c>
      <c r="L14" s="65">
        <f>VLOOKUP($A14,'Return Data'!$B$7:$R$2843,17,0)</f>
        <v>25.396799999999999</v>
      </c>
      <c r="M14" s="66">
        <f t="shared" si="4"/>
        <v>16</v>
      </c>
      <c r="N14" s="65">
        <f>VLOOKUP($A14,'Return Data'!$B$7:$R$2843,14,0)</f>
        <v>13.9451</v>
      </c>
      <c r="O14" s="66">
        <f t="shared" si="5"/>
        <v>16</v>
      </c>
      <c r="P14" s="65">
        <f>VLOOKUP($A14,'Return Data'!$B$7:$R$2843,15,0)</f>
        <v>15.7834</v>
      </c>
      <c r="Q14" s="66">
        <f t="shared" si="7"/>
        <v>8</v>
      </c>
      <c r="R14" s="65">
        <f>VLOOKUP($A14,'Return Data'!$B$7:$R$2843,16,0)</f>
        <v>12.6187</v>
      </c>
      <c r="S14" s="67">
        <f t="shared" si="6"/>
        <v>30</v>
      </c>
    </row>
    <row r="15" spans="1:20" x14ac:dyDescent="0.3">
      <c r="A15" s="63" t="s">
        <v>1794</v>
      </c>
      <c r="B15" s="64">
        <f>VLOOKUP($A15,'Return Data'!$B$7:$R$2843,3,0)</f>
        <v>44410</v>
      </c>
      <c r="C15" s="65">
        <f>VLOOKUP($A15,'Return Data'!$B$7:$R$2843,4,0)</f>
        <v>871.64080000000001</v>
      </c>
      <c r="D15" s="65">
        <f>VLOOKUP($A15,'Return Data'!$B$7:$R$2843,10,0)</f>
        <v>14.2315</v>
      </c>
      <c r="E15" s="66">
        <f t="shared" si="0"/>
        <v>18</v>
      </c>
      <c r="F15" s="65">
        <f>VLOOKUP($A15,'Return Data'!$B$7:$R$2843,11,0)</f>
        <v>14.6021</v>
      </c>
      <c r="G15" s="66">
        <f t="shared" si="1"/>
        <v>26</v>
      </c>
      <c r="H15" s="65">
        <f>VLOOKUP($A15,'Return Data'!$B$7:$R$2843,12,0)</f>
        <v>52.3108</v>
      </c>
      <c r="I15" s="66">
        <f t="shared" si="2"/>
        <v>11</v>
      </c>
      <c r="J15" s="65">
        <f>VLOOKUP($A15,'Return Data'!$B$7:$R$2843,13,0)</f>
        <v>63.876399999999997</v>
      </c>
      <c r="K15" s="66">
        <f t="shared" si="3"/>
        <v>9</v>
      </c>
      <c r="L15" s="65">
        <f>VLOOKUP($A15,'Return Data'!$B$7:$R$2843,17,0)</f>
        <v>26.249600000000001</v>
      </c>
      <c r="M15" s="66">
        <f t="shared" si="4"/>
        <v>15</v>
      </c>
      <c r="N15" s="65">
        <f>VLOOKUP($A15,'Return Data'!$B$7:$R$2843,14,0)</f>
        <v>13.781499999999999</v>
      </c>
      <c r="O15" s="66">
        <f t="shared" si="5"/>
        <v>17</v>
      </c>
      <c r="P15" s="65">
        <f>VLOOKUP($A15,'Return Data'!$B$7:$R$2843,15,0)</f>
        <v>12.6943</v>
      </c>
      <c r="Q15" s="66">
        <f t="shared" si="7"/>
        <v>19</v>
      </c>
      <c r="R15" s="65">
        <f>VLOOKUP($A15,'Return Data'!$B$7:$R$2843,16,0)</f>
        <v>18.096800000000002</v>
      </c>
      <c r="S15" s="67">
        <f t="shared" si="6"/>
        <v>8</v>
      </c>
    </row>
    <row r="16" spans="1:20" x14ac:dyDescent="0.3">
      <c r="A16" s="63" t="s">
        <v>1796</v>
      </c>
      <c r="B16" s="64">
        <f>VLOOKUP($A16,'Return Data'!$B$7:$R$2843,3,0)</f>
        <v>44410</v>
      </c>
      <c r="C16" s="65">
        <f>VLOOKUP($A16,'Return Data'!$B$7:$R$2843,4,0)</f>
        <v>907.38300000000004</v>
      </c>
      <c r="D16" s="65">
        <f>VLOOKUP($A16,'Return Data'!$B$7:$R$2843,10,0)</f>
        <v>13.9412</v>
      </c>
      <c r="E16" s="66">
        <f t="shared" si="0"/>
        <v>19</v>
      </c>
      <c r="F16" s="65">
        <f>VLOOKUP($A16,'Return Data'!$B$7:$R$2843,11,0)</f>
        <v>16.707599999999999</v>
      </c>
      <c r="G16" s="66">
        <f t="shared" si="1"/>
        <v>19</v>
      </c>
      <c r="H16" s="65">
        <f>VLOOKUP($A16,'Return Data'!$B$7:$R$2843,12,0)</f>
        <v>56.981499999999997</v>
      </c>
      <c r="I16" s="66">
        <f t="shared" si="2"/>
        <v>6</v>
      </c>
      <c r="J16" s="65">
        <f>VLOOKUP($A16,'Return Data'!$B$7:$R$2843,13,0)</f>
        <v>62.439399999999999</v>
      </c>
      <c r="K16" s="66">
        <f t="shared" si="3"/>
        <v>11</v>
      </c>
      <c r="L16" s="65">
        <f>VLOOKUP($A16,'Return Data'!$B$7:$R$2843,17,0)</f>
        <v>19.785399999999999</v>
      </c>
      <c r="M16" s="66">
        <f t="shared" si="4"/>
        <v>28</v>
      </c>
      <c r="N16" s="65">
        <f>VLOOKUP($A16,'Return Data'!$B$7:$R$2843,14,0)</f>
        <v>12.993600000000001</v>
      </c>
      <c r="O16" s="66">
        <f t="shared" si="5"/>
        <v>22</v>
      </c>
      <c r="P16" s="65">
        <f>VLOOKUP($A16,'Return Data'!$B$7:$R$2843,15,0)</f>
        <v>13.599</v>
      </c>
      <c r="Q16" s="66">
        <f t="shared" si="7"/>
        <v>17</v>
      </c>
      <c r="R16" s="65">
        <f>VLOOKUP($A16,'Return Data'!$B$7:$R$2843,16,0)</f>
        <v>18.466000000000001</v>
      </c>
      <c r="S16" s="67">
        <f t="shared" si="6"/>
        <v>7</v>
      </c>
    </row>
    <row r="17" spans="1:19" x14ac:dyDescent="0.3">
      <c r="A17" s="126" t="s">
        <v>1790</v>
      </c>
      <c r="B17" s="64">
        <f>VLOOKUP($A17,'Return Data'!$B$7:$R$2843,3,0)</f>
        <v>44410</v>
      </c>
      <c r="C17" s="65">
        <f>VLOOKUP($A17,'Return Data'!$B$7:$R$2843,4,0)</f>
        <v>122.8361</v>
      </c>
      <c r="D17" s="65">
        <f>VLOOKUP($A17,'Return Data'!$B$7:$R$2843,10,0)</f>
        <v>15.2257</v>
      </c>
      <c r="E17" s="66">
        <f t="shared" si="0"/>
        <v>14</v>
      </c>
      <c r="F17" s="65">
        <f>VLOOKUP($A17,'Return Data'!$B$7:$R$2843,11,0)</f>
        <v>14.9003</v>
      </c>
      <c r="G17" s="66">
        <f t="shared" si="1"/>
        <v>24</v>
      </c>
      <c r="H17" s="65">
        <f>VLOOKUP($A17,'Return Data'!$B$7:$R$2843,12,0)</f>
        <v>43.9223</v>
      </c>
      <c r="I17" s="66">
        <f t="shared" si="2"/>
        <v>22</v>
      </c>
      <c r="J17" s="65">
        <f>VLOOKUP($A17,'Return Data'!$B$7:$R$2843,13,0)</f>
        <v>54.312199999999997</v>
      </c>
      <c r="K17" s="66">
        <f t="shared" si="3"/>
        <v>20</v>
      </c>
      <c r="L17" s="65">
        <f>VLOOKUP($A17,'Return Data'!$B$7:$R$2843,17,0)</f>
        <v>25.352499999999999</v>
      </c>
      <c r="M17" s="66">
        <f t="shared" si="4"/>
        <v>17</v>
      </c>
      <c r="N17" s="65">
        <f>VLOOKUP($A17,'Return Data'!$B$7:$R$2843,14,0)</f>
        <v>11.248699999999999</v>
      </c>
      <c r="O17" s="66">
        <f t="shared" si="5"/>
        <v>25</v>
      </c>
      <c r="P17" s="65">
        <f>VLOOKUP($A17,'Return Data'!$B$7:$R$2843,15,0)</f>
        <v>11.416399999999999</v>
      </c>
      <c r="Q17" s="66">
        <f t="shared" si="7"/>
        <v>23</v>
      </c>
      <c r="R17" s="65">
        <f>VLOOKUP($A17,'Return Data'!$B$7:$R$2843,16,0)</f>
        <v>15.459099999999999</v>
      </c>
      <c r="S17" s="67">
        <f t="shared" si="6"/>
        <v>21</v>
      </c>
    </row>
    <row r="18" spans="1:19" x14ac:dyDescent="0.3">
      <c r="A18" s="127" t="s">
        <v>1262</v>
      </c>
      <c r="B18" s="64">
        <f>VLOOKUP($A18,'Return Data'!$B$7:$R$2843,3,0)</f>
        <v>44410</v>
      </c>
      <c r="C18" s="65">
        <f>VLOOKUP($A18,'Return Data'!$B$7:$R$2843,4,0)</f>
        <v>423.4</v>
      </c>
      <c r="D18" s="65">
        <f>VLOOKUP($A18,'Return Data'!$B$7:$R$2843,10,0)</f>
        <v>17.892700000000001</v>
      </c>
      <c r="E18" s="66">
        <f t="shared" si="0"/>
        <v>6</v>
      </c>
      <c r="F18" s="65">
        <f>VLOOKUP($A18,'Return Data'!$B$7:$R$2843,11,0)</f>
        <v>20.9162</v>
      </c>
      <c r="G18" s="66">
        <f t="shared" si="1"/>
        <v>11</v>
      </c>
      <c r="H18" s="65">
        <f>VLOOKUP($A18,'Return Data'!$B$7:$R$2843,12,0)</f>
        <v>56.721899999999998</v>
      </c>
      <c r="I18" s="66">
        <f t="shared" si="2"/>
        <v>7</v>
      </c>
      <c r="J18" s="65">
        <f>VLOOKUP($A18,'Return Data'!$B$7:$R$2843,13,0)</f>
        <v>64.356999999999999</v>
      </c>
      <c r="K18" s="66">
        <f t="shared" si="3"/>
        <v>8</v>
      </c>
      <c r="L18" s="65">
        <f>VLOOKUP($A18,'Return Data'!$B$7:$R$2843,17,0)</f>
        <v>23.700099999999999</v>
      </c>
      <c r="M18" s="66">
        <f t="shared" si="4"/>
        <v>19</v>
      </c>
      <c r="N18" s="65">
        <f>VLOOKUP($A18,'Return Data'!$B$7:$R$2843,14,0)</f>
        <v>13.6159</v>
      </c>
      <c r="O18" s="66">
        <f t="shared" si="5"/>
        <v>18</v>
      </c>
      <c r="P18" s="65">
        <f>VLOOKUP($A18,'Return Data'!$B$7:$R$2843,15,0)</f>
        <v>13.454499999999999</v>
      </c>
      <c r="Q18" s="66">
        <f t="shared" si="7"/>
        <v>18</v>
      </c>
      <c r="R18" s="65">
        <f>VLOOKUP($A18,'Return Data'!$B$7:$R$2843,16,0)</f>
        <v>14.967700000000001</v>
      </c>
      <c r="S18" s="67">
        <f t="shared" si="6"/>
        <v>22</v>
      </c>
    </row>
    <row r="19" spans="1:19" x14ac:dyDescent="0.3">
      <c r="A19" s="63" t="s">
        <v>1798</v>
      </c>
      <c r="B19" s="64">
        <f>VLOOKUP($A19,'Return Data'!$B$7:$R$2843,3,0)</f>
        <v>44410</v>
      </c>
      <c r="C19" s="65">
        <f>VLOOKUP($A19,'Return Data'!$B$7:$R$2843,4,0)</f>
        <v>31.2</v>
      </c>
      <c r="D19" s="65">
        <f>VLOOKUP($A19,'Return Data'!$B$7:$R$2843,10,0)</f>
        <v>14.9595</v>
      </c>
      <c r="E19" s="66">
        <f t="shared" si="0"/>
        <v>16</v>
      </c>
      <c r="F19" s="65">
        <f>VLOOKUP($A19,'Return Data'!$B$7:$R$2843,11,0)</f>
        <v>18.1371</v>
      </c>
      <c r="G19" s="66">
        <f t="shared" si="1"/>
        <v>16</v>
      </c>
      <c r="H19" s="65">
        <f>VLOOKUP($A19,'Return Data'!$B$7:$R$2843,12,0)</f>
        <v>42.465800000000002</v>
      </c>
      <c r="I19" s="66">
        <f t="shared" si="2"/>
        <v>24</v>
      </c>
      <c r="J19" s="65">
        <f>VLOOKUP($A19,'Return Data'!$B$7:$R$2843,13,0)</f>
        <v>50.5792</v>
      </c>
      <c r="K19" s="66">
        <f t="shared" si="3"/>
        <v>24</v>
      </c>
      <c r="L19" s="65">
        <f>VLOOKUP($A19,'Return Data'!$B$7:$R$2843,17,0)</f>
        <v>26.288900000000002</v>
      </c>
      <c r="M19" s="66">
        <f t="shared" si="4"/>
        <v>14</v>
      </c>
      <c r="N19" s="65">
        <f>VLOOKUP($A19,'Return Data'!$B$7:$R$2843,14,0)</f>
        <v>13.0801</v>
      </c>
      <c r="O19" s="66">
        <f t="shared" si="5"/>
        <v>21</v>
      </c>
      <c r="P19" s="65">
        <f>VLOOKUP($A19,'Return Data'!$B$7:$R$2843,15,0)</f>
        <v>11.896800000000001</v>
      </c>
      <c r="Q19" s="66">
        <f t="shared" si="7"/>
        <v>22</v>
      </c>
      <c r="R19" s="65">
        <f>VLOOKUP($A19,'Return Data'!$B$7:$R$2843,16,0)</f>
        <v>16.7349</v>
      </c>
      <c r="S19" s="67">
        <f t="shared" si="6"/>
        <v>12</v>
      </c>
    </row>
    <row r="20" spans="1:19" x14ac:dyDescent="0.3">
      <c r="A20" s="63" t="s">
        <v>1822</v>
      </c>
      <c r="B20" s="64">
        <f>VLOOKUP($A20,'Return Data'!$B$7:$R$2843,3,0)</f>
        <v>44410</v>
      </c>
      <c r="C20" s="65">
        <f>VLOOKUP($A20,'Return Data'!$B$7:$R$2843,4,0)</f>
        <v>127.05</v>
      </c>
      <c r="D20" s="65">
        <f>VLOOKUP($A20,'Return Data'!$B$7:$R$2843,10,0)</f>
        <v>13.620100000000001</v>
      </c>
      <c r="E20" s="66">
        <f t="shared" si="0"/>
        <v>22</v>
      </c>
      <c r="F20" s="65">
        <f>VLOOKUP($A20,'Return Data'!$B$7:$R$2843,11,0)</f>
        <v>15.1441</v>
      </c>
      <c r="G20" s="66">
        <f t="shared" si="1"/>
        <v>21</v>
      </c>
      <c r="H20" s="65">
        <f>VLOOKUP($A20,'Return Data'!$B$7:$R$2843,12,0)</f>
        <v>41.308</v>
      </c>
      <c r="I20" s="66">
        <f t="shared" si="2"/>
        <v>26</v>
      </c>
      <c r="J20" s="65">
        <f>VLOOKUP($A20,'Return Data'!$B$7:$R$2843,13,0)</f>
        <v>50.890700000000002</v>
      </c>
      <c r="K20" s="66">
        <f t="shared" si="3"/>
        <v>23</v>
      </c>
      <c r="L20" s="65">
        <f>VLOOKUP($A20,'Return Data'!$B$7:$R$2843,17,0)</f>
        <v>20.9315</v>
      </c>
      <c r="M20" s="66">
        <f t="shared" si="4"/>
        <v>25</v>
      </c>
      <c r="N20" s="65">
        <f>VLOOKUP($A20,'Return Data'!$B$7:$R$2843,14,0)</f>
        <v>9.6792999999999996</v>
      </c>
      <c r="O20" s="66">
        <f t="shared" si="5"/>
        <v>27</v>
      </c>
      <c r="P20" s="65">
        <f>VLOOKUP($A20,'Return Data'!$B$7:$R$2843,15,0)</f>
        <v>10.360300000000001</v>
      </c>
      <c r="Q20" s="66">
        <f t="shared" si="7"/>
        <v>25</v>
      </c>
      <c r="R20" s="65">
        <f>VLOOKUP($A20,'Return Data'!$B$7:$R$2843,16,0)</f>
        <v>17.389800000000001</v>
      </c>
      <c r="S20" s="67">
        <f t="shared" si="6"/>
        <v>9</v>
      </c>
    </row>
    <row r="21" spans="1:19" x14ac:dyDescent="0.3">
      <c r="A21" s="63" t="s">
        <v>1265</v>
      </c>
      <c r="B21" s="64">
        <f>VLOOKUP($A21,'Return Data'!$B$7:$R$2843,3,0)</f>
        <v>44410</v>
      </c>
      <c r="C21" s="65">
        <f>VLOOKUP($A21,'Return Data'!$B$7:$R$2843,4,0)</f>
        <v>76.680000000000007</v>
      </c>
      <c r="D21" s="65">
        <f>VLOOKUP($A21,'Return Data'!$B$7:$R$2843,10,0)</f>
        <v>21.386700000000001</v>
      </c>
      <c r="E21" s="66">
        <f t="shared" si="0"/>
        <v>1</v>
      </c>
      <c r="F21" s="65">
        <f>VLOOKUP($A21,'Return Data'!$B$7:$R$2843,11,0)</f>
        <v>26.5764</v>
      </c>
      <c r="G21" s="66">
        <f t="shared" si="1"/>
        <v>5</v>
      </c>
      <c r="H21" s="65">
        <f>VLOOKUP($A21,'Return Data'!$B$7:$R$2843,12,0)</f>
        <v>58.955199999999998</v>
      </c>
      <c r="I21" s="66">
        <f t="shared" si="2"/>
        <v>5</v>
      </c>
      <c r="J21" s="65">
        <f>VLOOKUP($A21,'Return Data'!$B$7:$R$2843,13,0)</f>
        <v>71.352000000000004</v>
      </c>
      <c r="K21" s="66">
        <f t="shared" si="3"/>
        <v>4</v>
      </c>
      <c r="L21" s="65">
        <f>VLOOKUP($A21,'Return Data'!$B$7:$R$2843,17,0)</f>
        <v>33.069200000000002</v>
      </c>
      <c r="M21" s="66">
        <f t="shared" si="4"/>
        <v>6</v>
      </c>
      <c r="N21" s="65">
        <f>VLOOKUP($A21,'Return Data'!$B$7:$R$2843,14,0)</f>
        <v>15.358700000000001</v>
      </c>
      <c r="O21" s="66">
        <f t="shared" si="5"/>
        <v>12</v>
      </c>
      <c r="P21" s="65">
        <f>VLOOKUP($A21,'Return Data'!$B$7:$R$2843,15,0)</f>
        <v>14.9512</v>
      </c>
      <c r="Q21" s="66">
        <f t="shared" si="7"/>
        <v>9</v>
      </c>
      <c r="R21" s="65">
        <f>VLOOKUP($A21,'Return Data'!$B$7:$R$2843,16,0)</f>
        <v>16.436399999999999</v>
      </c>
      <c r="S21" s="67">
        <f t="shared" si="6"/>
        <v>15</v>
      </c>
    </row>
    <row r="22" spans="1:19" x14ac:dyDescent="0.3">
      <c r="A22" s="63" t="s">
        <v>1268</v>
      </c>
      <c r="B22" s="64">
        <f>VLOOKUP($A22,'Return Data'!$B$7:$R$2843,3,0)</f>
        <v>44410</v>
      </c>
      <c r="C22" s="65">
        <f>VLOOKUP($A22,'Return Data'!$B$7:$R$2843,4,0)</f>
        <v>14.2667</v>
      </c>
      <c r="D22" s="65">
        <f>VLOOKUP($A22,'Return Data'!$B$7:$R$2843,10,0)</f>
        <v>10.1106</v>
      </c>
      <c r="E22" s="66">
        <f t="shared" si="0"/>
        <v>34</v>
      </c>
      <c r="F22" s="65">
        <f>VLOOKUP($A22,'Return Data'!$B$7:$R$2843,11,0)</f>
        <v>14.9095</v>
      </c>
      <c r="G22" s="66">
        <f t="shared" si="1"/>
        <v>23</v>
      </c>
      <c r="H22" s="65">
        <f>VLOOKUP($A22,'Return Data'!$B$7:$R$2843,12,0)</f>
        <v>44.891100000000002</v>
      </c>
      <c r="I22" s="66">
        <f t="shared" si="2"/>
        <v>21</v>
      </c>
      <c r="J22" s="65">
        <f>VLOOKUP($A22,'Return Data'!$B$7:$R$2843,13,0)</f>
        <v>49.091299999999997</v>
      </c>
      <c r="K22" s="66">
        <f t="shared" si="3"/>
        <v>25</v>
      </c>
      <c r="L22" s="65"/>
      <c r="M22" s="66"/>
      <c r="N22" s="65"/>
      <c r="O22" s="66"/>
      <c r="P22" s="65"/>
      <c r="Q22" s="66"/>
      <c r="R22" s="65">
        <f>VLOOKUP($A22,'Return Data'!$B$7:$R$2843,16,0)</f>
        <v>17.365600000000001</v>
      </c>
      <c r="S22" s="67">
        <f t="shared" si="6"/>
        <v>10</v>
      </c>
    </row>
    <row r="23" spans="1:19" x14ac:dyDescent="0.3">
      <c r="A23" s="63" t="s">
        <v>1800</v>
      </c>
      <c r="B23" s="64">
        <f>VLOOKUP($A23,'Return Data'!$B$7:$R$2843,3,0)</f>
        <v>44410</v>
      </c>
      <c r="C23" s="65">
        <f>VLOOKUP($A23,'Return Data'!$B$7:$R$2843,4,0)</f>
        <v>47.04</v>
      </c>
      <c r="D23" s="65">
        <f>VLOOKUP($A23,'Return Data'!$B$7:$R$2843,10,0)</f>
        <v>12.511699999999999</v>
      </c>
      <c r="E23" s="66">
        <f t="shared" si="0"/>
        <v>25</v>
      </c>
      <c r="F23" s="65">
        <f>VLOOKUP($A23,'Return Data'!$B$7:$R$2843,11,0)</f>
        <v>13.5741</v>
      </c>
      <c r="G23" s="66">
        <f t="shared" si="1"/>
        <v>28</v>
      </c>
      <c r="H23" s="65">
        <f>VLOOKUP($A23,'Return Data'!$B$7:$R$2843,12,0)</f>
        <v>49.725499999999997</v>
      </c>
      <c r="I23" s="66">
        <f t="shared" si="2"/>
        <v>14</v>
      </c>
      <c r="J23" s="65">
        <f>VLOOKUP($A23,'Return Data'!$B$7:$R$2843,13,0)</f>
        <v>52.929400000000001</v>
      </c>
      <c r="K23" s="66">
        <f t="shared" si="3"/>
        <v>21</v>
      </c>
      <c r="L23" s="65">
        <f>VLOOKUP($A23,'Return Data'!$B$7:$R$2843,17,0)</f>
        <v>23.525700000000001</v>
      </c>
      <c r="M23" s="66">
        <f t="shared" ref="M23:M36" si="8">RANK(L23,L$8:L$41,0)</f>
        <v>20</v>
      </c>
      <c r="N23" s="65">
        <f>VLOOKUP($A23,'Return Data'!$B$7:$R$2843,14,0)</f>
        <v>13.524900000000001</v>
      </c>
      <c r="O23" s="66">
        <f t="shared" ref="O23:O28" si="9">RANK(N23,N$8:N$41,0)</f>
        <v>19</v>
      </c>
      <c r="P23" s="65">
        <f>VLOOKUP($A23,'Return Data'!$B$7:$R$2843,15,0)</f>
        <v>14.793699999999999</v>
      </c>
      <c r="Q23" s="66">
        <f>RANK(P23,P$8:P$41,0)</f>
        <v>10</v>
      </c>
      <c r="R23" s="65">
        <f>VLOOKUP($A23,'Return Data'!$B$7:$R$2843,16,0)</f>
        <v>12.789300000000001</v>
      </c>
      <c r="S23" s="67">
        <f t="shared" si="6"/>
        <v>29</v>
      </c>
    </row>
    <row r="24" spans="1:19" x14ac:dyDescent="0.3">
      <c r="A24" s="63" t="s">
        <v>1808</v>
      </c>
      <c r="B24" s="64">
        <f>VLOOKUP($A24,'Return Data'!$B$7:$R$2843,3,0)</f>
        <v>44410</v>
      </c>
      <c r="C24" s="65">
        <f>VLOOKUP($A24,'Return Data'!$B$7:$R$2843,4,0)</f>
        <v>50.137</v>
      </c>
      <c r="D24" s="65">
        <f>VLOOKUP($A24,'Return Data'!$B$7:$R$2843,10,0)</f>
        <v>11.6388</v>
      </c>
      <c r="E24" s="66">
        <f t="shared" si="0"/>
        <v>28</v>
      </c>
      <c r="F24" s="65">
        <f>VLOOKUP($A24,'Return Data'!$B$7:$R$2843,11,0)</f>
        <v>13.337300000000001</v>
      </c>
      <c r="G24" s="66">
        <f t="shared" si="1"/>
        <v>29</v>
      </c>
      <c r="H24" s="65">
        <f>VLOOKUP($A24,'Return Data'!$B$7:$R$2843,12,0)</f>
        <v>41.274799999999999</v>
      </c>
      <c r="I24" s="66">
        <f t="shared" si="2"/>
        <v>27</v>
      </c>
      <c r="J24" s="65">
        <f>VLOOKUP($A24,'Return Data'!$B$7:$R$2843,13,0)</f>
        <v>47.227899999999998</v>
      </c>
      <c r="K24" s="66">
        <f t="shared" si="3"/>
        <v>28</v>
      </c>
      <c r="L24" s="65">
        <f>VLOOKUP($A24,'Return Data'!$B$7:$R$2843,17,0)</f>
        <v>21.851600000000001</v>
      </c>
      <c r="M24" s="66">
        <f t="shared" si="8"/>
        <v>23</v>
      </c>
      <c r="N24" s="65">
        <f>VLOOKUP($A24,'Return Data'!$B$7:$R$2843,14,0)</f>
        <v>13.1236</v>
      </c>
      <c r="O24" s="66">
        <f t="shared" si="9"/>
        <v>20</v>
      </c>
      <c r="P24" s="65">
        <f>VLOOKUP($A24,'Return Data'!$B$7:$R$2843,15,0)</f>
        <v>14.282400000000001</v>
      </c>
      <c r="Q24" s="66">
        <f>RANK(P24,P$8:P$41,0)</f>
        <v>13</v>
      </c>
      <c r="R24" s="65">
        <f>VLOOKUP($A24,'Return Data'!$B$7:$R$2843,16,0)</f>
        <v>14.5101</v>
      </c>
      <c r="S24" s="67">
        <f t="shared" si="6"/>
        <v>24</v>
      </c>
    </row>
    <row r="25" spans="1:19" x14ac:dyDescent="0.3">
      <c r="A25" s="63" t="s">
        <v>1824</v>
      </c>
      <c r="B25" s="64">
        <f>VLOOKUP($A25,'Return Data'!$B$7:$R$2843,3,0)</f>
        <v>44410</v>
      </c>
      <c r="C25" s="65">
        <f>VLOOKUP($A25,'Return Data'!$B$7:$R$2843,4,0)</f>
        <v>112.15</v>
      </c>
      <c r="D25" s="65">
        <f>VLOOKUP($A25,'Return Data'!$B$7:$R$2843,10,0)</f>
        <v>10.7742</v>
      </c>
      <c r="E25" s="66">
        <f t="shared" si="0"/>
        <v>32</v>
      </c>
      <c r="F25" s="65">
        <f>VLOOKUP($A25,'Return Data'!$B$7:$R$2843,11,0)</f>
        <v>14.029199999999999</v>
      </c>
      <c r="G25" s="66">
        <f t="shared" si="1"/>
        <v>27</v>
      </c>
      <c r="H25" s="65">
        <f>VLOOKUP($A25,'Return Data'!$B$7:$R$2843,12,0)</f>
        <v>37.174799999999998</v>
      </c>
      <c r="I25" s="66">
        <f t="shared" si="2"/>
        <v>29</v>
      </c>
      <c r="J25" s="65">
        <f>VLOOKUP($A25,'Return Data'!$B$7:$R$2843,13,0)</f>
        <v>43.070399999999999</v>
      </c>
      <c r="K25" s="66">
        <f t="shared" si="3"/>
        <v>29</v>
      </c>
      <c r="L25" s="65">
        <f>VLOOKUP($A25,'Return Data'!$B$7:$R$2843,17,0)</f>
        <v>20.101800000000001</v>
      </c>
      <c r="M25" s="66">
        <f t="shared" si="8"/>
        <v>27</v>
      </c>
      <c r="N25" s="65">
        <f>VLOOKUP($A25,'Return Data'!$B$7:$R$2843,14,0)</f>
        <v>9.9864999999999995</v>
      </c>
      <c r="O25" s="66">
        <f t="shared" si="9"/>
        <v>26</v>
      </c>
      <c r="P25" s="65">
        <f>VLOOKUP($A25,'Return Data'!$B$7:$R$2843,15,0)</f>
        <v>11.314</v>
      </c>
      <c r="Q25" s="66">
        <f>RANK(P25,P$8:P$41,0)</f>
        <v>24</v>
      </c>
      <c r="R25" s="65">
        <f>VLOOKUP($A25,'Return Data'!$B$7:$R$2843,16,0)</f>
        <v>16.0657</v>
      </c>
      <c r="S25" s="67">
        <f t="shared" si="6"/>
        <v>18</v>
      </c>
    </row>
    <row r="26" spans="1:19" x14ac:dyDescent="0.3">
      <c r="A26" s="63" t="s">
        <v>1825</v>
      </c>
      <c r="B26" s="64">
        <f>VLOOKUP($A26,'Return Data'!$B$7:$R$2843,3,0)</f>
        <v>44410</v>
      </c>
      <c r="C26" s="65">
        <f>VLOOKUP($A26,'Return Data'!$B$7:$R$2843,4,0)</f>
        <v>63.190800000000003</v>
      </c>
      <c r="D26" s="65">
        <f>VLOOKUP($A26,'Return Data'!$B$7:$R$2843,10,0)</f>
        <v>12.247199999999999</v>
      </c>
      <c r="E26" s="66">
        <f t="shared" si="0"/>
        <v>26</v>
      </c>
      <c r="F26" s="65">
        <f>VLOOKUP($A26,'Return Data'!$B$7:$R$2843,11,0)</f>
        <v>11.534000000000001</v>
      </c>
      <c r="G26" s="66">
        <f t="shared" si="1"/>
        <v>33</v>
      </c>
      <c r="H26" s="65">
        <f>VLOOKUP($A26,'Return Data'!$B$7:$R$2843,12,0)</f>
        <v>31.156500000000001</v>
      </c>
      <c r="I26" s="66">
        <f t="shared" si="2"/>
        <v>33</v>
      </c>
      <c r="J26" s="65">
        <f>VLOOKUP($A26,'Return Data'!$B$7:$R$2843,13,0)</f>
        <v>38.834800000000001</v>
      </c>
      <c r="K26" s="66">
        <f t="shared" si="3"/>
        <v>32</v>
      </c>
      <c r="L26" s="65">
        <f>VLOOKUP($A26,'Return Data'!$B$7:$R$2843,17,0)</f>
        <v>18.245799999999999</v>
      </c>
      <c r="M26" s="66">
        <f t="shared" si="8"/>
        <v>30</v>
      </c>
      <c r="N26" s="65">
        <f>VLOOKUP($A26,'Return Data'!$B$7:$R$2843,14,0)</f>
        <v>11.865399999999999</v>
      </c>
      <c r="O26" s="66">
        <f t="shared" si="9"/>
        <v>24</v>
      </c>
      <c r="P26" s="65">
        <f>VLOOKUP($A26,'Return Data'!$B$7:$R$2843,15,0)</f>
        <v>9.7263000000000002</v>
      </c>
      <c r="Q26" s="66">
        <f>RANK(P26,P$8:P$41,0)</f>
        <v>26</v>
      </c>
      <c r="R26" s="65">
        <f>VLOOKUP($A26,'Return Data'!$B$7:$R$2843,16,0)</f>
        <v>9.1823999999999995</v>
      </c>
      <c r="S26" s="67">
        <f t="shared" si="6"/>
        <v>34</v>
      </c>
    </row>
    <row r="27" spans="1:19" x14ac:dyDescent="0.3">
      <c r="A27" s="63" t="s">
        <v>1270</v>
      </c>
      <c r="B27" s="64">
        <f>VLOOKUP($A27,'Return Data'!$B$7:$R$2843,3,0)</f>
        <v>44410</v>
      </c>
      <c r="C27" s="65">
        <f>VLOOKUP($A27,'Return Data'!$B$7:$R$2843,4,0)</f>
        <v>19.022300000000001</v>
      </c>
      <c r="D27" s="65">
        <f>VLOOKUP($A27,'Return Data'!$B$7:$R$2843,10,0)</f>
        <v>19.9313</v>
      </c>
      <c r="E27" s="66">
        <f t="shared" si="0"/>
        <v>2</v>
      </c>
      <c r="F27" s="65">
        <f>VLOOKUP($A27,'Return Data'!$B$7:$R$2843,11,0)</f>
        <v>31.219000000000001</v>
      </c>
      <c r="G27" s="66">
        <f t="shared" si="1"/>
        <v>2</v>
      </c>
      <c r="H27" s="65">
        <f>VLOOKUP($A27,'Return Data'!$B$7:$R$2843,12,0)</f>
        <v>63.938699999999997</v>
      </c>
      <c r="I27" s="66">
        <f t="shared" si="2"/>
        <v>2</v>
      </c>
      <c r="J27" s="65">
        <f>VLOOKUP($A27,'Return Data'!$B$7:$R$2843,13,0)</f>
        <v>72.024500000000003</v>
      </c>
      <c r="K27" s="66">
        <f t="shared" si="3"/>
        <v>3</v>
      </c>
      <c r="L27" s="65">
        <f>VLOOKUP($A27,'Return Data'!$B$7:$R$2843,17,0)</f>
        <v>35.615000000000002</v>
      </c>
      <c r="M27" s="66">
        <f t="shared" si="8"/>
        <v>4</v>
      </c>
      <c r="N27" s="65">
        <f>VLOOKUP($A27,'Return Data'!$B$7:$R$2843,14,0)</f>
        <v>20.197399999999998</v>
      </c>
      <c r="O27" s="66">
        <f t="shared" si="9"/>
        <v>4</v>
      </c>
      <c r="P27" s="65"/>
      <c r="Q27" s="66"/>
      <c r="R27" s="65">
        <f>VLOOKUP($A27,'Return Data'!$B$7:$R$2843,16,0)</f>
        <v>16.417300000000001</v>
      </c>
      <c r="S27" s="67">
        <f t="shared" si="6"/>
        <v>16</v>
      </c>
    </row>
    <row r="28" spans="1:19" x14ac:dyDescent="0.3">
      <c r="A28" s="63" t="s">
        <v>1820</v>
      </c>
      <c r="B28" s="64">
        <f>VLOOKUP($A28,'Return Data'!$B$7:$R$2843,3,0)</f>
        <v>44410</v>
      </c>
      <c r="C28" s="65">
        <f>VLOOKUP($A28,'Return Data'!$B$7:$R$2843,4,0)</f>
        <v>34.457799999999999</v>
      </c>
      <c r="D28" s="65">
        <f>VLOOKUP($A28,'Return Data'!$B$7:$R$2843,10,0)</f>
        <v>11.649100000000001</v>
      </c>
      <c r="E28" s="66">
        <f t="shared" si="0"/>
        <v>27</v>
      </c>
      <c r="F28" s="65">
        <f>VLOOKUP($A28,'Return Data'!$B$7:$R$2843,11,0)</f>
        <v>11.854900000000001</v>
      </c>
      <c r="G28" s="66">
        <f t="shared" si="1"/>
        <v>32</v>
      </c>
      <c r="H28" s="65">
        <f>VLOOKUP($A28,'Return Data'!$B$7:$R$2843,12,0)</f>
        <v>34.575000000000003</v>
      </c>
      <c r="I28" s="66">
        <f t="shared" si="2"/>
        <v>31</v>
      </c>
      <c r="J28" s="65">
        <f>VLOOKUP($A28,'Return Data'!$B$7:$R$2843,13,0)</f>
        <v>38.295900000000003</v>
      </c>
      <c r="K28" s="66">
        <f t="shared" si="3"/>
        <v>33</v>
      </c>
      <c r="L28" s="65">
        <f>VLOOKUP($A28,'Return Data'!$B$7:$R$2843,17,0)</f>
        <v>18.516500000000001</v>
      </c>
      <c r="M28" s="66">
        <f t="shared" si="8"/>
        <v>29</v>
      </c>
      <c r="N28" s="65">
        <f>VLOOKUP($A28,'Return Data'!$B$7:$R$2843,14,0)</f>
        <v>8.4146000000000001</v>
      </c>
      <c r="O28" s="66">
        <f t="shared" si="9"/>
        <v>28</v>
      </c>
      <c r="P28" s="65">
        <f>VLOOKUP($A28,'Return Data'!$B$7:$R$2843,15,0)</f>
        <v>12.1128</v>
      </c>
      <c r="Q28" s="66">
        <f>RANK(P28,P$8:P$41,0)</f>
        <v>21</v>
      </c>
      <c r="R28" s="65">
        <f>VLOOKUP($A28,'Return Data'!$B$7:$R$2843,16,0)</f>
        <v>18.555099999999999</v>
      </c>
      <c r="S28" s="67">
        <f t="shared" si="6"/>
        <v>5</v>
      </c>
    </row>
    <row r="29" spans="1:19" x14ac:dyDescent="0.3">
      <c r="A29" s="63" t="s">
        <v>2016</v>
      </c>
      <c r="B29" s="64">
        <f>VLOOKUP($A29,'Return Data'!$B$7:$R$2843,3,0)</f>
        <v>44410</v>
      </c>
      <c r="C29" s="65">
        <f>VLOOKUP($A29,'Return Data'!$B$7:$R$2843,4,0)</f>
        <v>14.718999999999999</v>
      </c>
      <c r="D29" s="65">
        <f>VLOOKUP($A29,'Return Data'!$B$7:$R$2843,10,0)</f>
        <v>11.6031</v>
      </c>
      <c r="E29" s="66">
        <f t="shared" si="0"/>
        <v>29</v>
      </c>
      <c r="F29" s="65">
        <f>VLOOKUP($A29,'Return Data'!$B$7:$R$2843,11,0)</f>
        <v>16.773900000000001</v>
      </c>
      <c r="G29" s="66">
        <f t="shared" si="1"/>
        <v>18</v>
      </c>
      <c r="H29" s="65">
        <f>VLOOKUP($A29,'Return Data'!$B$7:$R$2843,12,0)</f>
        <v>42.8322</v>
      </c>
      <c r="I29" s="66">
        <f t="shared" si="2"/>
        <v>23</v>
      </c>
      <c r="J29" s="65">
        <f>VLOOKUP($A29,'Return Data'!$B$7:$R$2843,13,0)</f>
        <v>48.694800000000001</v>
      </c>
      <c r="K29" s="66">
        <f t="shared" si="3"/>
        <v>26</v>
      </c>
      <c r="L29" s="65">
        <f>VLOOKUP($A29,'Return Data'!$B$7:$R$2843,17,0)</f>
        <v>20.802800000000001</v>
      </c>
      <c r="M29" s="66">
        <f t="shared" si="8"/>
        <v>26</v>
      </c>
      <c r="N29" s="65"/>
      <c r="O29" s="66"/>
      <c r="P29" s="65"/>
      <c r="Q29" s="66"/>
      <c r="R29" s="65">
        <f>VLOOKUP($A29,'Return Data'!$B$7:$R$2843,16,0)</f>
        <v>13.4254</v>
      </c>
      <c r="S29" s="67">
        <f t="shared" si="6"/>
        <v>26</v>
      </c>
    </row>
    <row r="30" spans="1:19" x14ac:dyDescent="0.3">
      <c r="A30" s="63" t="s">
        <v>1271</v>
      </c>
      <c r="B30" s="64">
        <f>VLOOKUP($A30,'Return Data'!$B$7:$R$2843,3,0)</f>
        <v>44410</v>
      </c>
      <c r="C30" s="65">
        <f>VLOOKUP($A30,'Return Data'!$B$7:$R$2843,4,0)</f>
        <v>130.96209999999999</v>
      </c>
      <c r="D30" s="65">
        <f>VLOOKUP($A30,'Return Data'!$B$7:$R$2843,10,0)</f>
        <v>16.358699999999999</v>
      </c>
      <c r="E30" s="66">
        <f t="shared" si="0"/>
        <v>9</v>
      </c>
      <c r="F30" s="65">
        <f>VLOOKUP($A30,'Return Data'!$B$7:$R$2843,11,0)</f>
        <v>26.632200000000001</v>
      </c>
      <c r="G30" s="66">
        <f t="shared" si="1"/>
        <v>4</v>
      </c>
      <c r="H30" s="65">
        <f>VLOOKUP($A30,'Return Data'!$B$7:$R$2843,12,0)</f>
        <v>62.938600000000001</v>
      </c>
      <c r="I30" s="66">
        <f t="shared" si="2"/>
        <v>3</v>
      </c>
      <c r="J30" s="65">
        <f>VLOOKUP($A30,'Return Data'!$B$7:$R$2843,13,0)</f>
        <v>74.176500000000004</v>
      </c>
      <c r="K30" s="66">
        <f t="shared" si="3"/>
        <v>2</v>
      </c>
      <c r="L30" s="65">
        <f>VLOOKUP($A30,'Return Data'!$B$7:$R$2843,17,0)</f>
        <v>20.931999999999999</v>
      </c>
      <c r="M30" s="66">
        <f t="shared" si="8"/>
        <v>24</v>
      </c>
      <c r="N30" s="65">
        <f>VLOOKUP($A30,'Return Data'!$B$7:$R$2843,14,0)</f>
        <v>12.3652</v>
      </c>
      <c r="O30" s="66">
        <f t="shared" ref="O30:O35" si="10">RANK(N30,N$8:N$41,0)</f>
        <v>23</v>
      </c>
      <c r="P30" s="65">
        <f>VLOOKUP($A30,'Return Data'!$B$7:$R$2843,15,0)</f>
        <v>12.253500000000001</v>
      </c>
      <c r="Q30" s="66">
        <f t="shared" ref="Q30:Q35" si="11">RANK(P30,P$8:P$41,0)</f>
        <v>20</v>
      </c>
      <c r="R30" s="65">
        <f>VLOOKUP($A30,'Return Data'!$B$7:$R$2843,16,0)</f>
        <v>17.027999999999999</v>
      </c>
      <c r="S30" s="67">
        <f t="shared" si="6"/>
        <v>11</v>
      </c>
    </row>
    <row r="31" spans="1:19" x14ac:dyDescent="0.3">
      <c r="A31" s="63" t="s">
        <v>1780</v>
      </c>
      <c r="B31" s="64">
        <f>VLOOKUP($A31,'Return Data'!$B$7:$R$2843,3,0)</f>
        <v>44410</v>
      </c>
      <c r="C31" s="65">
        <f>VLOOKUP($A31,'Return Data'!$B$7:$R$2843,4,0)</f>
        <v>45.895000000000003</v>
      </c>
      <c r="D31" s="65">
        <f>VLOOKUP($A31,'Return Data'!$B$7:$R$2843,10,0)</f>
        <v>14.9703</v>
      </c>
      <c r="E31" s="66">
        <f t="shared" si="0"/>
        <v>15</v>
      </c>
      <c r="F31" s="65">
        <f>VLOOKUP($A31,'Return Data'!$B$7:$R$2843,11,0)</f>
        <v>25.033000000000001</v>
      </c>
      <c r="G31" s="66">
        <f t="shared" si="1"/>
        <v>7</v>
      </c>
      <c r="H31" s="65">
        <f>VLOOKUP($A31,'Return Data'!$B$7:$R$2843,12,0)</f>
        <v>48.081299999999999</v>
      </c>
      <c r="I31" s="66">
        <f t="shared" si="2"/>
        <v>16</v>
      </c>
      <c r="J31" s="65">
        <f>VLOOKUP($A31,'Return Data'!$B$7:$R$2843,13,0)</f>
        <v>57.000999999999998</v>
      </c>
      <c r="K31" s="66">
        <f t="shared" si="3"/>
        <v>19</v>
      </c>
      <c r="L31" s="65">
        <f>VLOOKUP($A31,'Return Data'!$B$7:$R$2843,17,0)</f>
        <v>36.879399999999997</v>
      </c>
      <c r="M31" s="66">
        <f t="shared" si="8"/>
        <v>3</v>
      </c>
      <c r="N31" s="65">
        <f>VLOOKUP($A31,'Return Data'!$B$7:$R$2843,14,0)</f>
        <v>22.730699999999999</v>
      </c>
      <c r="O31" s="66">
        <f t="shared" si="10"/>
        <v>3</v>
      </c>
      <c r="P31" s="65">
        <f>VLOOKUP($A31,'Return Data'!$B$7:$R$2843,15,0)</f>
        <v>20.513500000000001</v>
      </c>
      <c r="Q31" s="66">
        <f t="shared" si="11"/>
        <v>2</v>
      </c>
      <c r="R31" s="65">
        <f>VLOOKUP($A31,'Return Data'!$B$7:$R$2843,16,0)</f>
        <v>20.46</v>
      </c>
      <c r="S31" s="67">
        <f t="shared" si="6"/>
        <v>3</v>
      </c>
    </row>
    <row r="32" spans="1:19" x14ac:dyDescent="0.3">
      <c r="A32" s="63" t="s">
        <v>1811</v>
      </c>
      <c r="B32" s="64">
        <f>VLOOKUP($A32,'Return Data'!$B$7:$R$2843,3,0)</f>
        <v>44410</v>
      </c>
      <c r="C32" s="65">
        <f>VLOOKUP($A32,'Return Data'!$B$7:$R$2843,4,0)</f>
        <v>25.26</v>
      </c>
      <c r="D32" s="65">
        <f>VLOOKUP($A32,'Return Data'!$B$7:$R$2843,10,0)</f>
        <v>19.2072</v>
      </c>
      <c r="E32" s="66">
        <f t="shared" si="0"/>
        <v>5</v>
      </c>
      <c r="F32" s="65">
        <f>VLOOKUP($A32,'Return Data'!$B$7:$R$2843,11,0)</f>
        <v>27.834</v>
      </c>
      <c r="G32" s="66">
        <f t="shared" si="1"/>
        <v>3</v>
      </c>
      <c r="H32" s="65">
        <f>VLOOKUP($A32,'Return Data'!$B$7:$R$2843,12,0)</f>
        <v>60.482799999999997</v>
      </c>
      <c r="I32" s="66">
        <f t="shared" si="2"/>
        <v>4</v>
      </c>
      <c r="J32" s="65">
        <f>VLOOKUP($A32,'Return Data'!$B$7:$R$2843,13,0)</f>
        <v>70.675700000000006</v>
      </c>
      <c r="K32" s="66">
        <f t="shared" si="3"/>
        <v>5</v>
      </c>
      <c r="L32" s="65">
        <f>VLOOKUP($A32,'Return Data'!$B$7:$R$2843,17,0)</f>
        <v>41.86</v>
      </c>
      <c r="M32" s="66">
        <f t="shared" si="8"/>
        <v>2</v>
      </c>
      <c r="N32" s="65">
        <f>VLOOKUP($A32,'Return Data'!$B$7:$R$2843,14,0)</f>
        <v>23.846800000000002</v>
      </c>
      <c r="O32" s="66">
        <f t="shared" si="10"/>
        <v>2</v>
      </c>
      <c r="P32" s="65">
        <f>VLOOKUP($A32,'Return Data'!$B$7:$R$2843,15,0)</f>
        <v>18.665900000000001</v>
      </c>
      <c r="Q32" s="66">
        <f t="shared" si="11"/>
        <v>3</v>
      </c>
      <c r="R32" s="65">
        <f>VLOOKUP($A32,'Return Data'!$B$7:$R$2843,16,0)</f>
        <v>15.529400000000001</v>
      </c>
      <c r="S32" s="67">
        <f t="shared" si="6"/>
        <v>20</v>
      </c>
    </row>
    <row r="33" spans="1:19" x14ac:dyDescent="0.3">
      <c r="A33" s="63" t="s">
        <v>1273</v>
      </c>
      <c r="B33" s="64">
        <f>VLOOKUP($A33,'Return Data'!$B$7:$R$2843,3,0)</f>
        <v>44410</v>
      </c>
      <c r="C33" s="65">
        <f>VLOOKUP($A33,'Return Data'!$B$7:$R$2843,4,0)</f>
        <v>215.47</v>
      </c>
      <c r="D33" s="65">
        <f>VLOOKUP($A33,'Return Data'!$B$7:$R$2843,10,0)</f>
        <v>19.4269</v>
      </c>
      <c r="E33" s="66">
        <f t="shared" si="0"/>
        <v>4</v>
      </c>
      <c r="F33" s="65">
        <f>VLOOKUP($A33,'Return Data'!$B$7:$R$2843,11,0)</f>
        <v>23.961600000000001</v>
      </c>
      <c r="G33" s="66">
        <f t="shared" si="1"/>
        <v>9</v>
      </c>
      <c r="H33" s="65">
        <f>VLOOKUP($A33,'Return Data'!$B$7:$R$2843,12,0)</f>
        <v>54.127299999999998</v>
      </c>
      <c r="I33" s="66">
        <f t="shared" si="2"/>
        <v>9</v>
      </c>
      <c r="J33" s="65">
        <f>VLOOKUP($A33,'Return Data'!$B$7:$R$2843,13,0)</f>
        <v>62.8155</v>
      </c>
      <c r="K33" s="66">
        <f t="shared" si="3"/>
        <v>10</v>
      </c>
      <c r="L33" s="65">
        <f>VLOOKUP($A33,'Return Data'!$B$7:$R$2843,17,0)</f>
        <v>27.899699999999999</v>
      </c>
      <c r="M33" s="66">
        <f t="shared" si="8"/>
        <v>11</v>
      </c>
      <c r="N33" s="65">
        <f>VLOOKUP($A33,'Return Data'!$B$7:$R$2843,14,0)</f>
        <v>14.448499999999999</v>
      </c>
      <c r="O33" s="66">
        <f t="shared" si="10"/>
        <v>14</v>
      </c>
      <c r="P33" s="65">
        <f>VLOOKUP($A33,'Return Data'!$B$7:$R$2843,15,0)</f>
        <v>16.035399999999999</v>
      </c>
      <c r="Q33" s="66">
        <f t="shared" si="11"/>
        <v>7</v>
      </c>
      <c r="R33" s="65">
        <f>VLOOKUP($A33,'Return Data'!$B$7:$R$2843,16,0)</f>
        <v>15.9193</v>
      </c>
      <c r="S33" s="67">
        <f t="shared" si="6"/>
        <v>19</v>
      </c>
    </row>
    <row r="34" spans="1:19" x14ac:dyDescent="0.3">
      <c r="A34" s="63" t="s">
        <v>1275</v>
      </c>
      <c r="B34" s="64">
        <f>VLOOKUP($A34,'Return Data'!$B$7:$R$2843,3,0)</f>
        <v>44410</v>
      </c>
      <c r="C34" s="65">
        <f>VLOOKUP($A34,'Return Data'!$B$7:$R$2843,4,0)</f>
        <v>390.8818</v>
      </c>
      <c r="D34" s="65">
        <f>VLOOKUP($A34,'Return Data'!$B$7:$R$2843,10,0)</f>
        <v>19.499099999999999</v>
      </c>
      <c r="E34" s="66">
        <f t="shared" si="0"/>
        <v>3</v>
      </c>
      <c r="F34" s="65">
        <f>VLOOKUP($A34,'Return Data'!$B$7:$R$2843,11,0)</f>
        <v>42.8705</v>
      </c>
      <c r="G34" s="66">
        <f t="shared" si="1"/>
        <v>1</v>
      </c>
      <c r="H34" s="65">
        <f>VLOOKUP($A34,'Return Data'!$B$7:$R$2843,12,0)</f>
        <v>73.996899999999997</v>
      </c>
      <c r="I34" s="66">
        <f t="shared" si="2"/>
        <v>1</v>
      </c>
      <c r="J34" s="65">
        <f>VLOOKUP($A34,'Return Data'!$B$7:$R$2843,13,0)</f>
        <v>90.381399999999999</v>
      </c>
      <c r="K34" s="66">
        <f t="shared" si="3"/>
        <v>1</v>
      </c>
      <c r="L34" s="65">
        <f>VLOOKUP($A34,'Return Data'!$B$7:$R$2843,17,0)</f>
        <v>51.287399999999998</v>
      </c>
      <c r="M34" s="66">
        <f t="shared" si="8"/>
        <v>1</v>
      </c>
      <c r="N34" s="65">
        <f>VLOOKUP($A34,'Return Data'!$B$7:$R$2843,14,0)</f>
        <v>29.370899999999999</v>
      </c>
      <c r="O34" s="66">
        <f t="shared" si="10"/>
        <v>1</v>
      </c>
      <c r="P34" s="65">
        <f>VLOOKUP($A34,'Return Data'!$B$7:$R$2843,15,0)</f>
        <v>23.860299999999999</v>
      </c>
      <c r="Q34" s="66">
        <f t="shared" si="11"/>
        <v>1</v>
      </c>
      <c r="R34" s="65">
        <f>VLOOKUP($A34,'Return Data'!$B$7:$R$2843,16,0)</f>
        <v>19.7028</v>
      </c>
      <c r="S34" s="67">
        <f t="shared" si="6"/>
        <v>4</v>
      </c>
    </row>
    <row r="35" spans="1:19" x14ac:dyDescent="0.3">
      <c r="A35" s="63" t="s">
        <v>1813</v>
      </c>
      <c r="B35" s="64">
        <f>VLOOKUP($A35,'Return Data'!$B$7:$R$2843,3,0)</f>
        <v>44410</v>
      </c>
      <c r="C35" s="65">
        <f>VLOOKUP($A35,'Return Data'!$B$7:$R$2843,4,0)</f>
        <v>71.099800000000002</v>
      </c>
      <c r="D35" s="65">
        <f>VLOOKUP($A35,'Return Data'!$B$7:$R$2843,10,0)</f>
        <v>12.700100000000001</v>
      </c>
      <c r="E35" s="66">
        <f t="shared" si="0"/>
        <v>24</v>
      </c>
      <c r="F35" s="65">
        <f>VLOOKUP($A35,'Return Data'!$B$7:$R$2843,11,0)</f>
        <v>14.6045</v>
      </c>
      <c r="G35" s="66">
        <f t="shared" si="1"/>
        <v>25</v>
      </c>
      <c r="H35" s="65">
        <f>VLOOKUP($A35,'Return Data'!$B$7:$R$2843,12,0)</f>
        <v>47.352499999999999</v>
      </c>
      <c r="I35" s="66">
        <f t="shared" si="2"/>
        <v>19</v>
      </c>
      <c r="J35" s="65">
        <f>VLOOKUP($A35,'Return Data'!$B$7:$R$2843,13,0)</f>
        <v>57.035400000000003</v>
      </c>
      <c r="K35" s="66">
        <f t="shared" si="3"/>
        <v>18</v>
      </c>
      <c r="L35" s="65">
        <f>VLOOKUP($A35,'Return Data'!$B$7:$R$2843,17,0)</f>
        <v>22.9419</v>
      </c>
      <c r="M35" s="66">
        <f t="shared" si="8"/>
        <v>21</v>
      </c>
      <c r="N35" s="65">
        <f>VLOOKUP($A35,'Return Data'!$B$7:$R$2843,14,0)</f>
        <v>13.95</v>
      </c>
      <c r="O35" s="66">
        <f t="shared" si="10"/>
        <v>15</v>
      </c>
      <c r="P35" s="65">
        <f>VLOOKUP($A35,'Return Data'!$B$7:$R$2843,15,0)</f>
        <v>13.7258</v>
      </c>
      <c r="Q35" s="66">
        <f t="shared" si="11"/>
        <v>16</v>
      </c>
      <c r="R35" s="65">
        <f>VLOOKUP($A35,'Return Data'!$B$7:$R$2843,16,0)</f>
        <v>13.140499999999999</v>
      </c>
      <c r="S35" s="67">
        <f t="shared" si="6"/>
        <v>28</v>
      </c>
    </row>
    <row r="36" spans="1:19" x14ac:dyDescent="0.3">
      <c r="A36" s="63" t="s">
        <v>1815</v>
      </c>
      <c r="B36" s="64">
        <f>VLOOKUP($A36,'Return Data'!$B$7:$R$2843,3,0)</f>
        <v>44410</v>
      </c>
      <c r="C36" s="65">
        <f>VLOOKUP($A36,'Return Data'!$B$7:$R$2843,4,0)</f>
        <v>13.640700000000001</v>
      </c>
      <c r="D36" s="65">
        <f>VLOOKUP($A36,'Return Data'!$B$7:$R$2843,10,0)</f>
        <v>10.225199999999999</v>
      </c>
      <c r="E36" s="66">
        <f t="shared" si="0"/>
        <v>33</v>
      </c>
      <c r="F36" s="65">
        <f>VLOOKUP($A36,'Return Data'!$B$7:$R$2843,11,0)</f>
        <v>9.4565999999999999</v>
      </c>
      <c r="G36" s="66">
        <f t="shared" si="1"/>
        <v>34</v>
      </c>
      <c r="H36" s="65">
        <f>VLOOKUP($A36,'Return Data'!$B$7:$R$2843,12,0)</f>
        <v>30.273700000000002</v>
      </c>
      <c r="I36" s="66">
        <f t="shared" si="2"/>
        <v>34</v>
      </c>
      <c r="J36" s="65">
        <f>VLOOKUP($A36,'Return Data'!$B$7:$R$2843,13,0)</f>
        <v>35.2104</v>
      </c>
      <c r="K36" s="66">
        <f t="shared" si="3"/>
        <v>34</v>
      </c>
      <c r="L36" s="65">
        <f>VLOOKUP($A36,'Return Data'!$B$7:$R$2843,17,0)</f>
        <v>17.436</v>
      </c>
      <c r="M36" s="66">
        <f t="shared" si="8"/>
        <v>31</v>
      </c>
      <c r="N36" s="65"/>
      <c r="O36" s="66"/>
      <c r="P36" s="65"/>
      <c r="Q36" s="66"/>
      <c r="R36" s="65">
        <f>VLOOKUP($A36,'Return Data'!$B$7:$R$2843,16,0)</f>
        <v>11.523899999999999</v>
      </c>
      <c r="S36" s="67">
        <f t="shared" si="6"/>
        <v>32</v>
      </c>
    </row>
    <row r="37" spans="1:19" x14ac:dyDescent="0.3">
      <c r="A37" s="63" t="s">
        <v>1278</v>
      </c>
      <c r="B37" s="64">
        <f>VLOOKUP($A37,'Return Data'!$B$7:$R$2843,3,0)</f>
        <v>44410</v>
      </c>
      <c r="C37" s="65">
        <f>VLOOKUP($A37,'Return Data'!$B$7:$R$2843,4,0)</f>
        <v>15.4115</v>
      </c>
      <c r="D37" s="65">
        <f>VLOOKUP($A37,'Return Data'!$B$7:$R$2843,10,0)</f>
        <v>16.0627</v>
      </c>
      <c r="E37" s="66">
        <f t="shared" si="0"/>
        <v>11</v>
      </c>
      <c r="F37" s="65">
        <f>VLOOKUP($A37,'Return Data'!$B$7:$R$2843,11,0)</f>
        <v>21.6358</v>
      </c>
      <c r="G37" s="66">
        <f t="shared" si="1"/>
        <v>10</v>
      </c>
      <c r="H37" s="65">
        <f>VLOOKUP($A37,'Return Data'!$B$7:$R$2843,12,0)</f>
        <v>49.953800000000001</v>
      </c>
      <c r="I37" s="66">
        <f t="shared" si="2"/>
        <v>13</v>
      </c>
      <c r="J37" s="65">
        <f>VLOOKUP($A37,'Return Data'!$B$7:$R$2843,13,0)</f>
        <v>57.181600000000003</v>
      </c>
      <c r="K37" s="66">
        <f t="shared" si="3"/>
        <v>16</v>
      </c>
      <c r="L37" s="65"/>
      <c r="M37" s="66"/>
      <c r="N37" s="65"/>
      <c r="O37" s="66"/>
      <c r="P37" s="65"/>
      <c r="Q37" s="66"/>
      <c r="R37" s="65">
        <f>VLOOKUP($A37,'Return Data'!$B$7:$R$2843,16,0)</f>
        <v>25.461500000000001</v>
      </c>
      <c r="S37" s="67">
        <f t="shared" si="6"/>
        <v>1</v>
      </c>
    </row>
    <row r="38" spans="1:19" x14ac:dyDescent="0.3">
      <c r="A38" s="102" t="s">
        <v>1793</v>
      </c>
      <c r="B38" s="64">
        <f>VLOOKUP($A38,'Return Data'!$B$7:$R$2843,3,0)</f>
        <v>44410</v>
      </c>
      <c r="C38" s="65">
        <f>VLOOKUP($A38,'Return Data'!$B$7:$R$2843,4,0)</f>
        <v>14.911099999999999</v>
      </c>
      <c r="D38" s="65">
        <f>VLOOKUP($A38,'Return Data'!$B$7:$R$2843,10,0)</f>
        <v>11.3733</v>
      </c>
      <c r="E38" s="66">
        <f t="shared" si="0"/>
        <v>30</v>
      </c>
      <c r="F38" s="65">
        <f>VLOOKUP($A38,'Return Data'!$B$7:$R$2843,11,0)</f>
        <v>13.0983</v>
      </c>
      <c r="G38" s="66">
        <f t="shared" si="1"/>
        <v>31</v>
      </c>
      <c r="H38" s="65">
        <f>VLOOKUP($A38,'Return Data'!$B$7:$R$2843,12,0)</f>
        <v>34.0794</v>
      </c>
      <c r="I38" s="66">
        <f t="shared" si="2"/>
        <v>32</v>
      </c>
      <c r="J38" s="65">
        <f>VLOOKUP($A38,'Return Data'!$B$7:$R$2843,13,0)</f>
        <v>42.258400000000002</v>
      </c>
      <c r="K38" s="66">
        <f t="shared" si="3"/>
        <v>30</v>
      </c>
      <c r="L38" s="65">
        <f>VLOOKUP($A38,'Return Data'!$B$7:$R$2843,17,0)</f>
        <v>22.274999999999999</v>
      </c>
      <c r="M38" s="66">
        <f>RANK(L38,L$8:L$41,0)</f>
        <v>22</v>
      </c>
      <c r="N38" s="65"/>
      <c r="O38" s="66"/>
      <c r="P38" s="65"/>
      <c r="Q38" s="66"/>
      <c r="R38" s="65">
        <f>VLOOKUP($A38,'Return Data'!$B$7:$R$2843,16,0)</f>
        <v>14.7334</v>
      </c>
      <c r="S38" s="67">
        <f t="shared" si="6"/>
        <v>23</v>
      </c>
    </row>
    <row r="39" spans="1:19" x14ac:dyDescent="0.3">
      <c r="A39" s="63" t="s">
        <v>1817</v>
      </c>
      <c r="B39" s="64">
        <f>VLOOKUP($A39,'Return Data'!$B$7:$R$2843,3,0)</f>
        <v>44410</v>
      </c>
      <c r="C39" s="65">
        <f>VLOOKUP($A39,'Return Data'!$B$7:$R$2843,4,0)</f>
        <v>140.13</v>
      </c>
      <c r="D39" s="65">
        <f>VLOOKUP($A39,'Return Data'!$B$7:$R$2843,10,0)</f>
        <v>10.774699999999999</v>
      </c>
      <c r="E39" s="66">
        <f t="shared" si="0"/>
        <v>31</v>
      </c>
      <c r="F39" s="65">
        <f>VLOOKUP($A39,'Return Data'!$B$7:$R$2843,11,0)</f>
        <v>13.2181</v>
      </c>
      <c r="G39" s="66">
        <f t="shared" si="1"/>
        <v>30</v>
      </c>
      <c r="H39" s="65">
        <f>VLOOKUP($A39,'Return Data'!$B$7:$R$2843,12,0)</f>
        <v>35.798000000000002</v>
      </c>
      <c r="I39" s="66">
        <f t="shared" si="2"/>
        <v>30</v>
      </c>
      <c r="J39" s="65">
        <f>VLOOKUP($A39,'Return Data'!$B$7:$R$2843,13,0)</f>
        <v>41.345599999999997</v>
      </c>
      <c r="K39" s="66">
        <f t="shared" si="3"/>
        <v>31</v>
      </c>
      <c r="L39" s="65">
        <f>VLOOKUP($A39,'Return Data'!$B$7:$R$2843,17,0)</f>
        <v>16.722899999999999</v>
      </c>
      <c r="M39" s="66">
        <f>RANK(L39,L$8:L$41,0)</f>
        <v>32</v>
      </c>
      <c r="N39" s="65">
        <f>VLOOKUP($A39,'Return Data'!$B$7:$R$2843,14,0)</f>
        <v>6.8373999999999997</v>
      </c>
      <c r="O39" s="66">
        <f>RANK(N39,N$8:N$41,0)</f>
        <v>29</v>
      </c>
      <c r="P39" s="65">
        <f>VLOOKUP($A39,'Return Data'!$B$7:$R$2843,15,0)</f>
        <v>8.2921999999999993</v>
      </c>
      <c r="Q39" s="66">
        <f>RANK(P39,P$8:P$41,0)</f>
        <v>27</v>
      </c>
      <c r="R39" s="65">
        <f>VLOOKUP($A39,'Return Data'!$B$7:$R$2843,16,0)</f>
        <v>10.065899999999999</v>
      </c>
      <c r="S39" s="67">
        <f t="shared" si="6"/>
        <v>33</v>
      </c>
    </row>
    <row r="40" spans="1:19" x14ac:dyDescent="0.3">
      <c r="A40" s="63" t="s">
        <v>1803</v>
      </c>
      <c r="B40" s="64">
        <f>VLOOKUP($A40,'Return Data'!$B$7:$R$2843,3,0)</f>
        <v>44410</v>
      </c>
      <c r="C40" s="65">
        <f>VLOOKUP($A40,'Return Data'!$B$7:$R$2843,4,0)</f>
        <v>31.32</v>
      </c>
      <c r="D40" s="65">
        <f>VLOOKUP($A40,'Return Data'!$B$7:$R$2843,10,0)</f>
        <v>16.1721</v>
      </c>
      <c r="E40" s="66">
        <f t="shared" si="0"/>
        <v>10</v>
      </c>
      <c r="F40" s="65">
        <f>VLOOKUP($A40,'Return Data'!$B$7:$R$2843,11,0)</f>
        <v>20.6007</v>
      </c>
      <c r="G40" s="66">
        <f t="shared" si="1"/>
        <v>12</v>
      </c>
      <c r="H40" s="65">
        <f>VLOOKUP($A40,'Return Data'!$B$7:$R$2843,12,0)</f>
        <v>47.388199999999998</v>
      </c>
      <c r="I40" s="66">
        <f t="shared" si="2"/>
        <v>18</v>
      </c>
      <c r="J40" s="65">
        <f>VLOOKUP($A40,'Return Data'!$B$7:$R$2843,13,0)</f>
        <v>57.15</v>
      </c>
      <c r="K40" s="66">
        <f t="shared" si="3"/>
        <v>17</v>
      </c>
      <c r="L40" s="65">
        <f>VLOOKUP($A40,'Return Data'!$B$7:$R$2843,17,0)</f>
        <v>30.067399999999999</v>
      </c>
      <c r="M40" s="66">
        <f>RANK(L40,L$8:L$41,0)</f>
        <v>8</v>
      </c>
      <c r="N40" s="65">
        <f>VLOOKUP($A40,'Return Data'!$B$7:$R$2843,14,0)</f>
        <v>17.053599999999999</v>
      </c>
      <c r="O40" s="66">
        <f>RANK(N40,N$8:N$41,0)</f>
        <v>7</v>
      </c>
      <c r="P40" s="65">
        <f>VLOOKUP($A40,'Return Data'!$B$7:$R$2843,15,0)</f>
        <v>14.498100000000001</v>
      </c>
      <c r="Q40" s="66">
        <f>RANK(P40,P$8:P$41,0)</f>
        <v>12</v>
      </c>
      <c r="R40" s="65">
        <f>VLOOKUP($A40,'Return Data'!$B$7:$R$2843,16,0)</f>
        <v>11.900700000000001</v>
      </c>
      <c r="S40" s="67">
        <f t="shared" si="6"/>
        <v>31</v>
      </c>
    </row>
    <row r="41" spans="1:19" x14ac:dyDescent="0.3">
      <c r="A41" s="63" t="s">
        <v>1876</v>
      </c>
      <c r="B41" s="64">
        <f>VLOOKUP($A41,'Return Data'!$B$7:$R$2843,3,0)</f>
        <v>44410</v>
      </c>
      <c r="C41" s="65">
        <f>VLOOKUP($A41,'Return Data'!$B$7:$R$2843,4,0)</f>
        <v>242.98310000000001</v>
      </c>
      <c r="D41" s="65">
        <f>VLOOKUP($A41,'Return Data'!$B$7:$R$2843,10,0)</f>
        <v>14.775600000000001</v>
      </c>
      <c r="E41" s="66">
        <f t="shared" si="0"/>
        <v>17</v>
      </c>
      <c r="F41" s="65">
        <f>VLOOKUP($A41,'Return Data'!$B$7:$R$2843,11,0)</f>
        <v>18.141999999999999</v>
      </c>
      <c r="G41" s="66">
        <f t="shared" si="1"/>
        <v>15</v>
      </c>
      <c r="H41" s="65">
        <f>VLOOKUP($A41,'Return Data'!$B$7:$R$2843,12,0)</f>
        <v>48.693800000000003</v>
      </c>
      <c r="I41" s="66">
        <f t="shared" si="2"/>
        <v>15</v>
      </c>
      <c r="J41" s="65">
        <f>VLOOKUP($A41,'Return Data'!$B$7:$R$2843,13,0)</f>
        <v>64.951899999999995</v>
      </c>
      <c r="K41" s="66">
        <f t="shared" si="3"/>
        <v>7</v>
      </c>
      <c r="L41" s="65">
        <f>VLOOKUP($A41,'Return Data'!$B$7:$R$2843,17,0)</f>
        <v>35.081600000000002</v>
      </c>
      <c r="M41" s="66">
        <f>RANK(L41,L$8:L$41,0)</f>
        <v>5</v>
      </c>
      <c r="N41" s="65">
        <f>VLOOKUP($A41,'Return Data'!$B$7:$R$2843,14,0)</f>
        <v>18.689499999999999</v>
      </c>
      <c r="O41" s="66">
        <f>RANK(N41,N$8:N$41,0)</f>
        <v>5</v>
      </c>
      <c r="P41" s="65">
        <f>VLOOKUP($A41,'Return Data'!$B$7:$R$2843,15,0)</f>
        <v>17.0761</v>
      </c>
      <c r="Q41" s="66">
        <f>RANK(P41,P$8:P$41,0)</f>
        <v>4</v>
      </c>
      <c r="R41" s="65">
        <f>VLOOKUP($A41,'Return Data'!$B$7:$R$2843,16,0)</f>
        <v>16.315899999999999</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14.73150882352941</v>
      </c>
      <c r="E43" s="74"/>
      <c r="F43" s="75">
        <f>AVERAGE(F8:F41)</f>
        <v>19.076908823529415</v>
      </c>
      <c r="G43" s="74"/>
      <c r="H43" s="75">
        <f>AVERAGE(H8:H41)</f>
        <v>47.834105882352958</v>
      </c>
      <c r="I43" s="74"/>
      <c r="J43" s="75">
        <f>AVERAGE(J8:J41)</f>
        <v>56.487344117647055</v>
      </c>
      <c r="K43" s="74"/>
      <c r="L43" s="75">
        <f>AVERAGE(L8:L41)</f>
        <v>26.514475000000008</v>
      </c>
      <c r="M43" s="74"/>
      <c r="N43" s="75">
        <f>AVERAGE(N8:N41)</f>
        <v>15.084537931034486</v>
      </c>
      <c r="O43" s="74"/>
      <c r="P43" s="75">
        <f>AVERAGE(P8:P41)</f>
        <v>14.361481481481482</v>
      </c>
      <c r="Q43" s="74"/>
      <c r="R43" s="75">
        <f>AVERAGE(R8:R41)</f>
        <v>15.93578235294118</v>
      </c>
      <c r="S43" s="76"/>
    </row>
    <row r="44" spans="1:19" x14ac:dyDescent="0.3">
      <c r="A44" s="73" t="s">
        <v>28</v>
      </c>
      <c r="B44" s="74"/>
      <c r="C44" s="74"/>
      <c r="D44" s="75">
        <f>MIN(D8:D41)</f>
        <v>10.1106</v>
      </c>
      <c r="E44" s="74"/>
      <c r="F44" s="75">
        <f>MIN(F8:F41)</f>
        <v>9.4565999999999999</v>
      </c>
      <c r="G44" s="74"/>
      <c r="H44" s="75">
        <f>MIN(H8:H41)</f>
        <v>30.273700000000002</v>
      </c>
      <c r="I44" s="74"/>
      <c r="J44" s="75">
        <f>MIN(J8:J41)</f>
        <v>35.2104</v>
      </c>
      <c r="K44" s="74"/>
      <c r="L44" s="75">
        <f>MIN(L8:L41)</f>
        <v>16.722899999999999</v>
      </c>
      <c r="M44" s="74"/>
      <c r="N44" s="75">
        <f>MIN(N8:N41)</f>
        <v>6.8373999999999997</v>
      </c>
      <c r="O44" s="74"/>
      <c r="P44" s="75">
        <f>MIN(P8:P41)</f>
        <v>8.2921999999999993</v>
      </c>
      <c r="Q44" s="74"/>
      <c r="R44" s="75">
        <f>MIN(R8:R41)</f>
        <v>9.1823999999999995</v>
      </c>
      <c r="S44" s="76"/>
    </row>
    <row r="45" spans="1:19" ht="15" thickBot="1" x14ac:dyDescent="0.35">
      <c r="A45" s="77" t="s">
        <v>29</v>
      </c>
      <c r="B45" s="78"/>
      <c r="C45" s="78"/>
      <c r="D45" s="79">
        <f>MAX(D8:D41)</f>
        <v>21.386700000000001</v>
      </c>
      <c r="E45" s="78"/>
      <c r="F45" s="79">
        <f>MAX(F8:F41)</f>
        <v>42.8705</v>
      </c>
      <c r="G45" s="78"/>
      <c r="H45" s="79">
        <f>MAX(H8:H41)</f>
        <v>73.996899999999997</v>
      </c>
      <c r="I45" s="78"/>
      <c r="J45" s="79">
        <f>MAX(J8:J41)</f>
        <v>90.381399999999999</v>
      </c>
      <c r="K45" s="78"/>
      <c r="L45" s="79">
        <f>MAX(L8:L41)</f>
        <v>51.287399999999998</v>
      </c>
      <c r="M45" s="78"/>
      <c r="N45" s="79">
        <f>MAX(N8:N41)</f>
        <v>29.370899999999999</v>
      </c>
      <c r="O45" s="78"/>
      <c r="P45" s="79">
        <f>MAX(P8:P41)</f>
        <v>23.860299999999999</v>
      </c>
      <c r="Q45" s="78"/>
      <c r="R45" s="79">
        <f>MAX(R8:R41)</f>
        <v>25.461500000000001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44410</v>
      </c>
      <c r="C8" s="65">
        <f>VLOOKUP($A8,'Return Data'!$B$7:$R$2843,4,0)</f>
        <v>70.756100000000004</v>
      </c>
      <c r="D8" s="65">
        <f>VLOOKUP($A8,'Return Data'!$B$7:$R$2843,10,0)</f>
        <v>14.9429</v>
      </c>
      <c r="E8" s="66">
        <f>RANK(D8,D$8:D$23,0)</f>
        <v>8</v>
      </c>
      <c r="F8" s="65">
        <f>VLOOKUP($A8,'Return Data'!$B$7:$R$2843,11,0)</f>
        <v>25.127700000000001</v>
      </c>
      <c r="G8" s="66">
        <f>RANK(F8,F$8:F$23,0)</f>
        <v>2</v>
      </c>
      <c r="H8" s="65">
        <f>VLOOKUP($A8,'Return Data'!$B$7:$R$2843,12,0)</f>
        <v>58.463000000000001</v>
      </c>
      <c r="I8" s="66">
        <f>RANK(H8,H$8:H$23,0)</f>
        <v>3</v>
      </c>
      <c r="J8" s="65">
        <f>VLOOKUP($A8,'Return Data'!$B$7:$R$2843,13,0)</f>
        <v>73.5745</v>
      </c>
      <c r="K8" s="66">
        <f>RANK(J8,J$8:J$23,0)</f>
        <v>3</v>
      </c>
      <c r="L8" s="65">
        <f>VLOOKUP($A8,'Return Data'!$B$7:$R$2843,17,0)</f>
        <v>25.128799999999998</v>
      </c>
      <c r="M8" s="66">
        <f>RANK(L8,L$8:L$23,0)</f>
        <v>9</v>
      </c>
      <c r="N8" s="65">
        <f>VLOOKUP($A8,'Return Data'!$B$7:$R$2843,14,0)</f>
        <v>7.0890000000000004</v>
      </c>
      <c r="O8" s="66">
        <f>RANK(N8,N$8:N$23,0)</f>
        <v>12</v>
      </c>
      <c r="P8" s="65">
        <f>VLOOKUP($A8,'Return Data'!$B$7:$R$2843,15,0)</f>
        <v>9.6571999999999996</v>
      </c>
      <c r="Q8" s="66">
        <f>RANK(P8,P$8:P$23,0)</f>
        <v>11</v>
      </c>
      <c r="R8" s="65">
        <f>VLOOKUP($A8,'Return Data'!$B$7:$R$2843,16,0)</f>
        <v>15.7738</v>
      </c>
      <c r="S8" s="67">
        <f>RANK(R8,R$8:R$23,0)</f>
        <v>8</v>
      </c>
    </row>
    <row r="9" spans="1:20" x14ac:dyDescent="0.3">
      <c r="A9" s="63" t="s">
        <v>31</v>
      </c>
      <c r="B9" s="64">
        <f>VLOOKUP($A9,'Return Data'!$B$7:$R$2843,3,0)</f>
        <v>44410</v>
      </c>
      <c r="C9" s="65">
        <f>VLOOKUP($A9,'Return Data'!$B$7:$R$2843,4,0)</f>
        <v>401.06400000000002</v>
      </c>
      <c r="D9" s="65">
        <f>VLOOKUP($A9,'Return Data'!$B$7:$R$2843,10,0)</f>
        <v>15.4384</v>
      </c>
      <c r="E9" s="66">
        <f t="shared" ref="E9:E23" si="0">RANK(D9,D$8:D$23,0)</f>
        <v>7</v>
      </c>
      <c r="F9" s="65">
        <f>VLOOKUP($A9,'Return Data'!$B$7:$R$2843,11,0)</f>
        <v>16.276700000000002</v>
      </c>
      <c r="G9" s="66">
        <f t="shared" ref="G9:G23" si="1">RANK(F9,F$8:F$23,0)</f>
        <v>9</v>
      </c>
      <c r="H9" s="65">
        <f>VLOOKUP($A9,'Return Data'!$B$7:$R$2843,12,0)</f>
        <v>46.325699999999998</v>
      </c>
      <c r="I9" s="66">
        <f t="shared" ref="I9:I23" si="2">RANK(H9,H$8:H$23,0)</f>
        <v>9</v>
      </c>
      <c r="J9" s="65">
        <f>VLOOKUP($A9,'Return Data'!$B$7:$R$2843,13,0)</f>
        <v>56.139899999999997</v>
      </c>
      <c r="K9" s="66">
        <f t="shared" ref="K9:K23" si="3">RANK(J9,J$8:J$23,0)</f>
        <v>8</v>
      </c>
      <c r="L9" s="65">
        <f>VLOOKUP($A9,'Return Data'!$B$7:$R$2843,17,0)</f>
        <v>22.683900000000001</v>
      </c>
      <c r="M9" s="66">
        <f t="shared" ref="M9:M23" si="4">RANK(L9,L$8:L$23,0)</f>
        <v>11</v>
      </c>
      <c r="N9" s="65">
        <f>VLOOKUP($A9,'Return Data'!$B$7:$R$2843,14,0)</f>
        <v>10.196</v>
      </c>
      <c r="O9" s="66">
        <f t="shared" ref="O9:O23" si="5">RANK(N9,N$8:N$23,0)</f>
        <v>9</v>
      </c>
      <c r="P9" s="65">
        <f>VLOOKUP($A9,'Return Data'!$B$7:$R$2843,15,0)</f>
        <v>13.192</v>
      </c>
      <c r="Q9" s="66">
        <f t="shared" ref="Q9:Q23" si="6">RANK(P9,P$8:P$23,0)</f>
        <v>6</v>
      </c>
      <c r="R9" s="65">
        <f>VLOOKUP($A9,'Return Data'!$B$7:$R$2843,16,0)</f>
        <v>14.3565</v>
      </c>
      <c r="S9" s="67">
        <f t="shared" ref="S9:S23" si="7">RANK(R9,R$8:R$23,0)</f>
        <v>12</v>
      </c>
    </row>
    <row r="10" spans="1:20" x14ac:dyDescent="0.3">
      <c r="A10" s="63" t="s">
        <v>32</v>
      </c>
      <c r="B10" s="64">
        <f>VLOOKUP($A10,'Return Data'!$B$7:$R$2843,3,0)</f>
        <v>44410</v>
      </c>
      <c r="C10" s="65">
        <f>VLOOKUP($A10,'Return Data'!$B$7:$R$2843,4,0)</f>
        <v>222.8</v>
      </c>
      <c r="D10" s="65">
        <f>VLOOKUP($A10,'Return Data'!$B$7:$R$2843,10,0)</f>
        <v>12.913</v>
      </c>
      <c r="E10" s="66">
        <f t="shared" si="0"/>
        <v>11</v>
      </c>
      <c r="F10" s="65">
        <f>VLOOKUP($A10,'Return Data'!$B$7:$R$2843,11,0)</f>
        <v>20.0366</v>
      </c>
      <c r="G10" s="66">
        <f t="shared" si="1"/>
        <v>5</v>
      </c>
      <c r="H10" s="65">
        <f>VLOOKUP($A10,'Return Data'!$B$7:$R$2843,12,0)</f>
        <v>49.339799999999997</v>
      </c>
      <c r="I10" s="66">
        <f t="shared" si="2"/>
        <v>7</v>
      </c>
      <c r="J10" s="65">
        <f>VLOOKUP($A10,'Return Data'!$B$7:$R$2843,13,0)</f>
        <v>54.027000000000001</v>
      </c>
      <c r="K10" s="66">
        <f t="shared" si="3"/>
        <v>11</v>
      </c>
      <c r="L10" s="65">
        <f>VLOOKUP($A10,'Return Data'!$B$7:$R$2843,17,0)</f>
        <v>27.511099999999999</v>
      </c>
      <c r="M10" s="66">
        <f t="shared" si="4"/>
        <v>4</v>
      </c>
      <c r="N10" s="65">
        <f>VLOOKUP($A10,'Return Data'!$B$7:$R$2843,14,0)</f>
        <v>14.625500000000001</v>
      </c>
      <c r="O10" s="66">
        <f t="shared" si="5"/>
        <v>3</v>
      </c>
      <c r="P10" s="65">
        <f>VLOOKUP($A10,'Return Data'!$B$7:$R$2843,15,0)</f>
        <v>12.6</v>
      </c>
      <c r="Q10" s="66">
        <f t="shared" si="6"/>
        <v>9</v>
      </c>
      <c r="R10" s="65">
        <f>VLOOKUP($A10,'Return Data'!$B$7:$R$2843,16,0)</f>
        <v>20.065200000000001</v>
      </c>
      <c r="S10" s="67">
        <f t="shared" si="7"/>
        <v>1</v>
      </c>
    </row>
    <row r="11" spans="1:20" x14ac:dyDescent="0.3">
      <c r="A11" s="63" t="s">
        <v>33</v>
      </c>
      <c r="B11" s="64">
        <f>VLOOKUP($A11,'Return Data'!$B$7:$R$2843,3,0)</f>
        <v>44410</v>
      </c>
      <c r="C11" s="65">
        <f>VLOOKUP($A11,'Return Data'!$B$7:$R$2843,4,0)</f>
        <v>14.92</v>
      </c>
      <c r="D11" s="65">
        <f>VLOOKUP($A11,'Return Data'!$B$7:$R$2843,10,0)</f>
        <v>13.8063</v>
      </c>
      <c r="E11" s="66">
        <f t="shared" si="0"/>
        <v>10</v>
      </c>
      <c r="F11" s="65">
        <f>VLOOKUP($A11,'Return Data'!$B$7:$R$2843,11,0)</f>
        <v>19.839400000000001</v>
      </c>
      <c r="G11" s="66">
        <f t="shared" si="1"/>
        <v>6</v>
      </c>
      <c r="H11" s="65">
        <f>VLOOKUP($A11,'Return Data'!$B$7:$R$2843,12,0)</f>
        <v>45.703099999999999</v>
      </c>
      <c r="I11" s="66">
        <f t="shared" si="2"/>
        <v>10</v>
      </c>
      <c r="J11" s="65">
        <f>VLOOKUP($A11,'Return Data'!$B$7:$R$2843,13,0)</f>
        <v>55.578699999999998</v>
      </c>
      <c r="K11" s="66">
        <f t="shared" si="3"/>
        <v>9</v>
      </c>
      <c r="L11" s="65">
        <f>VLOOKUP($A11,'Return Data'!$B$7:$R$2843,17,0)</f>
        <v>23.226600000000001</v>
      </c>
      <c r="M11" s="66">
        <f t="shared" si="4"/>
        <v>10</v>
      </c>
      <c r="N11" s="65"/>
      <c r="O11" s="66"/>
      <c r="P11" s="65"/>
      <c r="Q11" s="66"/>
      <c r="R11" s="65">
        <f>VLOOKUP($A11,'Return Data'!$B$7:$R$2843,16,0)</f>
        <v>14.508100000000001</v>
      </c>
      <c r="S11" s="67">
        <f t="shared" si="7"/>
        <v>11</v>
      </c>
    </row>
    <row r="12" spans="1:20" x14ac:dyDescent="0.3">
      <c r="A12" s="63" t="s">
        <v>34</v>
      </c>
      <c r="B12" s="64">
        <f>VLOOKUP($A12,'Return Data'!$B$7:$R$2843,3,0)</f>
        <v>44410</v>
      </c>
      <c r="C12" s="65">
        <f>VLOOKUP($A12,'Return Data'!$B$7:$R$2843,4,0)</f>
        <v>81.44</v>
      </c>
      <c r="D12" s="65">
        <f>VLOOKUP($A12,'Return Data'!$B$7:$R$2843,10,0)</f>
        <v>20.669699999999999</v>
      </c>
      <c r="E12" s="66">
        <f t="shared" si="0"/>
        <v>1</v>
      </c>
      <c r="F12" s="65">
        <f>VLOOKUP($A12,'Return Data'!$B$7:$R$2843,11,0)</f>
        <v>39.4998</v>
      </c>
      <c r="G12" s="66">
        <f t="shared" si="1"/>
        <v>1</v>
      </c>
      <c r="H12" s="65">
        <f>VLOOKUP($A12,'Return Data'!$B$7:$R$2843,12,0)</f>
        <v>80.296700000000001</v>
      </c>
      <c r="I12" s="66">
        <f t="shared" si="2"/>
        <v>1</v>
      </c>
      <c r="J12" s="65">
        <f>VLOOKUP($A12,'Return Data'!$B$7:$R$2843,13,0)</f>
        <v>105.7085</v>
      </c>
      <c r="K12" s="66">
        <f t="shared" si="3"/>
        <v>1</v>
      </c>
      <c r="L12" s="65">
        <f>VLOOKUP($A12,'Return Data'!$B$7:$R$2843,17,0)</f>
        <v>34.8932</v>
      </c>
      <c r="M12" s="66">
        <f t="shared" si="4"/>
        <v>1</v>
      </c>
      <c r="N12" s="65">
        <f>VLOOKUP($A12,'Return Data'!$B$7:$R$2843,14,0)</f>
        <v>14.235799999999999</v>
      </c>
      <c r="O12" s="66">
        <f t="shared" si="5"/>
        <v>5</v>
      </c>
      <c r="P12" s="65">
        <f>VLOOKUP($A12,'Return Data'!$B$7:$R$2843,15,0)</f>
        <v>16.445599999999999</v>
      </c>
      <c r="Q12" s="66">
        <f t="shared" si="6"/>
        <v>1</v>
      </c>
      <c r="R12" s="65">
        <f>VLOOKUP($A12,'Return Data'!$B$7:$R$2843,16,0)</f>
        <v>16.923999999999999</v>
      </c>
      <c r="S12" s="67">
        <f t="shared" si="7"/>
        <v>5</v>
      </c>
    </row>
    <row r="13" spans="1:20" x14ac:dyDescent="0.3">
      <c r="A13" s="63" t="s">
        <v>35</v>
      </c>
      <c r="B13" s="64">
        <f>VLOOKUP($A13,'Return Data'!$B$7:$R$2843,3,0)</f>
        <v>44410</v>
      </c>
      <c r="C13" s="65">
        <f>VLOOKUP($A13,'Return Data'!$B$7:$R$2843,4,0)</f>
        <v>16.001100000000001</v>
      </c>
      <c r="D13" s="65">
        <f>VLOOKUP($A13,'Return Data'!$B$7:$R$2843,10,0)</f>
        <v>12.2987</v>
      </c>
      <c r="E13" s="66">
        <f t="shared" si="0"/>
        <v>12</v>
      </c>
      <c r="F13" s="65">
        <f>VLOOKUP($A13,'Return Data'!$B$7:$R$2843,11,0)</f>
        <v>15.103400000000001</v>
      </c>
      <c r="G13" s="66">
        <f t="shared" si="1"/>
        <v>12</v>
      </c>
      <c r="H13" s="65">
        <f>VLOOKUP($A13,'Return Data'!$B$7:$R$2843,12,0)</f>
        <v>40.547899999999998</v>
      </c>
      <c r="I13" s="66">
        <f t="shared" si="2"/>
        <v>13</v>
      </c>
      <c r="J13" s="65">
        <f>VLOOKUP($A13,'Return Data'!$B$7:$R$2843,13,0)</f>
        <v>50.326900000000002</v>
      </c>
      <c r="K13" s="66">
        <f t="shared" si="3"/>
        <v>13</v>
      </c>
      <c r="L13" s="65">
        <f>VLOOKUP($A13,'Return Data'!$B$7:$R$2843,17,0)</f>
        <v>22.2028</v>
      </c>
      <c r="M13" s="66">
        <f t="shared" si="4"/>
        <v>12</v>
      </c>
      <c r="N13" s="65">
        <f>VLOOKUP($A13,'Return Data'!$B$7:$R$2843,14,0)</f>
        <v>7.9686000000000003</v>
      </c>
      <c r="O13" s="66">
        <f t="shared" si="5"/>
        <v>11</v>
      </c>
      <c r="P13" s="65">
        <f>VLOOKUP($A13,'Return Data'!$B$7:$R$2843,15,0)</f>
        <v>8.32</v>
      </c>
      <c r="Q13" s="66">
        <f t="shared" si="6"/>
        <v>12</v>
      </c>
      <c r="R13" s="65">
        <f>VLOOKUP($A13,'Return Data'!$B$7:$R$2843,16,0)</f>
        <v>8.2833000000000006</v>
      </c>
      <c r="S13" s="67">
        <f t="shared" si="7"/>
        <v>16</v>
      </c>
    </row>
    <row r="14" spans="1:20" x14ac:dyDescent="0.3">
      <c r="A14" s="63" t="s">
        <v>36</v>
      </c>
      <c r="B14" s="64">
        <f>VLOOKUP($A14,'Return Data'!$B$7:$R$2843,3,0)</f>
        <v>44410</v>
      </c>
      <c r="C14" s="65">
        <f>VLOOKUP($A14,'Return Data'!$B$7:$R$2843,4,0)</f>
        <v>389.460627198579</v>
      </c>
      <c r="D14" s="65">
        <f>VLOOKUP($A14,'Return Data'!$B$7:$R$2843,10,0)</f>
        <v>15.787800000000001</v>
      </c>
      <c r="E14" s="66">
        <f t="shared" si="0"/>
        <v>5</v>
      </c>
      <c r="F14" s="65">
        <f>VLOOKUP($A14,'Return Data'!$B$7:$R$2843,11,0)</f>
        <v>17.607800000000001</v>
      </c>
      <c r="G14" s="66">
        <f t="shared" si="1"/>
        <v>8</v>
      </c>
      <c r="H14" s="65">
        <f>VLOOKUP($A14,'Return Data'!$B$7:$R$2843,12,0)</f>
        <v>52.896799999999999</v>
      </c>
      <c r="I14" s="66">
        <f t="shared" si="2"/>
        <v>5</v>
      </c>
      <c r="J14" s="65">
        <f>VLOOKUP($A14,'Return Data'!$B$7:$R$2843,13,0)</f>
        <v>62.0852</v>
      </c>
      <c r="K14" s="66">
        <f t="shared" si="3"/>
        <v>5</v>
      </c>
      <c r="L14" s="65">
        <f>VLOOKUP($A14,'Return Data'!$B$7:$R$2843,17,0)</f>
        <v>27.431999999999999</v>
      </c>
      <c r="M14" s="66">
        <f t="shared" si="4"/>
        <v>5</v>
      </c>
      <c r="N14" s="65">
        <f>VLOOKUP($A14,'Return Data'!$B$7:$R$2843,14,0)</f>
        <v>14.3025</v>
      </c>
      <c r="O14" s="66">
        <f t="shared" si="5"/>
        <v>4</v>
      </c>
      <c r="P14" s="65">
        <f>VLOOKUP($A14,'Return Data'!$B$7:$R$2843,15,0)</f>
        <v>14.4892</v>
      </c>
      <c r="Q14" s="66">
        <f t="shared" si="6"/>
        <v>3</v>
      </c>
      <c r="R14" s="65">
        <f>VLOOKUP($A14,'Return Data'!$B$7:$R$2843,16,0)</f>
        <v>16.350000000000001</v>
      </c>
      <c r="S14" s="67">
        <f t="shared" si="7"/>
        <v>6</v>
      </c>
    </row>
    <row r="15" spans="1:20" x14ac:dyDescent="0.3">
      <c r="A15" s="63" t="s">
        <v>37</v>
      </c>
      <c r="B15" s="64">
        <f>VLOOKUP($A15,'Return Data'!$B$7:$R$2843,3,0)</f>
        <v>44410</v>
      </c>
      <c r="C15" s="65">
        <f>VLOOKUP($A15,'Return Data'!$B$7:$R$2843,4,0)</f>
        <v>53.616</v>
      </c>
      <c r="D15" s="65">
        <f>VLOOKUP($A15,'Return Data'!$B$7:$R$2843,10,0)</f>
        <v>16.2255</v>
      </c>
      <c r="E15" s="66">
        <f t="shared" si="0"/>
        <v>4</v>
      </c>
      <c r="F15" s="65">
        <f>VLOOKUP($A15,'Return Data'!$B$7:$R$2843,11,0)</f>
        <v>21.534099999999999</v>
      </c>
      <c r="G15" s="66">
        <f t="shared" si="1"/>
        <v>4</v>
      </c>
      <c r="H15" s="65">
        <f>VLOOKUP($A15,'Return Data'!$B$7:$R$2843,12,0)</f>
        <v>52.214399999999998</v>
      </c>
      <c r="I15" s="66">
        <f t="shared" si="2"/>
        <v>6</v>
      </c>
      <c r="J15" s="65">
        <f>VLOOKUP($A15,'Return Data'!$B$7:$R$2843,13,0)</f>
        <v>61.884099999999997</v>
      </c>
      <c r="K15" s="66">
        <f t="shared" si="3"/>
        <v>6</v>
      </c>
      <c r="L15" s="65">
        <f>VLOOKUP($A15,'Return Data'!$B$7:$R$2843,17,0)</f>
        <v>26.7682</v>
      </c>
      <c r="M15" s="66">
        <f t="shared" si="4"/>
        <v>7</v>
      </c>
      <c r="N15" s="65">
        <f>VLOOKUP($A15,'Return Data'!$B$7:$R$2843,14,0)</f>
        <v>13.419600000000001</v>
      </c>
      <c r="O15" s="66">
        <f t="shared" si="5"/>
        <v>6</v>
      </c>
      <c r="P15" s="65">
        <f>VLOOKUP($A15,'Return Data'!$B$7:$R$2843,15,0)</f>
        <v>14.1723</v>
      </c>
      <c r="Q15" s="66">
        <f t="shared" si="6"/>
        <v>4</v>
      </c>
      <c r="R15" s="65">
        <f>VLOOKUP($A15,'Return Data'!$B$7:$R$2843,16,0)</f>
        <v>15.616300000000001</v>
      </c>
      <c r="S15" s="67">
        <f t="shared" si="7"/>
        <v>9</v>
      </c>
    </row>
    <row r="16" spans="1:20" x14ac:dyDescent="0.3">
      <c r="A16" s="63" t="s">
        <v>38</v>
      </c>
      <c r="B16" s="64">
        <f>VLOOKUP($A16,'Return Data'!$B$7:$R$2843,3,0)</f>
        <v>44410</v>
      </c>
      <c r="C16" s="65">
        <f>VLOOKUP($A16,'Return Data'!$B$7:$R$2843,4,0)</f>
        <v>114.7333</v>
      </c>
      <c r="D16" s="65">
        <f>VLOOKUP($A16,'Return Data'!$B$7:$R$2843,10,0)</f>
        <v>18.109200000000001</v>
      </c>
      <c r="E16" s="66">
        <f t="shared" si="0"/>
        <v>2</v>
      </c>
      <c r="F16" s="65">
        <f>VLOOKUP($A16,'Return Data'!$B$7:$R$2843,11,0)</f>
        <v>23.882100000000001</v>
      </c>
      <c r="G16" s="66">
        <f t="shared" si="1"/>
        <v>3</v>
      </c>
      <c r="H16" s="65">
        <f>VLOOKUP($A16,'Return Data'!$B$7:$R$2843,12,0)</f>
        <v>57.769100000000002</v>
      </c>
      <c r="I16" s="66">
        <f t="shared" si="2"/>
        <v>4</v>
      </c>
      <c r="J16" s="65">
        <f>VLOOKUP($A16,'Return Data'!$B$7:$R$2843,13,0)</f>
        <v>67.904399999999995</v>
      </c>
      <c r="K16" s="66">
        <f t="shared" si="3"/>
        <v>4</v>
      </c>
      <c r="L16" s="65">
        <f>VLOOKUP($A16,'Return Data'!$B$7:$R$2843,17,0)</f>
        <v>29.209099999999999</v>
      </c>
      <c r="M16" s="66">
        <f t="shared" si="4"/>
        <v>2</v>
      </c>
      <c r="N16" s="65">
        <f>VLOOKUP($A16,'Return Data'!$B$7:$R$2843,14,0)</f>
        <v>16.247499999999999</v>
      </c>
      <c r="O16" s="66">
        <f t="shared" si="5"/>
        <v>1</v>
      </c>
      <c r="P16" s="65">
        <f>VLOOKUP($A16,'Return Data'!$B$7:$R$2843,15,0)</f>
        <v>15.1829</v>
      </c>
      <c r="Q16" s="66">
        <f t="shared" si="6"/>
        <v>2</v>
      </c>
      <c r="R16" s="65">
        <f>VLOOKUP($A16,'Return Data'!$B$7:$R$2843,16,0)</f>
        <v>16.296900000000001</v>
      </c>
      <c r="S16" s="67">
        <f t="shared" si="7"/>
        <v>7</v>
      </c>
    </row>
    <row r="17" spans="1:19" x14ac:dyDescent="0.3">
      <c r="A17" s="63" t="s">
        <v>39</v>
      </c>
      <c r="B17" s="64">
        <f>VLOOKUP($A17,'Return Data'!$B$7:$R$2843,3,0)</f>
        <v>44410</v>
      </c>
      <c r="C17" s="65">
        <f>VLOOKUP($A17,'Return Data'!$B$7:$R$2843,4,0)</f>
        <v>73.22</v>
      </c>
      <c r="D17" s="65">
        <f>VLOOKUP($A17,'Return Data'!$B$7:$R$2843,10,0)</f>
        <v>10.7883</v>
      </c>
      <c r="E17" s="66">
        <f t="shared" si="0"/>
        <v>14</v>
      </c>
      <c r="F17" s="65">
        <f>VLOOKUP($A17,'Return Data'!$B$7:$R$2843,11,0)</f>
        <v>13.0985</v>
      </c>
      <c r="G17" s="66">
        <f t="shared" si="1"/>
        <v>15</v>
      </c>
      <c r="H17" s="65">
        <f>VLOOKUP($A17,'Return Data'!$B$7:$R$2843,12,0)</f>
        <v>43.3157</v>
      </c>
      <c r="I17" s="66">
        <f t="shared" si="2"/>
        <v>12</v>
      </c>
      <c r="J17" s="65">
        <f>VLOOKUP($A17,'Return Data'!$B$7:$R$2843,13,0)</f>
        <v>55.2258</v>
      </c>
      <c r="K17" s="66">
        <f t="shared" si="3"/>
        <v>10</v>
      </c>
      <c r="L17" s="65">
        <f>VLOOKUP($A17,'Return Data'!$B$7:$R$2843,17,0)</f>
        <v>18.6005</v>
      </c>
      <c r="M17" s="66">
        <f t="shared" si="4"/>
        <v>16</v>
      </c>
      <c r="N17" s="65">
        <f>VLOOKUP($A17,'Return Data'!$B$7:$R$2843,14,0)</f>
        <v>11.0571</v>
      </c>
      <c r="O17" s="66">
        <f t="shared" si="5"/>
        <v>8</v>
      </c>
      <c r="P17" s="65">
        <f>VLOOKUP($A17,'Return Data'!$B$7:$R$2843,15,0)</f>
        <v>10.661</v>
      </c>
      <c r="Q17" s="66">
        <f t="shared" si="6"/>
        <v>10</v>
      </c>
      <c r="R17" s="65">
        <f>VLOOKUP($A17,'Return Data'!$B$7:$R$2843,16,0)</f>
        <v>13.5968</v>
      </c>
      <c r="S17" s="67">
        <f t="shared" si="7"/>
        <v>13</v>
      </c>
    </row>
    <row r="18" spans="1:19" x14ac:dyDescent="0.3">
      <c r="A18" s="63" t="s">
        <v>40</v>
      </c>
      <c r="B18" s="64">
        <f>VLOOKUP($A18,'Return Data'!$B$7:$R$2843,3,0)</f>
        <v>44410</v>
      </c>
      <c r="C18" s="65">
        <f>VLOOKUP($A18,'Return Data'!$B$7:$R$2843,4,0)</f>
        <v>181.06729999999999</v>
      </c>
      <c r="D18" s="65">
        <f>VLOOKUP($A18,'Return Data'!$B$7:$R$2843,10,0)</f>
        <v>10.5671</v>
      </c>
      <c r="E18" s="66">
        <f t="shared" si="0"/>
        <v>15</v>
      </c>
      <c r="F18" s="65">
        <f>VLOOKUP($A18,'Return Data'!$B$7:$R$2843,11,0)</f>
        <v>11.3515</v>
      </c>
      <c r="G18" s="66">
        <f t="shared" si="1"/>
        <v>16</v>
      </c>
      <c r="H18" s="65">
        <f>VLOOKUP($A18,'Return Data'!$B$7:$R$2843,12,0)</f>
        <v>33.288899999999998</v>
      </c>
      <c r="I18" s="66">
        <f t="shared" si="2"/>
        <v>16</v>
      </c>
      <c r="J18" s="65">
        <f>VLOOKUP($A18,'Return Data'!$B$7:$R$2843,13,0)</f>
        <v>40.633699999999997</v>
      </c>
      <c r="K18" s="66">
        <f t="shared" si="3"/>
        <v>16</v>
      </c>
      <c r="L18" s="65">
        <f>VLOOKUP($A18,'Return Data'!$B$7:$R$2843,17,0)</f>
        <v>19.789200000000001</v>
      </c>
      <c r="M18" s="66">
        <f t="shared" si="4"/>
        <v>13</v>
      </c>
      <c r="N18" s="65">
        <f>VLOOKUP($A18,'Return Data'!$B$7:$R$2843,14,0)</f>
        <v>8.6293000000000006</v>
      </c>
      <c r="O18" s="66">
        <f t="shared" si="5"/>
        <v>10</v>
      </c>
      <c r="P18" s="65">
        <f>VLOOKUP($A18,'Return Data'!$B$7:$R$2843,15,0)</f>
        <v>12.767799999999999</v>
      </c>
      <c r="Q18" s="66">
        <f t="shared" si="6"/>
        <v>8</v>
      </c>
      <c r="R18" s="65">
        <f>VLOOKUP($A18,'Return Data'!$B$7:$R$2843,16,0)</f>
        <v>18.4514</v>
      </c>
      <c r="S18" s="67">
        <f t="shared" si="7"/>
        <v>2</v>
      </c>
    </row>
    <row r="19" spans="1:19" x14ac:dyDescent="0.3">
      <c r="A19" s="63" t="s">
        <v>41</v>
      </c>
      <c r="B19" s="64">
        <f>VLOOKUP($A19,'Return Data'!$B$7:$R$2843,3,0)</f>
        <v>44396</v>
      </c>
      <c r="C19" s="65">
        <f>VLOOKUP($A19,'Return Data'!$B$7:$R$2843,4,0)</f>
        <v>13.5486</v>
      </c>
      <c r="D19" s="65">
        <f>VLOOKUP($A19,'Return Data'!$B$7:$R$2843,10,0)</f>
        <v>11.9543</v>
      </c>
      <c r="E19" s="66">
        <f t="shared" si="0"/>
        <v>13</v>
      </c>
      <c r="F19" s="65">
        <f>VLOOKUP($A19,'Return Data'!$B$7:$R$2843,11,0)</f>
        <v>14.957000000000001</v>
      </c>
      <c r="G19" s="66">
        <f t="shared" si="1"/>
        <v>13</v>
      </c>
      <c r="H19" s="65">
        <f>VLOOKUP($A19,'Return Data'!$B$7:$R$2843,12,0)</f>
        <v>34.861600000000003</v>
      </c>
      <c r="I19" s="66">
        <f t="shared" si="2"/>
        <v>14</v>
      </c>
      <c r="J19" s="65">
        <f>VLOOKUP($A19,'Return Data'!$B$7:$R$2843,13,0)</f>
        <v>44.685099999999998</v>
      </c>
      <c r="K19" s="66">
        <f t="shared" si="3"/>
        <v>14</v>
      </c>
      <c r="L19" s="65">
        <f>VLOOKUP($A19,'Return Data'!$B$7:$R$2843,17,0)</f>
        <v>19.5322</v>
      </c>
      <c r="M19" s="66">
        <f t="shared" si="4"/>
        <v>14</v>
      </c>
      <c r="N19" s="65"/>
      <c r="O19" s="66"/>
      <c r="P19" s="65"/>
      <c r="Q19" s="66"/>
      <c r="R19" s="65">
        <f>VLOOKUP($A19,'Return Data'!$B$7:$R$2843,16,0)</f>
        <v>10.5823</v>
      </c>
      <c r="S19" s="67">
        <f t="shared" si="7"/>
        <v>14</v>
      </c>
    </row>
    <row r="20" spans="1:19" x14ac:dyDescent="0.3">
      <c r="A20" s="63" t="s">
        <v>42</v>
      </c>
      <c r="B20" s="64">
        <f>VLOOKUP($A20,'Return Data'!$B$7:$R$2843,3,0)</f>
        <v>44410</v>
      </c>
      <c r="C20" s="65">
        <f>VLOOKUP($A20,'Return Data'!$B$7:$R$2843,4,0)</f>
        <v>12.9733</v>
      </c>
      <c r="D20" s="65">
        <f>VLOOKUP($A20,'Return Data'!$B$7:$R$2843,10,0)</f>
        <v>8.9423999999999992</v>
      </c>
      <c r="E20" s="66">
        <f t="shared" si="0"/>
        <v>16</v>
      </c>
      <c r="F20" s="65">
        <f>VLOOKUP($A20,'Return Data'!$B$7:$R$2843,11,0)</f>
        <v>13.2476</v>
      </c>
      <c r="G20" s="66">
        <f t="shared" si="1"/>
        <v>14</v>
      </c>
      <c r="H20" s="65">
        <f>VLOOKUP($A20,'Return Data'!$B$7:$R$2843,12,0)</f>
        <v>34.584800000000001</v>
      </c>
      <c r="I20" s="66">
        <f t="shared" si="2"/>
        <v>15</v>
      </c>
      <c r="J20" s="65">
        <f>VLOOKUP($A20,'Return Data'!$B$7:$R$2843,13,0)</f>
        <v>41.268999999999998</v>
      </c>
      <c r="K20" s="66">
        <f t="shared" si="3"/>
        <v>15</v>
      </c>
      <c r="L20" s="65">
        <f>VLOOKUP($A20,'Return Data'!$B$7:$R$2843,17,0)</f>
        <v>19.338999999999999</v>
      </c>
      <c r="M20" s="66">
        <f t="shared" si="4"/>
        <v>15</v>
      </c>
      <c r="N20" s="65"/>
      <c r="O20" s="66"/>
      <c r="P20" s="65"/>
      <c r="Q20" s="66"/>
      <c r="R20" s="65">
        <f>VLOOKUP($A20,'Return Data'!$B$7:$R$2843,16,0)</f>
        <v>9.0645000000000007</v>
      </c>
      <c r="S20" s="67">
        <f t="shared" si="7"/>
        <v>15</v>
      </c>
    </row>
    <row r="21" spans="1:19" x14ac:dyDescent="0.3">
      <c r="A21" s="63" t="s">
        <v>43</v>
      </c>
      <c r="B21" s="64">
        <f>VLOOKUP($A21,'Return Data'!$B$7:$R$2843,3,0)</f>
        <v>44410</v>
      </c>
      <c r="C21" s="65">
        <f>VLOOKUP($A21,'Return Data'!$B$7:$R$2843,4,0)</f>
        <v>364.50740000000002</v>
      </c>
      <c r="D21" s="65">
        <f>VLOOKUP($A21,'Return Data'!$B$7:$R$2843,10,0)</f>
        <v>16.4482</v>
      </c>
      <c r="E21" s="66">
        <f t="shared" si="0"/>
        <v>3</v>
      </c>
      <c r="F21" s="65">
        <f>VLOOKUP($A21,'Return Data'!$B$7:$R$2843,11,0)</f>
        <v>19.160699999999999</v>
      </c>
      <c r="G21" s="66">
        <f t="shared" si="1"/>
        <v>7</v>
      </c>
      <c r="H21" s="65">
        <f>VLOOKUP($A21,'Return Data'!$B$7:$R$2843,12,0)</f>
        <v>65.396000000000001</v>
      </c>
      <c r="I21" s="66">
        <f t="shared" si="2"/>
        <v>2</v>
      </c>
      <c r="J21" s="65">
        <f>VLOOKUP($A21,'Return Data'!$B$7:$R$2843,13,0)</f>
        <v>78.452500000000001</v>
      </c>
      <c r="K21" s="66">
        <f t="shared" si="3"/>
        <v>2</v>
      </c>
      <c r="L21" s="65">
        <f>VLOOKUP($A21,'Return Data'!$B$7:$R$2843,17,0)</f>
        <v>26.8184</v>
      </c>
      <c r="M21" s="66">
        <f t="shared" si="4"/>
        <v>6</v>
      </c>
      <c r="N21" s="65">
        <f>VLOOKUP($A21,'Return Data'!$B$7:$R$2843,14,0)</f>
        <v>11.324199999999999</v>
      </c>
      <c r="O21" s="66">
        <f t="shared" si="5"/>
        <v>7</v>
      </c>
      <c r="P21" s="65">
        <f>VLOOKUP($A21,'Return Data'!$B$7:$R$2843,15,0)</f>
        <v>13.052199999999999</v>
      </c>
      <c r="Q21" s="66">
        <f t="shared" si="6"/>
        <v>7</v>
      </c>
      <c r="R21" s="65">
        <f>VLOOKUP($A21,'Return Data'!$B$7:$R$2843,16,0)</f>
        <v>17.3934</v>
      </c>
      <c r="S21" s="67">
        <f t="shared" si="7"/>
        <v>4</v>
      </c>
    </row>
    <row r="22" spans="1:19" x14ac:dyDescent="0.3">
      <c r="A22" s="63" t="s">
        <v>44</v>
      </c>
      <c r="B22" s="64">
        <f>VLOOKUP($A22,'Return Data'!$B$7:$R$2843,3,0)</f>
        <v>44410</v>
      </c>
      <c r="C22" s="65">
        <f>VLOOKUP($A22,'Return Data'!$B$7:$R$2843,4,0)</f>
        <v>15.56</v>
      </c>
      <c r="D22" s="65">
        <f>VLOOKUP($A22,'Return Data'!$B$7:$R$2843,10,0)</f>
        <v>15.516</v>
      </c>
      <c r="E22" s="66">
        <f t="shared" si="0"/>
        <v>6</v>
      </c>
      <c r="F22" s="65">
        <f>VLOOKUP($A22,'Return Data'!$B$7:$R$2843,11,0)</f>
        <v>15.7738</v>
      </c>
      <c r="G22" s="66">
        <f t="shared" si="1"/>
        <v>11</v>
      </c>
      <c r="H22" s="65">
        <f>VLOOKUP($A22,'Return Data'!$B$7:$R$2843,12,0)</f>
        <v>45.284799999999997</v>
      </c>
      <c r="I22" s="66">
        <f t="shared" si="2"/>
        <v>11</v>
      </c>
      <c r="J22" s="65">
        <f>VLOOKUP($A22,'Return Data'!$B$7:$R$2843,13,0)</f>
        <v>51.361899999999999</v>
      </c>
      <c r="K22" s="66">
        <f t="shared" si="3"/>
        <v>12</v>
      </c>
      <c r="L22" s="65">
        <f>VLOOKUP($A22,'Return Data'!$B$7:$R$2843,17,0)</f>
        <v>26.094899999999999</v>
      </c>
      <c r="M22" s="66">
        <f t="shared" si="4"/>
        <v>8</v>
      </c>
      <c r="N22" s="65"/>
      <c r="O22" s="66"/>
      <c r="P22" s="65"/>
      <c r="Q22" s="66"/>
      <c r="R22" s="65">
        <f>VLOOKUP($A22,'Return Data'!$B$7:$R$2843,16,0)</f>
        <v>18.080100000000002</v>
      </c>
      <c r="S22" s="67">
        <f t="shared" si="7"/>
        <v>3</v>
      </c>
    </row>
    <row r="23" spans="1:19" x14ac:dyDescent="0.3">
      <c r="A23" s="63" t="s">
        <v>45</v>
      </c>
      <c r="B23" s="64">
        <f>VLOOKUP($A23,'Return Data'!$B$7:$R$2843,3,0)</f>
        <v>44410</v>
      </c>
      <c r="C23" s="65">
        <f>VLOOKUP($A23,'Return Data'!$B$7:$R$2843,4,0)</f>
        <v>94.791799999999995</v>
      </c>
      <c r="D23" s="65">
        <f>VLOOKUP($A23,'Return Data'!$B$7:$R$2843,10,0)</f>
        <v>14.330399999999999</v>
      </c>
      <c r="E23" s="66">
        <f t="shared" si="0"/>
        <v>9</v>
      </c>
      <c r="F23" s="65">
        <f>VLOOKUP($A23,'Return Data'!$B$7:$R$2843,11,0)</f>
        <v>15.8294</v>
      </c>
      <c r="G23" s="66">
        <f t="shared" si="1"/>
        <v>10</v>
      </c>
      <c r="H23" s="65">
        <f>VLOOKUP($A23,'Return Data'!$B$7:$R$2843,12,0)</f>
        <v>47.100200000000001</v>
      </c>
      <c r="I23" s="66">
        <f t="shared" si="2"/>
        <v>8</v>
      </c>
      <c r="J23" s="65">
        <f>VLOOKUP($A23,'Return Data'!$B$7:$R$2843,13,0)</f>
        <v>57.215499999999999</v>
      </c>
      <c r="K23" s="66">
        <f t="shared" si="3"/>
        <v>7</v>
      </c>
      <c r="L23" s="65">
        <f>VLOOKUP($A23,'Return Data'!$B$7:$R$2843,17,0)</f>
        <v>28.469799999999999</v>
      </c>
      <c r="M23" s="66">
        <f t="shared" si="4"/>
        <v>3</v>
      </c>
      <c r="N23" s="65">
        <f>VLOOKUP($A23,'Return Data'!$B$7:$R$2843,14,0)</f>
        <v>15.2423</v>
      </c>
      <c r="O23" s="66">
        <f t="shared" si="5"/>
        <v>2</v>
      </c>
      <c r="P23" s="65">
        <f>VLOOKUP($A23,'Return Data'!$B$7:$R$2843,15,0)</f>
        <v>13.9443</v>
      </c>
      <c r="Q23" s="66">
        <f t="shared" si="6"/>
        <v>5</v>
      </c>
      <c r="R23" s="65">
        <f>VLOOKUP($A23,'Return Data'!$B$7:$R$2843,16,0)</f>
        <v>15.0459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14.296137499999999</v>
      </c>
      <c r="E25" s="74"/>
      <c r="F25" s="75">
        <f>AVERAGE(F8:F23)</f>
        <v>18.89538125</v>
      </c>
      <c r="G25" s="74"/>
      <c r="H25" s="75">
        <f>AVERAGE(H8:H23)</f>
        <v>49.211781249999994</v>
      </c>
      <c r="I25" s="74"/>
      <c r="J25" s="75">
        <f>AVERAGE(J8:J23)</f>
        <v>59.754543750000003</v>
      </c>
      <c r="K25" s="74"/>
      <c r="L25" s="75">
        <f>AVERAGE(L8:L23)</f>
        <v>24.85623125</v>
      </c>
      <c r="M25" s="74"/>
      <c r="N25" s="75">
        <f>AVERAGE(N8:N23)</f>
        <v>12.028116666666667</v>
      </c>
      <c r="O25" s="74"/>
      <c r="P25" s="75">
        <f>AVERAGE(P8:P23)</f>
        <v>12.873708333333331</v>
      </c>
      <c r="Q25" s="74"/>
      <c r="R25" s="75">
        <f>AVERAGE(R8:R23)</f>
        <v>15.02428125</v>
      </c>
      <c r="S25" s="76"/>
    </row>
    <row r="26" spans="1:19" x14ac:dyDescent="0.3">
      <c r="A26" s="73" t="s">
        <v>28</v>
      </c>
      <c r="B26" s="74"/>
      <c r="C26" s="74"/>
      <c r="D26" s="75">
        <f>MIN(D8:D23)</f>
        <v>8.9423999999999992</v>
      </c>
      <c r="E26" s="74"/>
      <c r="F26" s="75">
        <f>MIN(F8:F23)</f>
        <v>11.3515</v>
      </c>
      <c r="G26" s="74"/>
      <c r="H26" s="75">
        <f>MIN(H8:H23)</f>
        <v>33.288899999999998</v>
      </c>
      <c r="I26" s="74"/>
      <c r="J26" s="75">
        <f>MIN(J8:J23)</f>
        <v>40.633699999999997</v>
      </c>
      <c r="K26" s="74"/>
      <c r="L26" s="75">
        <f>MIN(L8:L23)</f>
        <v>18.6005</v>
      </c>
      <c r="M26" s="74"/>
      <c r="N26" s="75">
        <f>MIN(N8:N23)</f>
        <v>7.0890000000000004</v>
      </c>
      <c r="O26" s="74"/>
      <c r="P26" s="75">
        <f>MIN(P8:P23)</f>
        <v>8.32</v>
      </c>
      <c r="Q26" s="74"/>
      <c r="R26" s="75">
        <f>MIN(R8:R23)</f>
        <v>8.2833000000000006</v>
      </c>
      <c r="S26" s="76"/>
    </row>
    <row r="27" spans="1:19" ht="15" thickBot="1" x14ac:dyDescent="0.35">
      <c r="A27" s="77" t="s">
        <v>29</v>
      </c>
      <c r="B27" s="78"/>
      <c r="C27" s="78"/>
      <c r="D27" s="79">
        <f>MAX(D8:D23)</f>
        <v>20.669699999999999</v>
      </c>
      <c r="E27" s="78"/>
      <c r="F27" s="79">
        <f>MAX(F8:F23)</f>
        <v>39.4998</v>
      </c>
      <c r="G27" s="78"/>
      <c r="H27" s="79">
        <f>MAX(H8:H23)</f>
        <v>80.296700000000001</v>
      </c>
      <c r="I27" s="78"/>
      <c r="J27" s="79">
        <f>MAX(J8:J23)</f>
        <v>105.7085</v>
      </c>
      <c r="K27" s="78"/>
      <c r="L27" s="79">
        <f>MAX(L8:L23)</f>
        <v>34.8932</v>
      </c>
      <c r="M27" s="78"/>
      <c r="N27" s="79">
        <f>MAX(N8:N23)</f>
        <v>16.247499999999999</v>
      </c>
      <c r="O27" s="78"/>
      <c r="P27" s="79">
        <f>MAX(P8:P23)</f>
        <v>16.445599999999999</v>
      </c>
      <c r="Q27" s="78"/>
      <c r="R27" s="79">
        <f>MAX(R8:R23)</f>
        <v>20.065200000000001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44410</v>
      </c>
      <c r="C8" s="65">
        <f>VLOOKUP($A8,'Return Data'!$B$7:$R$2843,4,0)</f>
        <v>677.27</v>
      </c>
      <c r="D8" s="65">
        <f>VLOOKUP($A8,'Return Data'!$B$7:$R$2843,10,0)</f>
        <v>14.078099999999999</v>
      </c>
      <c r="E8" s="66">
        <f>RANK(D8,D$8:D$34,0)</f>
        <v>22</v>
      </c>
      <c r="F8" s="65">
        <f>VLOOKUP($A8,'Return Data'!$B$7:$R$2843,11,0)</f>
        <v>21.189900000000002</v>
      </c>
      <c r="G8" s="66">
        <f>RANK(F8,F$8:F$34,0)</f>
        <v>16</v>
      </c>
      <c r="H8" s="65">
        <f>VLOOKUP($A8,'Return Data'!$B$7:$R$2843,12,0)</f>
        <v>52.024700000000003</v>
      </c>
      <c r="I8" s="66">
        <f>RANK(H8,H$8:H$34,0)</f>
        <v>13</v>
      </c>
      <c r="J8" s="65">
        <f>VLOOKUP($A8,'Return Data'!$B$7:$R$2843,13,0)</f>
        <v>67.161100000000005</v>
      </c>
      <c r="K8" s="66">
        <f>RANK(J8,J$8:J$34,0)</f>
        <v>8</v>
      </c>
      <c r="L8" s="65">
        <f>VLOOKUP($A8,'Return Data'!$B$7:$R$2843,17,0)</f>
        <v>31.0472</v>
      </c>
      <c r="M8" s="66">
        <f>RANK(L8,L$8:L$34,0)</f>
        <v>9</v>
      </c>
      <c r="N8" s="65">
        <f>VLOOKUP($A8,'Return Data'!$B$7:$R$2843,14,0)</f>
        <v>14.752000000000001</v>
      </c>
      <c r="O8" s="66">
        <f>RANK(N8,N$8:N$34,0)</f>
        <v>17</v>
      </c>
      <c r="P8" s="65">
        <f>VLOOKUP($A8,'Return Data'!$B$7:$R$2843,15,0)</f>
        <v>14.3299</v>
      </c>
      <c r="Q8" s="66">
        <f>RANK(P8,P$8:P$34,0)</f>
        <v>15</v>
      </c>
      <c r="R8" s="65">
        <f>VLOOKUP($A8,'Return Data'!$B$7:$R$2843,16,0)</f>
        <v>17.970800000000001</v>
      </c>
      <c r="S8" s="67">
        <f>RANK(R8,R$8:R$34,0)</f>
        <v>11</v>
      </c>
    </row>
    <row r="9" spans="1:20" x14ac:dyDescent="0.3">
      <c r="A9" s="63" t="s">
        <v>900</v>
      </c>
      <c r="B9" s="64">
        <f>VLOOKUP($A9,'Return Data'!$B$7:$R$2843,3,0)</f>
        <v>44410</v>
      </c>
      <c r="C9" s="65">
        <f>VLOOKUP($A9,'Return Data'!$B$7:$R$2843,4,0)</f>
        <v>20.47</v>
      </c>
      <c r="D9" s="65">
        <f>VLOOKUP($A9,'Return Data'!$B$7:$R$2843,10,0)</f>
        <v>18.392099999999999</v>
      </c>
      <c r="E9" s="66">
        <f t="shared" ref="E9:E34" si="0">RANK(D9,D$8:D$34,0)</f>
        <v>3</v>
      </c>
      <c r="F9" s="65">
        <f>VLOOKUP($A9,'Return Data'!$B$7:$R$2843,11,0)</f>
        <v>31.470800000000001</v>
      </c>
      <c r="G9" s="66">
        <f t="shared" ref="G9:G34" si="1">RANK(F9,F$8:F$34,0)</f>
        <v>1</v>
      </c>
      <c r="H9" s="65">
        <f>VLOOKUP($A9,'Return Data'!$B$7:$R$2843,12,0)</f>
        <v>57.461500000000001</v>
      </c>
      <c r="I9" s="66">
        <f t="shared" ref="I9:I34" si="2">RANK(H9,H$8:H$34,0)</f>
        <v>5</v>
      </c>
      <c r="J9" s="65">
        <f>VLOOKUP($A9,'Return Data'!$B$7:$R$2843,13,0)</f>
        <v>70.299499999999995</v>
      </c>
      <c r="K9" s="66">
        <f t="shared" ref="K9:K34" si="3">RANK(J9,J$8:J$34,0)</f>
        <v>4</v>
      </c>
      <c r="L9" s="65">
        <f>VLOOKUP($A9,'Return Data'!$B$7:$R$2843,17,0)</f>
        <v>36.7301</v>
      </c>
      <c r="M9" s="66">
        <f t="shared" ref="M9:M34" si="4">RANK(L9,L$8:L$34,0)</f>
        <v>1</v>
      </c>
      <c r="N9" s="65"/>
      <c r="O9" s="66"/>
      <c r="P9" s="65"/>
      <c r="Q9" s="66"/>
      <c r="R9" s="65">
        <f>VLOOKUP($A9,'Return Data'!$B$7:$R$2843,16,0)</f>
        <v>29.383800000000001</v>
      </c>
      <c r="S9" s="67">
        <f t="shared" ref="S9:S34" si="5">RANK(R9,R$8:R$34,0)</f>
        <v>4</v>
      </c>
    </row>
    <row r="10" spans="1:20" x14ac:dyDescent="0.3">
      <c r="A10" s="63" t="s">
        <v>902</v>
      </c>
      <c r="B10" s="64">
        <f>VLOOKUP($A10,'Return Data'!$B$7:$R$2843,3,0)</f>
        <v>44410</v>
      </c>
      <c r="C10" s="65">
        <f>VLOOKUP($A10,'Return Data'!$B$7:$R$2843,4,0)</f>
        <v>58.58</v>
      </c>
      <c r="D10" s="65">
        <f>VLOOKUP($A10,'Return Data'!$B$7:$R$2843,10,0)</f>
        <v>18.7272</v>
      </c>
      <c r="E10" s="66">
        <f t="shared" si="0"/>
        <v>2</v>
      </c>
      <c r="F10" s="65">
        <f>VLOOKUP($A10,'Return Data'!$B$7:$R$2843,11,0)</f>
        <v>25.3048</v>
      </c>
      <c r="G10" s="66">
        <f t="shared" si="1"/>
        <v>5</v>
      </c>
      <c r="H10" s="65">
        <f>VLOOKUP($A10,'Return Data'!$B$7:$R$2843,12,0)</f>
        <v>49.820999999999998</v>
      </c>
      <c r="I10" s="66">
        <f t="shared" si="2"/>
        <v>19</v>
      </c>
      <c r="J10" s="65">
        <f>VLOOKUP($A10,'Return Data'!$B$7:$R$2843,13,0)</f>
        <v>61.644599999999997</v>
      </c>
      <c r="K10" s="66">
        <f t="shared" si="3"/>
        <v>18</v>
      </c>
      <c r="L10" s="65">
        <f>VLOOKUP($A10,'Return Data'!$B$7:$R$2843,17,0)</f>
        <v>31.443899999999999</v>
      </c>
      <c r="M10" s="66">
        <f t="shared" si="4"/>
        <v>6</v>
      </c>
      <c r="N10" s="65">
        <f>VLOOKUP($A10,'Return Data'!$B$7:$R$2843,14,0)</f>
        <v>13.051299999999999</v>
      </c>
      <c r="O10" s="66">
        <f t="shared" ref="O10:O34" si="6">RANK(N10,N$8:N$34,0)</f>
        <v>21</v>
      </c>
      <c r="P10" s="65">
        <f>VLOOKUP($A10,'Return Data'!$B$7:$R$2843,15,0)</f>
        <v>14.2441</v>
      </c>
      <c r="Q10" s="66">
        <f t="shared" ref="Q10:Q34" si="7">RANK(P10,P$8:P$34,0)</f>
        <v>16</v>
      </c>
      <c r="R10" s="65">
        <f>VLOOKUP($A10,'Return Data'!$B$7:$R$2843,16,0)</f>
        <v>14.405099999999999</v>
      </c>
      <c r="S10" s="67">
        <f t="shared" si="5"/>
        <v>24</v>
      </c>
    </row>
    <row r="11" spans="1:20" x14ac:dyDescent="0.3">
      <c r="A11" s="63" t="s">
        <v>904</v>
      </c>
      <c r="B11" s="64">
        <f>VLOOKUP($A11,'Return Data'!$B$7:$R$2843,3,0)</f>
        <v>44410</v>
      </c>
      <c r="C11" s="65">
        <f>VLOOKUP($A11,'Return Data'!$B$7:$R$2843,4,0)</f>
        <v>166.23</v>
      </c>
      <c r="D11" s="65">
        <f>VLOOKUP($A11,'Return Data'!$B$7:$R$2843,10,0)</f>
        <v>16.8248</v>
      </c>
      <c r="E11" s="66">
        <f t="shared" si="0"/>
        <v>11</v>
      </c>
      <c r="F11" s="65">
        <f>VLOOKUP($A11,'Return Data'!$B$7:$R$2843,11,0)</f>
        <v>21.504300000000001</v>
      </c>
      <c r="G11" s="66">
        <f t="shared" si="1"/>
        <v>15</v>
      </c>
      <c r="H11" s="65">
        <f>VLOOKUP($A11,'Return Data'!$B$7:$R$2843,12,0)</f>
        <v>50.067700000000002</v>
      </c>
      <c r="I11" s="66">
        <f t="shared" si="2"/>
        <v>17</v>
      </c>
      <c r="J11" s="65">
        <f>VLOOKUP($A11,'Return Data'!$B$7:$R$2843,13,0)</f>
        <v>64.015799999999999</v>
      </c>
      <c r="K11" s="66">
        <f t="shared" si="3"/>
        <v>14</v>
      </c>
      <c r="L11" s="65">
        <f>VLOOKUP($A11,'Return Data'!$B$7:$R$2843,17,0)</f>
        <v>34.030500000000004</v>
      </c>
      <c r="M11" s="66">
        <f t="shared" si="4"/>
        <v>5</v>
      </c>
      <c r="N11" s="65">
        <f>VLOOKUP($A11,'Return Data'!$B$7:$R$2843,14,0)</f>
        <v>17.670300000000001</v>
      </c>
      <c r="O11" s="66">
        <f t="shared" si="6"/>
        <v>7</v>
      </c>
      <c r="P11" s="65">
        <f>VLOOKUP($A11,'Return Data'!$B$7:$R$2843,15,0)</f>
        <v>19.4161</v>
      </c>
      <c r="Q11" s="66">
        <f t="shared" si="7"/>
        <v>2</v>
      </c>
      <c r="R11" s="65">
        <f>VLOOKUP($A11,'Return Data'!$B$7:$R$2843,16,0)</f>
        <v>23.183499999999999</v>
      </c>
      <c r="S11" s="67">
        <f t="shared" si="5"/>
        <v>6</v>
      </c>
    </row>
    <row r="12" spans="1:20" x14ac:dyDescent="0.3">
      <c r="A12" s="63" t="s">
        <v>906</v>
      </c>
      <c r="B12" s="64">
        <f>VLOOKUP($A12,'Return Data'!$B$7:$R$2843,3,0)</f>
        <v>44410</v>
      </c>
      <c r="C12" s="65">
        <f>VLOOKUP($A12,'Return Data'!$B$7:$R$2843,4,0)</f>
        <v>376.42</v>
      </c>
      <c r="D12" s="65">
        <f>VLOOKUP($A12,'Return Data'!$B$7:$R$2843,10,0)</f>
        <v>17.0031</v>
      </c>
      <c r="E12" s="66">
        <f t="shared" si="0"/>
        <v>9</v>
      </c>
      <c r="F12" s="65">
        <f>VLOOKUP($A12,'Return Data'!$B$7:$R$2843,11,0)</f>
        <v>23.015499999999999</v>
      </c>
      <c r="G12" s="66">
        <f t="shared" si="1"/>
        <v>9</v>
      </c>
      <c r="H12" s="65">
        <f>VLOOKUP($A12,'Return Data'!$B$7:$R$2843,12,0)</f>
        <v>55.747500000000002</v>
      </c>
      <c r="I12" s="66">
        <f t="shared" si="2"/>
        <v>9</v>
      </c>
      <c r="J12" s="65">
        <f>VLOOKUP($A12,'Return Data'!$B$7:$R$2843,13,0)</f>
        <v>65.072599999999994</v>
      </c>
      <c r="K12" s="66">
        <f t="shared" si="3"/>
        <v>11</v>
      </c>
      <c r="L12" s="65">
        <f>VLOOKUP($A12,'Return Data'!$B$7:$R$2843,17,0)</f>
        <v>31.226500000000001</v>
      </c>
      <c r="M12" s="66">
        <f t="shared" si="4"/>
        <v>8</v>
      </c>
      <c r="N12" s="65">
        <f>VLOOKUP($A12,'Return Data'!$B$7:$R$2843,14,0)</f>
        <v>18.082000000000001</v>
      </c>
      <c r="O12" s="66">
        <f t="shared" si="6"/>
        <v>3</v>
      </c>
      <c r="P12" s="65">
        <f>VLOOKUP($A12,'Return Data'!$B$7:$R$2843,15,0)</f>
        <v>16.783200000000001</v>
      </c>
      <c r="Q12" s="66">
        <f t="shared" si="7"/>
        <v>7</v>
      </c>
      <c r="R12" s="65">
        <f>VLOOKUP($A12,'Return Data'!$B$7:$R$2843,16,0)</f>
        <v>18.032900000000001</v>
      </c>
      <c r="S12" s="67">
        <f t="shared" si="5"/>
        <v>10</v>
      </c>
    </row>
    <row r="13" spans="1:20" x14ac:dyDescent="0.3">
      <c r="A13" s="63" t="s">
        <v>908</v>
      </c>
      <c r="B13" s="64">
        <f>VLOOKUP($A13,'Return Data'!$B$7:$R$2843,3,0)</f>
        <v>44410</v>
      </c>
      <c r="C13" s="65">
        <f>VLOOKUP($A13,'Return Data'!$B$7:$R$2843,4,0)</f>
        <v>55.067999999999998</v>
      </c>
      <c r="D13" s="65">
        <f>VLOOKUP($A13,'Return Data'!$B$7:$R$2843,10,0)</f>
        <v>16.904800000000002</v>
      </c>
      <c r="E13" s="66">
        <f t="shared" si="0"/>
        <v>10</v>
      </c>
      <c r="F13" s="65">
        <f>VLOOKUP($A13,'Return Data'!$B$7:$R$2843,11,0)</f>
        <v>22.340699999999998</v>
      </c>
      <c r="G13" s="66">
        <f t="shared" si="1"/>
        <v>12</v>
      </c>
      <c r="H13" s="65">
        <f>VLOOKUP($A13,'Return Data'!$B$7:$R$2843,12,0)</f>
        <v>51.991399999999999</v>
      </c>
      <c r="I13" s="66">
        <f t="shared" si="2"/>
        <v>14</v>
      </c>
      <c r="J13" s="65">
        <f>VLOOKUP($A13,'Return Data'!$B$7:$R$2843,13,0)</f>
        <v>64.132199999999997</v>
      </c>
      <c r="K13" s="66">
        <f t="shared" si="3"/>
        <v>13</v>
      </c>
      <c r="L13" s="65">
        <f>VLOOKUP($A13,'Return Data'!$B$7:$R$2843,17,0)</f>
        <v>31.422899999999998</v>
      </c>
      <c r="M13" s="66">
        <f t="shared" si="4"/>
        <v>7</v>
      </c>
      <c r="N13" s="65">
        <f>VLOOKUP($A13,'Return Data'!$B$7:$R$2843,14,0)</f>
        <v>18.064499999999999</v>
      </c>
      <c r="O13" s="66">
        <f t="shared" si="6"/>
        <v>4</v>
      </c>
      <c r="P13" s="65">
        <f>VLOOKUP($A13,'Return Data'!$B$7:$R$2843,15,0)</f>
        <v>17.193200000000001</v>
      </c>
      <c r="Q13" s="66">
        <f t="shared" si="7"/>
        <v>6</v>
      </c>
      <c r="R13" s="65">
        <f>VLOOKUP($A13,'Return Data'!$B$7:$R$2843,16,0)</f>
        <v>17.006799999999998</v>
      </c>
      <c r="S13" s="67">
        <f t="shared" si="5"/>
        <v>16</v>
      </c>
    </row>
    <row r="14" spans="1:20" x14ac:dyDescent="0.3">
      <c r="A14" s="63" t="s">
        <v>911</v>
      </c>
      <c r="B14" s="64">
        <f>VLOOKUP($A14,'Return Data'!$B$7:$R$2843,3,0)</f>
        <v>44410</v>
      </c>
      <c r="C14" s="65">
        <f>VLOOKUP($A14,'Return Data'!$B$7:$R$2843,4,0)</f>
        <v>122.5856</v>
      </c>
      <c r="D14" s="65">
        <f>VLOOKUP($A14,'Return Data'!$B$7:$R$2843,10,0)</f>
        <v>15.7638</v>
      </c>
      <c r="E14" s="66">
        <f t="shared" si="0"/>
        <v>13</v>
      </c>
      <c r="F14" s="65">
        <f>VLOOKUP($A14,'Return Data'!$B$7:$R$2843,11,0)</f>
        <v>19.271799999999999</v>
      </c>
      <c r="G14" s="66">
        <f t="shared" si="1"/>
        <v>22</v>
      </c>
      <c r="H14" s="65">
        <f>VLOOKUP($A14,'Return Data'!$B$7:$R$2843,12,0)</f>
        <v>57.023499999999999</v>
      </c>
      <c r="I14" s="66">
        <f t="shared" si="2"/>
        <v>7</v>
      </c>
      <c r="J14" s="65">
        <f>VLOOKUP($A14,'Return Data'!$B$7:$R$2843,13,0)</f>
        <v>73.000100000000003</v>
      </c>
      <c r="K14" s="66">
        <f t="shared" si="3"/>
        <v>1</v>
      </c>
      <c r="L14" s="65">
        <f>VLOOKUP($A14,'Return Data'!$B$7:$R$2843,17,0)</f>
        <v>25.699200000000001</v>
      </c>
      <c r="M14" s="66">
        <f t="shared" si="4"/>
        <v>22</v>
      </c>
      <c r="N14" s="65">
        <f>VLOOKUP($A14,'Return Data'!$B$7:$R$2843,14,0)</f>
        <v>13.5717</v>
      </c>
      <c r="O14" s="66">
        <f t="shared" si="6"/>
        <v>20</v>
      </c>
      <c r="P14" s="65">
        <f>VLOOKUP($A14,'Return Data'!$B$7:$R$2843,15,0)</f>
        <v>12.6305</v>
      </c>
      <c r="Q14" s="66">
        <f t="shared" si="7"/>
        <v>21</v>
      </c>
      <c r="R14" s="65">
        <f>VLOOKUP($A14,'Return Data'!$B$7:$R$2843,16,0)</f>
        <v>15.451000000000001</v>
      </c>
      <c r="S14" s="67">
        <f t="shared" si="5"/>
        <v>19</v>
      </c>
    </row>
    <row r="15" spans="1:20" x14ac:dyDescent="0.3">
      <c r="A15" s="63" t="s">
        <v>2029</v>
      </c>
      <c r="B15" s="64">
        <f>VLOOKUP($A15,'Return Data'!$B$7:$R$2843,3,0)</f>
        <v>44410</v>
      </c>
      <c r="C15" s="65">
        <f>VLOOKUP($A15,'Return Data'!$B$7:$R$2843,4,0)</f>
        <v>174.87299999999999</v>
      </c>
      <c r="D15" s="65">
        <f>VLOOKUP($A15,'Return Data'!$B$7:$R$2843,10,0)</f>
        <v>16.5579</v>
      </c>
      <c r="E15" s="66">
        <f t="shared" si="0"/>
        <v>12</v>
      </c>
      <c r="F15" s="65">
        <f>VLOOKUP($A15,'Return Data'!$B$7:$R$2843,11,0)</f>
        <v>23.8004</v>
      </c>
      <c r="G15" s="66">
        <f t="shared" si="1"/>
        <v>8</v>
      </c>
      <c r="H15" s="65">
        <f>VLOOKUP($A15,'Return Data'!$B$7:$R$2843,12,0)</f>
        <v>61.503700000000002</v>
      </c>
      <c r="I15" s="66">
        <f t="shared" si="2"/>
        <v>2</v>
      </c>
      <c r="J15" s="65">
        <f>VLOOKUP($A15,'Return Data'!$B$7:$R$2843,13,0)</f>
        <v>70.494699999999995</v>
      </c>
      <c r="K15" s="66">
        <f t="shared" si="3"/>
        <v>3</v>
      </c>
      <c r="L15" s="65">
        <f>VLOOKUP($A15,'Return Data'!$B$7:$R$2843,17,0)</f>
        <v>27.908899999999999</v>
      </c>
      <c r="M15" s="66">
        <f t="shared" si="4"/>
        <v>14</v>
      </c>
      <c r="N15" s="65">
        <f>VLOOKUP($A15,'Return Data'!$B$7:$R$2843,14,0)</f>
        <v>15.4415</v>
      </c>
      <c r="O15" s="66">
        <f t="shared" si="6"/>
        <v>13</v>
      </c>
      <c r="P15" s="65">
        <f>VLOOKUP($A15,'Return Data'!$B$7:$R$2843,15,0)</f>
        <v>14.069599999999999</v>
      </c>
      <c r="Q15" s="66">
        <f t="shared" si="7"/>
        <v>18</v>
      </c>
      <c r="R15" s="65">
        <f>VLOOKUP($A15,'Return Data'!$B$7:$R$2843,16,0)</f>
        <v>11.8316</v>
      </c>
      <c r="S15" s="67">
        <f t="shared" si="5"/>
        <v>27</v>
      </c>
    </row>
    <row r="16" spans="1:20" x14ac:dyDescent="0.3">
      <c r="A16" s="63" t="s">
        <v>912</v>
      </c>
      <c r="B16" s="64">
        <f>VLOOKUP($A16,'Return Data'!$B$7:$R$2843,3,0)</f>
        <v>44410</v>
      </c>
      <c r="C16" s="65">
        <f>VLOOKUP($A16,'Return Data'!$B$7:$R$2843,4,0)</f>
        <v>15.5664</v>
      </c>
      <c r="D16" s="65">
        <f>VLOOKUP($A16,'Return Data'!$B$7:$R$2843,10,0)</f>
        <v>15.483700000000001</v>
      </c>
      <c r="E16" s="66">
        <f t="shared" si="0"/>
        <v>15</v>
      </c>
      <c r="F16" s="65">
        <f>VLOOKUP($A16,'Return Data'!$B$7:$R$2843,11,0)</f>
        <v>18.739599999999999</v>
      </c>
      <c r="G16" s="66">
        <f t="shared" si="1"/>
        <v>23</v>
      </c>
      <c r="H16" s="65">
        <f>VLOOKUP($A16,'Return Data'!$B$7:$R$2843,12,0)</f>
        <v>48.913699999999999</v>
      </c>
      <c r="I16" s="66">
        <f t="shared" si="2"/>
        <v>21</v>
      </c>
      <c r="J16" s="65">
        <f>VLOOKUP($A16,'Return Data'!$B$7:$R$2843,13,0)</f>
        <v>61.499000000000002</v>
      </c>
      <c r="K16" s="66">
        <f t="shared" si="3"/>
        <v>19</v>
      </c>
      <c r="L16" s="65">
        <f>VLOOKUP($A16,'Return Data'!$B$7:$R$2843,17,0)</f>
        <v>29.120899999999999</v>
      </c>
      <c r="M16" s="66">
        <f t="shared" si="4"/>
        <v>12</v>
      </c>
      <c r="N16" s="65"/>
      <c r="O16" s="66"/>
      <c r="P16" s="65"/>
      <c r="Q16" s="66"/>
      <c r="R16" s="65">
        <f>VLOOKUP($A16,'Return Data'!$B$7:$R$2843,16,0)</f>
        <v>20.714200000000002</v>
      </c>
      <c r="S16" s="67">
        <f t="shared" si="5"/>
        <v>8</v>
      </c>
    </row>
    <row r="17" spans="1:19" x14ac:dyDescent="0.3">
      <c r="A17" s="63" t="s">
        <v>915</v>
      </c>
      <c r="B17" s="64">
        <f>VLOOKUP($A17,'Return Data'!$B$7:$R$2843,3,0)</f>
        <v>44410</v>
      </c>
      <c r="C17" s="65">
        <f>VLOOKUP($A17,'Return Data'!$B$7:$R$2843,4,0)</f>
        <v>515.05999999999995</v>
      </c>
      <c r="D17" s="65">
        <f>VLOOKUP($A17,'Return Data'!$B$7:$R$2843,10,0)</f>
        <v>15.600899999999999</v>
      </c>
      <c r="E17" s="66">
        <f t="shared" si="0"/>
        <v>14</v>
      </c>
      <c r="F17" s="65">
        <f>VLOOKUP($A17,'Return Data'!$B$7:$R$2843,11,0)</f>
        <v>21.913499999999999</v>
      </c>
      <c r="G17" s="66">
        <f t="shared" si="1"/>
        <v>13</v>
      </c>
      <c r="H17" s="65">
        <f>VLOOKUP($A17,'Return Data'!$B$7:$R$2843,12,0)</f>
        <v>55.283499999999997</v>
      </c>
      <c r="I17" s="66">
        <f t="shared" si="2"/>
        <v>10</v>
      </c>
      <c r="J17" s="65">
        <f>VLOOKUP($A17,'Return Data'!$B$7:$R$2843,13,0)</f>
        <v>64.877200000000002</v>
      </c>
      <c r="K17" s="66">
        <f t="shared" si="3"/>
        <v>12</v>
      </c>
      <c r="L17" s="65">
        <f>VLOOKUP($A17,'Return Data'!$B$7:$R$2843,17,0)</f>
        <v>26.227900000000002</v>
      </c>
      <c r="M17" s="66">
        <f t="shared" si="4"/>
        <v>19</v>
      </c>
      <c r="N17" s="65">
        <f>VLOOKUP($A17,'Return Data'!$B$7:$R$2843,14,0)</f>
        <v>15.444699999999999</v>
      </c>
      <c r="O17" s="66">
        <f t="shared" si="6"/>
        <v>12</v>
      </c>
      <c r="P17" s="65">
        <f>VLOOKUP($A17,'Return Data'!$B$7:$R$2843,15,0)</f>
        <v>14.229799999999999</v>
      </c>
      <c r="Q17" s="66">
        <f t="shared" si="7"/>
        <v>17</v>
      </c>
      <c r="R17" s="65">
        <f>VLOOKUP($A17,'Return Data'!$B$7:$R$2843,16,0)</f>
        <v>15.0665</v>
      </c>
      <c r="S17" s="67">
        <f t="shared" si="5"/>
        <v>20</v>
      </c>
    </row>
    <row r="18" spans="1:19" x14ac:dyDescent="0.3">
      <c r="A18" s="63" t="s">
        <v>916</v>
      </c>
      <c r="B18" s="64">
        <f>VLOOKUP($A18,'Return Data'!$B$7:$R$2843,3,0)</f>
        <v>44410</v>
      </c>
      <c r="C18" s="65">
        <f>VLOOKUP($A18,'Return Data'!$B$7:$R$2843,4,0)</f>
        <v>72.98</v>
      </c>
      <c r="D18" s="65">
        <f>VLOOKUP($A18,'Return Data'!$B$7:$R$2843,10,0)</f>
        <v>14.9291</v>
      </c>
      <c r="E18" s="66">
        <f t="shared" si="0"/>
        <v>19</v>
      </c>
      <c r="F18" s="65">
        <f>VLOOKUP($A18,'Return Data'!$B$7:$R$2843,11,0)</f>
        <v>19.9343</v>
      </c>
      <c r="G18" s="66">
        <f t="shared" si="1"/>
        <v>20</v>
      </c>
      <c r="H18" s="65">
        <f>VLOOKUP($A18,'Return Data'!$B$7:$R$2843,12,0)</f>
        <v>49.549199999999999</v>
      </c>
      <c r="I18" s="66">
        <f t="shared" si="2"/>
        <v>20</v>
      </c>
      <c r="J18" s="65">
        <f>VLOOKUP($A18,'Return Data'!$B$7:$R$2843,13,0)</f>
        <v>63.156700000000001</v>
      </c>
      <c r="K18" s="66">
        <f t="shared" si="3"/>
        <v>15</v>
      </c>
      <c r="L18" s="65">
        <f>VLOOKUP($A18,'Return Data'!$B$7:$R$2843,17,0)</f>
        <v>27.222300000000001</v>
      </c>
      <c r="M18" s="66">
        <f t="shared" si="4"/>
        <v>15</v>
      </c>
      <c r="N18" s="65">
        <f>VLOOKUP($A18,'Return Data'!$B$7:$R$2843,14,0)</f>
        <v>13.9397</v>
      </c>
      <c r="O18" s="66">
        <f t="shared" si="6"/>
        <v>19</v>
      </c>
      <c r="P18" s="65">
        <f>VLOOKUP($A18,'Return Data'!$B$7:$R$2843,15,0)</f>
        <v>15.221</v>
      </c>
      <c r="Q18" s="66">
        <f t="shared" si="7"/>
        <v>13</v>
      </c>
      <c r="R18" s="65">
        <f>VLOOKUP($A18,'Return Data'!$B$7:$R$2843,16,0)</f>
        <v>14.503399999999999</v>
      </c>
      <c r="S18" s="67">
        <f t="shared" si="5"/>
        <v>23</v>
      </c>
    </row>
    <row r="19" spans="1:19" x14ac:dyDescent="0.3">
      <c r="A19" s="63" t="s">
        <v>919</v>
      </c>
      <c r="B19" s="64">
        <f>VLOOKUP($A19,'Return Data'!$B$7:$R$2843,3,0)</f>
        <v>44410</v>
      </c>
      <c r="C19" s="65">
        <f>VLOOKUP($A19,'Return Data'!$B$7:$R$2843,4,0)</f>
        <v>56.23</v>
      </c>
      <c r="D19" s="65">
        <f>VLOOKUP($A19,'Return Data'!$B$7:$R$2843,10,0)</f>
        <v>15.0604</v>
      </c>
      <c r="E19" s="66">
        <f t="shared" si="0"/>
        <v>18</v>
      </c>
      <c r="F19" s="65">
        <f>VLOOKUP($A19,'Return Data'!$B$7:$R$2843,11,0)</f>
        <v>15.7234</v>
      </c>
      <c r="G19" s="66">
        <f t="shared" si="1"/>
        <v>27</v>
      </c>
      <c r="H19" s="65">
        <f>VLOOKUP($A19,'Return Data'!$B$7:$R$2843,12,0)</f>
        <v>43.078899999999997</v>
      </c>
      <c r="I19" s="66">
        <f t="shared" si="2"/>
        <v>25</v>
      </c>
      <c r="J19" s="65">
        <f>VLOOKUP($A19,'Return Data'!$B$7:$R$2843,13,0)</f>
        <v>52.055199999999999</v>
      </c>
      <c r="K19" s="66">
        <f t="shared" si="3"/>
        <v>25</v>
      </c>
      <c r="L19" s="65">
        <f>VLOOKUP($A19,'Return Data'!$B$7:$R$2843,17,0)</f>
        <v>25.779900000000001</v>
      </c>
      <c r="M19" s="66">
        <f t="shared" si="4"/>
        <v>21</v>
      </c>
      <c r="N19" s="65">
        <f>VLOOKUP($A19,'Return Data'!$B$7:$R$2843,14,0)</f>
        <v>14.853199999999999</v>
      </c>
      <c r="O19" s="66">
        <f t="shared" si="6"/>
        <v>16</v>
      </c>
      <c r="P19" s="65">
        <f>VLOOKUP($A19,'Return Data'!$B$7:$R$2843,15,0)</f>
        <v>16.635000000000002</v>
      </c>
      <c r="Q19" s="66">
        <f t="shared" si="7"/>
        <v>9</v>
      </c>
      <c r="R19" s="65">
        <f>VLOOKUP($A19,'Return Data'!$B$7:$R$2843,16,0)</f>
        <v>17.808800000000002</v>
      </c>
      <c r="S19" s="67">
        <f t="shared" si="5"/>
        <v>12</v>
      </c>
    </row>
    <row r="20" spans="1:19" x14ac:dyDescent="0.3">
      <c r="A20" s="63" t="s">
        <v>921</v>
      </c>
      <c r="B20" s="64">
        <f>VLOOKUP($A20,'Return Data'!$B$7:$R$2843,3,0)</f>
        <v>44410</v>
      </c>
      <c r="C20" s="65">
        <f>VLOOKUP($A20,'Return Data'!$B$7:$R$2843,4,0)</f>
        <v>203.24</v>
      </c>
      <c r="D20" s="65">
        <f>VLOOKUP($A20,'Return Data'!$B$7:$R$2843,10,0)</f>
        <v>13.049300000000001</v>
      </c>
      <c r="E20" s="66">
        <f t="shared" si="0"/>
        <v>26</v>
      </c>
      <c r="F20" s="65">
        <f>VLOOKUP($A20,'Return Data'!$B$7:$R$2843,11,0)</f>
        <v>20.1267</v>
      </c>
      <c r="G20" s="66">
        <f t="shared" si="1"/>
        <v>19</v>
      </c>
      <c r="H20" s="65">
        <f>VLOOKUP($A20,'Return Data'!$B$7:$R$2843,12,0)</f>
        <v>47.4816</v>
      </c>
      <c r="I20" s="66">
        <f t="shared" si="2"/>
        <v>22</v>
      </c>
      <c r="J20" s="65">
        <f>VLOOKUP($A20,'Return Data'!$B$7:$R$2843,13,0)</f>
        <v>55.518999999999998</v>
      </c>
      <c r="K20" s="66">
        <f t="shared" si="3"/>
        <v>21</v>
      </c>
      <c r="L20" s="65">
        <f>VLOOKUP($A20,'Return Data'!$B$7:$R$2843,17,0)</f>
        <v>29.367799999999999</v>
      </c>
      <c r="M20" s="66">
        <f t="shared" si="4"/>
        <v>10</v>
      </c>
      <c r="N20" s="65">
        <f>VLOOKUP($A20,'Return Data'!$B$7:$R$2843,14,0)</f>
        <v>17.686399999999999</v>
      </c>
      <c r="O20" s="66">
        <f t="shared" si="6"/>
        <v>6</v>
      </c>
      <c r="P20" s="65">
        <f>VLOOKUP($A20,'Return Data'!$B$7:$R$2843,15,0)</f>
        <v>16.778199999999998</v>
      </c>
      <c r="Q20" s="66">
        <f t="shared" si="7"/>
        <v>8</v>
      </c>
      <c r="R20" s="65">
        <f>VLOOKUP($A20,'Return Data'!$B$7:$R$2843,16,0)</f>
        <v>17.530100000000001</v>
      </c>
      <c r="S20" s="67">
        <f t="shared" si="5"/>
        <v>14</v>
      </c>
    </row>
    <row r="21" spans="1:19" x14ac:dyDescent="0.3">
      <c r="A21" s="63" t="s">
        <v>922</v>
      </c>
      <c r="B21" s="64">
        <f>VLOOKUP($A21,'Return Data'!$B$7:$R$2843,3,0)</f>
        <v>44410</v>
      </c>
      <c r="C21" s="65">
        <f>VLOOKUP($A21,'Return Data'!$B$7:$R$2843,4,0)</f>
        <v>70.906000000000006</v>
      </c>
      <c r="D21" s="65">
        <f>VLOOKUP($A21,'Return Data'!$B$7:$R$2843,10,0)</f>
        <v>14.5382</v>
      </c>
      <c r="E21" s="66">
        <f t="shared" si="0"/>
        <v>21</v>
      </c>
      <c r="F21" s="65">
        <f>VLOOKUP($A21,'Return Data'!$B$7:$R$2843,11,0)</f>
        <v>17.310500000000001</v>
      </c>
      <c r="G21" s="66">
        <f t="shared" si="1"/>
        <v>25</v>
      </c>
      <c r="H21" s="65">
        <f>VLOOKUP($A21,'Return Data'!$B$7:$R$2843,12,0)</f>
        <v>38.03</v>
      </c>
      <c r="I21" s="66">
        <f t="shared" si="2"/>
        <v>27</v>
      </c>
      <c r="J21" s="65">
        <f>VLOOKUP($A21,'Return Data'!$B$7:$R$2843,13,0)</f>
        <v>48.410299999999999</v>
      </c>
      <c r="K21" s="66">
        <f t="shared" si="3"/>
        <v>27</v>
      </c>
      <c r="L21" s="65">
        <f>VLOOKUP($A21,'Return Data'!$B$7:$R$2843,17,0)</f>
        <v>24.427499999999998</v>
      </c>
      <c r="M21" s="66">
        <f t="shared" si="4"/>
        <v>24</v>
      </c>
      <c r="N21" s="65">
        <f>VLOOKUP($A21,'Return Data'!$B$7:$R$2843,14,0)</f>
        <v>11.7233</v>
      </c>
      <c r="O21" s="66">
        <f t="shared" si="6"/>
        <v>22</v>
      </c>
      <c r="P21" s="65">
        <f>VLOOKUP($A21,'Return Data'!$B$7:$R$2843,15,0)</f>
        <v>13.3766</v>
      </c>
      <c r="Q21" s="66">
        <f t="shared" si="7"/>
        <v>20</v>
      </c>
      <c r="R21" s="65">
        <f>VLOOKUP($A21,'Return Data'!$B$7:$R$2843,16,0)</f>
        <v>14.882999999999999</v>
      </c>
      <c r="S21" s="67">
        <f t="shared" si="5"/>
        <v>21</v>
      </c>
    </row>
    <row r="22" spans="1:19" x14ac:dyDescent="0.3">
      <c r="A22" s="63" t="s">
        <v>924</v>
      </c>
      <c r="B22" s="64">
        <f>VLOOKUP($A22,'Return Data'!$B$7:$R$2843,3,0)</f>
        <v>44410</v>
      </c>
      <c r="C22" s="65">
        <f>VLOOKUP($A22,'Return Data'!$B$7:$R$2843,4,0)</f>
        <v>24.122800000000002</v>
      </c>
      <c r="D22" s="65">
        <f>VLOOKUP($A22,'Return Data'!$B$7:$R$2843,10,0)</f>
        <v>13.746</v>
      </c>
      <c r="E22" s="66">
        <f t="shared" si="0"/>
        <v>25</v>
      </c>
      <c r="F22" s="65">
        <f>VLOOKUP($A22,'Return Data'!$B$7:$R$2843,11,0)</f>
        <v>19.305800000000001</v>
      </c>
      <c r="G22" s="66">
        <f t="shared" si="1"/>
        <v>21</v>
      </c>
      <c r="H22" s="65">
        <f>VLOOKUP($A22,'Return Data'!$B$7:$R$2843,12,0)</f>
        <v>42.462000000000003</v>
      </c>
      <c r="I22" s="66">
        <f t="shared" si="2"/>
        <v>26</v>
      </c>
      <c r="J22" s="65">
        <f>VLOOKUP($A22,'Return Data'!$B$7:$R$2843,13,0)</f>
        <v>55.197400000000002</v>
      </c>
      <c r="K22" s="66">
        <f t="shared" si="3"/>
        <v>22</v>
      </c>
      <c r="L22" s="65">
        <f>VLOOKUP($A22,'Return Data'!$B$7:$R$2843,17,0)</f>
        <v>26.750299999999999</v>
      </c>
      <c r="M22" s="66">
        <f t="shared" si="4"/>
        <v>16</v>
      </c>
      <c r="N22" s="65">
        <f>VLOOKUP($A22,'Return Data'!$B$7:$R$2843,14,0)</f>
        <v>15.8408</v>
      </c>
      <c r="O22" s="66">
        <f t="shared" si="6"/>
        <v>10</v>
      </c>
      <c r="P22" s="65">
        <f>VLOOKUP($A22,'Return Data'!$B$7:$R$2843,15,0)</f>
        <v>17.377800000000001</v>
      </c>
      <c r="Q22" s="66">
        <f t="shared" si="7"/>
        <v>4</v>
      </c>
      <c r="R22" s="65">
        <f>VLOOKUP($A22,'Return Data'!$B$7:$R$2843,16,0)</f>
        <v>14.6564</v>
      </c>
      <c r="S22" s="67">
        <f t="shared" si="5"/>
        <v>22</v>
      </c>
    </row>
    <row r="23" spans="1:19" x14ac:dyDescent="0.3">
      <c r="A23" s="63" t="s">
        <v>926</v>
      </c>
      <c r="B23" s="64">
        <f>VLOOKUP($A23,'Return Data'!$B$7:$R$2843,3,0)</f>
        <v>44410</v>
      </c>
      <c r="C23" s="65">
        <f>VLOOKUP($A23,'Return Data'!$B$7:$R$2843,4,0)</f>
        <v>15.869400000000001</v>
      </c>
      <c r="D23" s="65">
        <f>VLOOKUP($A23,'Return Data'!$B$7:$R$2843,10,0)</f>
        <v>17.1493</v>
      </c>
      <c r="E23" s="66">
        <f t="shared" si="0"/>
        <v>8</v>
      </c>
      <c r="F23" s="65">
        <f>VLOOKUP($A23,'Return Data'!$B$7:$R$2843,11,0)</f>
        <v>25.234000000000002</v>
      </c>
      <c r="G23" s="66">
        <f t="shared" si="1"/>
        <v>6</v>
      </c>
      <c r="H23" s="65">
        <f>VLOOKUP($A23,'Return Data'!$B$7:$R$2843,12,0)</f>
        <v>56.122700000000002</v>
      </c>
      <c r="I23" s="66">
        <f t="shared" si="2"/>
        <v>8</v>
      </c>
      <c r="J23" s="65">
        <f>VLOOKUP($A23,'Return Data'!$B$7:$R$2843,13,0)</f>
        <v>66.921599999999998</v>
      </c>
      <c r="K23" s="66">
        <f t="shared" si="3"/>
        <v>9</v>
      </c>
      <c r="L23" s="65"/>
      <c r="M23" s="66"/>
      <c r="N23" s="65"/>
      <c r="O23" s="66"/>
      <c r="P23" s="65"/>
      <c r="Q23" s="66"/>
      <c r="R23" s="65">
        <f>VLOOKUP($A23,'Return Data'!$B$7:$R$2843,16,0)</f>
        <v>33.658799999999999</v>
      </c>
      <c r="S23" s="67">
        <f t="shared" si="5"/>
        <v>1</v>
      </c>
    </row>
    <row r="24" spans="1:19" x14ac:dyDescent="0.3">
      <c r="A24" s="63" t="s">
        <v>928</v>
      </c>
      <c r="B24" s="64">
        <f>VLOOKUP($A24,'Return Data'!$B$7:$R$2843,3,0)</f>
        <v>44410</v>
      </c>
      <c r="C24" s="65">
        <f>VLOOKUP($A24,'Return Data'!$B$7:$R$2843,4,0)</f>
        <v>99.156000000000006</v>
      </c>
      <c r="D24" s="65">
        <f>VLOOKUP($A24,'Return Data'!$B$7:$R$2843,10,0)</f>
        <v>15.2896</v>
      </c>
      <c r="E24" s="66">
        <f t="shared" si="0"/>
        <v>16</v>
      </c>
      <c r="F24" s="65">
        <f>VLOOKUP($A24,'Return Data'!$B$7:$R$2843,11,0)</f>
        <v>21.876200000000001</v>
      </c>
      <c r="G24" s="66">
        <f t="shared" si="1"/>
        <v>14</v>
      </c>
      <c r="H24" s="65">
        <f>VLOOKUP($A24,'Return Data'!$B$7:$R$2843,12,0)</f>
        <v>53.625399999999999</v>
      </c>
      <c r="I24" s="66">
        <f t="shared" si="2"/>
        <v>11</v>
      </c>
      <c r="J24" s="65">
        <f>VLOOKUP($A24,'Return Data'!$B$7:$R$2843,13,0)</f>
        <v>68.366399999999999</v>
      </c>
      <c r="K24" s="66">
        <f t="shared" si="3"/>
        <v>6</v>
      </c>
      <c r="L24" s="65">
        <f>VLOOKUP($A24,'Return Data'!$B$7:$R$2843,17,0)</f>
        <v>35.502299999999998</v>
      </c>
      <c r="M24" s="66">
        <f t="shared" si="4"/>
        <v>2</v>
      </c>
      <c r="N24" s="65">
        <f>VLOOKUP($A24,'Return Data'!$B$7:$R$2843,14,0)</f>
        <v>23.429600000000001</v>
      </c>
      <c r="O24" s="66">
        <f t="shared" si="6"/>
        <v>1</v>
      </c>
      <c r="P24" s="65">
        <f>VLOOKUP($A24,'Return Data'!$B$7:$R$2843,15,0)</f>
        <v>22.058399999999999</v>
      </c>
      <c r="Q24" s="66">
        <f t="shared" si="7"/>
        <v>1</v>
      </c>
      <c r="R24" s="65">
        <f>VLOOKUP($A24,'Return Data'!$B$7:$R$2843,16,0)</f>
        <v>25.5779</v>
      </c>
      <c r="S24" s="67">
        <f t="shared" si="5"/>
        <v>5</v>
      </c>
    </row>
    <row r="25" spans="1:19" x14ac:dyDescent="0.3">
      <c r="A25" s="63" t="s">
        <v>930</v>
      </c>
      <c r="B25" s="64">
        <f>VLOOKUP($A25,'Return Data'!$B$7:$R$2843,3,0)</f>
        <v>44410</v>
      </c>
      <c r="C25" s="65">
        <f>VLOOKUP($A25,'Return Data'!$B$7:$R$2843,4,0)</f>
        <v>16.433199999999999</v>
      </c>
      <c r="D25" s="65">
        <f>VLOOKUP($A25,'Return Data'!$B$7:$R$2843,10,0)</f>
        <v>20.557600000000001</v>
      </c>
      <c r="E25" s="66">
        <f t="shared" si="0"/>
        <v>1</v>
      </c>
      <c r="F25" s="65">
        <f>VLOOKUP($A25,'Return Data'!$B$7:$R$2843,11,0)</f>
        <v>26.3917</v>
      </c>
      <c r="G25" s="66">
        <f t="shared" si="1"/>
        <v>2</v>
      </c>
      <c r="H25" s="65">
        <f>VLOOKUP($A25,'Return Data'!$B$7:$R$2843,12,0)</f>
        <v>59.6417</v>
      </c>
      <c r="I25" s="66">
        <f t="shared" si="2"/>
        <v>3</v>
      </c>
      <c r="J25" s="65">
        <f>VLOOKUP($A25,'Return Data'!$B$7:$R$2843,13,0)</f>
        <v>72.382300000000001</v>
      </c>
      <c r="K25" s="66">
        <f t="shared" si="3"/>
        <v>2</v>
      </c>
      <c r="L25" s="65"/>
      <c r="M25" s="66"/>
      <c r="N25" s="65"/>
      <c r="O25" s="66"/>
      <c r="P25" s="65"/>
      <c r="Q25" s="66"/>
      <c r="R25" s="65">
        <f>VLOOKUP($A25,'Return Data'!$B$7:$R$2843,16,0)</f>
        <v>31.889900000000001</v>
      </c>
      <c r="S25" s="67">
        <f t="shared" si="5"/>
        <v>2</v>
      </c>
    </row>
    <row r="26" spans="1:19" x14ac:dyDescent="0.3">
      <c r="A26" s="63" t="s">
        <v>2017</v>
      </c>
      <c r="B26" s="64">
        <f>VLOOKUP($A26,'Return Data'!$B$7:$R$2843,3,0)</f>
        <v>44410</v>
      </c>
      <c r="C26" s="65">
        <f>VLOOKUP($A26,'Return Data'!$B$7:$R$2843,4,0)</f>
        <v>24.4513</v>
      </c>
      <c r="D26" s="65">
        <f>VLOOKUP($A26,'Return Data'!$B$7:$R$2843,10,0)</f>
        <v>14.007999999999999</v>
      </c>
      <c r="E26" s="66">
        <f t="shared" si="0"/>
        <v>23</v>
      </c>
      <c r="F26" s="65">
        <f>VLOOKUP($A26,'Return Data'!$B$7:$R$2843,11,0)</f>
        <v>25.029699999999998</v>
      </c>
      <c r="G26" s="66">
        <f t="shared" si="1"/>
        <v>7</v>
      </c>
      <c r="H26" s="65">
        <f>VLOOKUP($A26,'Return Data'!$B$7:$R$2843,12,0)</f>
        <v>51.600200000000001</v>
      </c>
      <c r="I26" s="66">
        <f t="shared" si="2"/>
        <v>15</v>
      </c>
      <c r="J26" s="65">
        <f>VLOOKUP($A26,'Return Data'!$B$7:$R$2843,13,0)</f>
        <v>62.623800000000003</v>
      </c>
      <c r="K26" s="66">
        <f t="shared" si="3"/>
        <v>16</v>
      </c>
      <c r="L26" s="65">
        <f>VLOOKUP($A26,'Return Data'!$B$7:$R$2843,17,0)</f>
        <v>25.976199999999999</v>
      </c>
      <c r="M26" s="66">
        <f t="shared" si="4"/>
        <v>20</v>
      </c>
      <c r="N26" s="65">
        <f>VLOOKUP($A26,'Return Data'!$B$7:$R$2843,14,0)</f>
        <v>15.717000000000001</v>
      </c>
      <c r="O26" s="66">
        <f t="shared" si="6"/>
        <v>11</v>
      </c>
      <c r="P26" s="65">
        <f>VLOOKUP($A26,'Return Data'!$B$7:$R$2843,15,0)</f>
        <v>15.6287</v>
      </c>
      <c r="Q26" s="66">
        <f t="shared" si="7"/>
        <v>12</v>
      </c>
      <c r="R26" s="65">
        <f>VLOOKUP($A26,'Return Data'!$B$7:$R$2843,16,0)</f>
        <v>17.120899999999999</v>
      </c>
      <c r="S26" s="67">
        <f t="shared" si="5"/>
        <v>15</v>
      </c>
    </row>
    <row r="27" spans="1:19" x14ac:dyDescent="0.3">
      <c r="A27" s="63" t="s">
        <v>933</v>
      </c>
      <c r="B27" s="64">
        <f>VLOOKUP($A27,'Return Data'!$B$7:$R$2843,3,0)</f>
        <v>44410</v>
      </c>
      <c r="C27" s="65">
        <f>VLOOKUP($A27,'Return Data'!$B$7:$R$2843,4,0)</f>
        <v>809.1422</v>
      </c>
      <c r="D27" s="65">
        <f>VLOOKUP($A27,'Return Data'!$B$7:$R$2843,10,0)</f>
        <v>14.917899999999999</v>
      </c>
      <c r="E27" s="66">
        <f t="shared" si="0"/>
        <v>20</v>
      </c>
      <c r="F27" s="65">
        <f>VLOOKUP($A27,'Return Data'!$B$7:$R$2843,11,0)</f>
        <v>18.527699999999999</v>
      </c>
      <c r="G27" s="66">
        <f t="shared" si="1"/>
        <v>24</v>
      </c>
      <c r="H27" s="65">
        <f>VLOOKUP($A27,'Return Data'!$B$7:$R$2843,12,0)</f>
        <v>49.924300000000002</v>
      </c>
      <c r="I27" s="66">
        <f t="shared" si="2"/>
        <v>18</v>
      </c>
      <c r="J27" s="65">
        <f>VLOOKUP($A27,'Return Data'!$B$7:$R$2843,13,0)</f>
        <v>61.725200000000001</v>
      </c>
      <c r="K27" s="66">
        <f t="shared" si="3"/>
        <v>17</v>
      </c>
      <c r="L27" s="65">
        <f>VLOOKUP($A27,'Return Data'!$B$7:$R$2843,17,0)</f>
        <v>26.542400000000001</v>
      </c>
      <c r="M27" s="66">
        <f t="shared" si="4"/>
        <v>18</v>
      </c>
      <c r="N27" s="65">
        <f>VLOOKUP($A27,'Return Data'!$B$7:$R$2843,14,0)</f>
        <v>14.062200000000001</v>
      </c>
      <c r="O27" s="66">
        <f t="shared" si="6"/>
        <v>18</v>
      </c>
      <c r="P27" s="65">
        <f>VLOOKUP($A27,'Return Data'!$B$7:$R$2843,15,0)</f>
        <v>12.080299999999999</v>
      </c>
      <c r="Q27" s="66">
        <f t="shared" si="7"/>
        <v>22</v>
      </c>
      <c r="R27" s="65">
        <f>VLOOKUP($A27,'Return Data'!$B$7:$R$2843,16,0)</f>
        <v>13.5327</v>
      </c>
      <c r="S27" s="67">
        <f t="shared" si="5"/>
        <v>26</v>
      </c>
    </row>
    <row r="28" spans="1:19" x14ac:dyDescent="0.3">
      <c r="A28" s="63" t="s">
        <v>935</v>
      </c>
      <c r="B28" s="64">
        <f>VLOOKUP($A28,'Return Data'!$B$7:$R$2843,3,0)</f>
        <v>44410</v>
      </c>
      <c r="C28" s="65">
        <f>VLOOKUP($A28,'Return Data'!$B$7:$R$2843,4,0)</f>
        <v>181.9</v>
      </c>
      <c r="D28" s="65">
        <f>VLOOKUP($A28,'Return Data'!$B$7:$R$2843,10,0)</f>
        <v>15.061</v>
      </c>
      <c r="E28" s="66">
        <f t="shared" si="0"/>
        <v>17</v>
      </c>
      <c r="F28" s="65">
        <f>VLOOKUP($A28,'Return Data'!$B$7:$R$2843,11,0)</f>
        <v>22.4421</v>
      </c>
      <c r="G28" s="66">
        <f t="shared" si="1"/>
        <v>11</v>
      </c>
      <c r="H28" s="65">
        <f>VLOOKUP($A28,'Return Data'!$B$7:$R$2843,12,0)</f>
        <v>53.1145</v>
      </c>
      <c r="I28" s="66">
        <f t="shared" si="2"/>
        <v>12</v>
      </c>
      <c r="J28" s="65">
        <f>VLOOKUP($A28,'Return Data'!$B$7:$R$2843,13,0)</f>
        <v>65.574399999999997</v>
      </c>
      <c r="K28" s="66">
        <f t="shared" si="3"/>
        <v>10</v>
      </c>
      <c r="L28" s="65">
        <f>VLOOKUP($A28,'Return Data'!$B$7:$R$2843,17,0)</f>
        <v>34.0807</v>
      </c>
      <c r="M28" s="66">
        <f t="shared" si="4"/>
        <v>4</v>
      </c>
      <c r="N28" s="65">
        <f>VLOOKUP($A28,'Return Data'!$B$7:$R$2843,14,0)</f>
        <v>16.680499999999999</v>
      </c>
      <c r="O28" s="66">
        <f t="shared" si="6"/>
        <v>9</v>
      </c>
      <c r="P28" s="65">
        <f>VLOOKUP($A28,'Return Data'!$B$7:$R$2843,15,0)</f>
        <v>17.871099999999998</v>
      </c>
      <c r="Q28" s="66">
        <f t="shared" si="7"/>
        <v>3</v>
      </c>
      <c r="R28" s="65">
        <f>VLOOKUP($A28,'Return Data'!$B$7:$R$2843,16,0)</f>
        <v>21.471499999999999</v>
      </c>
      <c r="S28" s="67">
        <f t="shared" si="5"/>
        <v>7</v>
      </c>
    </row>
    <row r="29" spans="1:19" x14ac:dyDescent="0.3">
      <c r="A29" s="63" t="s">
        <v>937</v>
      </c>
      <c r="B29" s="64">
        <f>VLOOKUP($A29,'Return Data'!$B$7:$R$2843,3,0)</f>
        <v>44410</v>
      </c>
      <c r="C29" s="65">
        <f>VLOOKUP($A29,'Return Data'!$B$7:$R$2843,4,0)</f>
        <v>62.985500000000002</v>
      </c>
      <c r="D29" s="65">
        <f>VLOOKUP($A29,'Return Data'!$B$7:$R$2843,10,0)</f>
        <v>13.9236</v>
      </c>
      <c r="E29" s="66">
        <f t="shared" si="0"/>
        <v>24</v>
      </c>
      <c r="F29" s="65">
        <f>VLOOKUP($A29,'Return Data'!$B$7:$R$2843,11,0)</f>
        <v>26.103400000000001</v>
      </c>
      <c r="G29" s="66">
        <f t="shared" si="1"/>
        <v>3</v>
      </c>
      <c r="H29" s="65">
        <f>VLOOKUP($A29,'Return Data'!$B$7:$R$2843,12,0)</f>
        <v>57.289900000000003</v>
      </c>
      <c r="I29" s="66">
        <f t="shared" si="2"/>
        <v>6</v>
      </c>
      <c r="J29" s="65">
        <f>VLOOKUP($A29,'Return Data'!$B$7:$R$2843,13,0)</f>
        <v>54.426600000000001</v>
      </c>
      <c r="K29" s="66">
        <f t="shared" si="3"/>
        <v>24</v>
      </c>
      <c r="L29" s="65">
        <f>VLOOKUP($A29,'Return Data'!$B$7:$R$2843,17,0)</f>
        <v>35.028599999999997</v>
      </c>
      <c r="M29" s="66">
        <f t="shared" si="4"/>
        <v>3</v>
      </c>
      <c r="N29" s="65">
        <f>VLOOKUP($A29,'Return Data'!$B$7:$R$2843,14,0)</f>
        <v>19.015999999999998</v>
      </c>
      <c r="O29" s="66">
        <f t="shared" si="6"/>
        <v>2</v>
      </c>
      <c r="P29" s="65">
        <f>VLOOKUP($A29,'Return Data'!$B$7:$R$2843,15,0)</f>
        <v>15.9344</v>
      </c>
      <c r="Q29" s="66">
        <f t="shared" si="7"/>
        <v>10</v>
      </c>
      <c r="R29" s="65">
        <f>VLOOKUP($A29,'Return Data'!$B$7:$R$2843,16,0)</f>
        <v>18.658100000000001</v>
      </c>
      <c r="S29" s="67">
        <f t="shared" si="5"/>
        <v>9</v>
      </c>
    </row>
    <row r="30" spans="1:19" x14ac:dyDescent="0.3">
      <c r="A30" s="63" t="s">
        <v>1904</v>
      </c>
      <c r="B30" s="64">
        <f>VLOOKUP($A30,'Return Data'!$B$7:$R$2843,3,0)</f>
        <v>44410</v>
      </c>
      <c r="C30" s="65">
        <f>VLOOKUP($A30,'Return Data'!$B$7:$R$2843,4,0)</f>
        <v>359.85899999999998</v>
      </c>
      <c r="D30" s="65">
        <f>VLOOKUP($A30,'Return Data'!$B$7:$R$2843,10,0)</f>
        <v>18.227499999999999</v>
      </c>
      <c r="E30" s="66">
        <f t="shared" si="0"/>
        <v>4</v>
      </c>
      <c r="F30" s="65">
        <f>VLOOKUP($A30,'Return Data'!$B$7:$R$2843,11,0)</f>
        <v>22.6509</v>
      </c>
      <c r="G30" s="66">
        <f t="shared" si="1"/>
        <v>10</v>
      </c>
      <c r="H30" s="65">
        <f>VLOOKUP($A30,'Return Data'!$B$7:$R$2843,12,0)</f>
        <v>57.510199999999998</v>
      </c>
      <c r="I30" s="66">
        <f t="shared" si="2"/>
        <v>4</v>
      </c>
      <c r="J30" s="65">
        <f>VLOOKUP($A30,'Return Data'!$B$7:$R$2843,13,0)</f>
        <v>67.955500000000001</v>
      </c>
      <c r="K30" s="66">
        <f t="shared" si="3"/>
        <v>7</v>
      </c>
      <c r="L30" s="65">
        <f>VLOOKUP($A30,'Return Data'!$B$7:$R$2843,17,0)</f>
        <v>29.253699999999998</v>
      </c>
      <c r="M30" s="66">
        <f t="shared" si="4"/>
        <v>11</v>
      </c>
      <c r="N30" s="65">
        <f>VLOOKUP($A30,'Return Data'!$B$7:$R$2843,14,0)</f>
        <v>17.876999999999999</v>
      </c>
      <c r="O30" s="66">
        <f t="shared" si="6"/>
        <v>5</v>
      </c>
      <c r="P30" s="65">
        <f>VLOOKUP($A30,'Return Data'!$B$7:$R$2843,15,0)</f>
        <v>15.7524</v>
      </c>
      <c r="Q30" s="66">
        <f t="shared" si="7"/>
        <v>11</v>
      </c>
      <c r="R30" s="65">
        <f>VLOOKUP($A30,'Return Data'!$B$7:$R$2843,16,0)</f>
        <v>17.722000000000001</v>
      </c>
      <c r="S30" s="67">
        <f t="shared" si="5"/>
        <v>13</v>
      </c>
    </row>
    <row r="31" spans="1:19" x14ac:dyDescent="0.3">
      <c r="A31" s="63" t="s">
        <v>939</v>
      </c>
      <c r="B31" s="64">
        <f>VLOOKUP($A31,'Return Data'!$B$7:$R$2843,3,0)</f>
        <v>44410</v>
      </c>
      <c r="C31" s="65">
        <f>VLOOKUP($A31,'Return Data'!$B$7:$R$2843,4,0)</f>
        <v>54.508600000000001</v>
      </c>
      <c r="D31" s="65">
        <f>VLOOKUP($A31,'Return Data'!$B$7:$R$2843,10,0)</f>
        <v>17.522500000000001</v>
      </c>
      <c r="E31" s="66">
        <f t="shared" si="0"/>
        <v>7</v>
      </c>
      <c r="F31" s="65">
        <f>VLOOKUP($A31,'Return Data'!$B$7:$R$2843,11,0)</f>
        <v>20.948499999999999</v>
      </c>
      <c r="G31" s="66">
        <f t="shared" si="1"/>
        <v>17</v>
      </c>
      <c r="H31" s="65">
        <f>VLOOKUP($A31,'Return Data'!$B$7:$R$2843,12,0)</f>
        <v>51.292200000000001</v>
      </c>
      <c r="I31" s="66">
        <f t="shared" si="2"/>
        <v>16</v>
      </c>
      <c r="J31" s="65">
        <f>VLOOKUP($A31,'Return Data'!$B$7:$R$2843,13,0)</f>
        <v>59.791200000000003</v>
      </c>
      <c r="K31" s="66">
        <f t="shared" si="3"/>
        <v>20</v>
      </c>
      <c r="L31" s="65">
        <f>VLOOKUP($A31,'Return Data'!$B$7:$R$2843,17,0)</f>
        <v>26.657900000000001</v>
      </c>
      <c r="M31" s="66">
        <f t="shared" si="4"/>
        <v>17</v>
      </c>
      <c r="N31" s="65">
        <f>VLOOKUP($A31,'Return Data'!$B$7:$R$2843,14,0)</f>
        <v>15.361700000000001</v>
      </c>
      <c r="O31" s="66">
        <f t="shared" si="6"/>
        <v>14</v>
      </c>
      <c r="P31" s="65">
        <f>VLOOKUP($A31,'Return Data'!$B$7:$R$2843,15,0)</f>
        <v>17.238800000000001</v>
      </c>
      <c r="Q31" s="66">
        <f t="shared" si="7"/>
        <v>5</v>
      </c>
      <c r="R31" s="65">
        <f>VLOOKUP($A31,'Return Data'!$B$7:$R$2843,16,0)</f>
        <v>15.9206</v>
      </c>
      <c r="S31" s="67">
        <f t="shared" si="5"/>
        <v>18</v>
      </c>
    </row>
    <row r="32" spans="1:19" x14ac:dyDescent="0.3">
      <c r="A32" s="63" t="s">
        <v>941</v>
      </c>
      <c r="B32" s="64">
        <f>VLOOKUP($A32,'Return Data'!$B$7:$R$2843,3,0)</f>
        <v>44410</v>
      </c>
      <c r="C32" s="65">
        <f>VLOOKUP($A32,'Return Data'!$B$7:$R$2843,4,0)</f>
        <v>336.2586</v>
      </c>
      <c r="D32" s="65">
        <f>VLOOKUP($A32,'Return Data'!$B$7:$R$2843,10,0)</f>
        <v>12.3218</v>
      </c>
      <c r="E32" s="66">
        <f t="shared" si="0"/>
        <v>27</v>
      </c>
      <c r="F32" s="65">
        <f>VLOOKUP($A32,'Return Data'!$B$7:$R$2843,11,0)</f>
        <v>17.0547</v>
      </c>
      <c r="G32" s="66">
        <f t="shared" si="1"/>
        <v>26</v>
      </c>
      <c r="H32" s="65">
        <f>VLOOKUP($A32,'Return Data'!$B$7:$R$2843,12,0)</f>
        <v>44.139899999999997</v>
      </c>
      <c r="I32" s="66">
        <f t="shared" si="2"/>
        <v>23</v>
      </c>
      <c r="J32" s="65">
        <f>VLOOKUP($A32,'Return Data'!$B$7:$R$2843,13,0)</f>
        <v>50.506700000000002</v>
      </c>
      <c r="K32" s="66">
        <f t="shared" si="3"/>
        <v>26</v>
      </c>
      <c r="L32" s="65">
        <f>VLOOKUP($A32,'Return Data'!$B$7:$R$2843,17,0)</f>
        <v>24.8368</v>
      </c>
      <c r="M32" s="66">
        <f t="shared" si="4"/>
        <v>23</v>
      </c>
      <c r="N32" s="65">
        <f>VLOOKUP($A32,'Return Data'!$B$7:$R$2843,14,0)</f>
        <v>17.636099999999999</v>
      </c>
      <c r="O32" s="66">
        <f t="shared" si="6"/>
        <v>8</v>
      </c>
      <c r="P32" s="65">
        <f>VLOOKUP($A32,'Return Data'!$B$7:$R$2843,15,0)</f>
        <v>14.867900000000001</v>
      </c>
      <c r="Q32" s="66">
        <f t="shared" si="7"/>
        <v>14</v>
      </c>
      <c r="R32" s="65">
        <f>VLOOKUP($A32,'Return Data'!$B$7:$R$2843,16,0)</f>
        <v>16.771999999999998</v>
      </c>
      <c r="S32" s="67">
        <f t="shared" si="5"/>
        <v>17</v>
      </c>
    </row>
    <row r="33" spans="1:19" x14ac:dyDescent="0.3">
      <c r="A33" s="63" t="s">
        <v>942</v>
      </c>
      <c r="B33" s="64">
        <f>VLOOKUP($A33,'Return Data'!$B$7:$R$2843,3,0)</f>
        <v>44410</v>
      </c>
      <c r="C33" s="65">
        <f>VLOOKUP($A33,'Return Data'!$B$7:$R$2843,4,0)</f>
        <v>15.45</v>
      </c>
      <c r="D33" s="65">
        <f>VLOOKUP($A33,'Return Data'!$B$7:$R$2843,10,0)</f>
        <v>17.579899999999999</v>
      </c>
      <c r="E33" s="66">
        <f t="shared" si="0"/>
        <v>6</v>
      </c>
      <c r="F33" s="65">
        <f>VLOOKUP($A33,'Return Data'!$B$7:$R$2843,11,0)</f>
        <v>20.233499999999999</v>
      </c>
      <c r="G33" s="66">
        <f t="shared" si="1"/>
        <v>18</v>
      </c>
      <c r="H33" s="65">
        <f>VLOOKUP($A33,'Return Data'!$B$7:$R$2843,12,0)</f>
        <v>44.123100000000001</v>
      </c>
      <c r="I33" s="66">
        <f t="shared" si="2"/>
        <v>24</v>
      </c>
      <c r="J33" s="65">
        <f>VLOOKUP($A33,'Return Data'!$B$7:$R$2843,13,0)</f>
        <v>55.1205</v>
      </c>
      <c r="K33" s="66">
        <f t="shared" si="3"/>
        <v>23</v>
      </c>
      <c r="L33" s="65"/>
      <c r="M33" s="66"/>
      <c r="N33" s="65"/>
      <c r="O33" s="66"/>
      <c r="P33" s="65"/>
      <c r="Q33" s="66"/>
      <c r="R33" s="65">
        <f>VLOOKUP($A33,'Return Data'!$B$7:$R$2843,16,0)</f>
        <v>30.011500000000002</v>
      </c>
      <c r="S33" s="67">
        <f t="shared" si="5"/>
        <v>3</v>
      </c>
    </row>
    <row r="34" spans="1:19" x14ac:dyDescent="0.3">
      <c r="A34" s="63" t="s">
        <v>944</v>
      </c>
      <c r="B34" s="64">
        <f>VLOOKUP($A34,'Return Data'!$B$7:$R$2843,3,0)</f>
        <v>44410</v>
      </c>
      <c r="C34" s="65">
        <f>VLOOKUP($A34,'Return Data'!$B$7:$R$2843,4,0)</f>
        <v>98.026700000000005</v>
      </c>
      <c r="D34" s="65">
        <f>VLOOKUP($A34,'Return Data'!$B$7:$R$2843,10,0)</f>
        <v>17.650600000000001</v>
      </c>
      <c r="E34" s="66">
        <f t="shared" si="0"/>
        <v>5</v>
      </c>
      <c r="F34" s="65">
        <f>VLOOKUP($A34,'Return Data'!$B$7:$R$2843,11,0)</f>
        <v>25.400500000000001</v>
      </c>
      <c r="G34" s="66">
        <f t="shared" si="1"/>
        <v>4</v>
      </c>
      <c r="H34" s="65">
        <f>VLOOKUP($A34,'Return Data'!$B$7:$R$2843,12,0)</f>
        <v>62.818800000000003</v>
      </c>
      <c r="I34" s="66">
        <f t="shared" si="2"/>
        <v>1</v>
      </c>
      <c r="J34" s="65">
        <f>VLOOKUP($A34,'Return Data'!$B$7:$R$2843,13,0)</f>
        <v>69.816400000000002</v>
      </c>
      <c r="K34" s="66">
        <f t="shared" si="3"/>
        <v>5</v>
      </c>
      <c r="L34" s="65">
        <f>VLOOKUP($A34,'Return Data'!$B$7:$R$2843,17,0)</f>
        <v>28.3537</v>
      </c>
      <c r="M34" s="66">
        <f t="shared" si="4"/>
        <v>13</v>
      </c>
      <c r="N34" s="65">
        <f>VLOOKUP($A34,'Return Data'!$B$7:$R$2843,14,0)</f>
        <v>14.8622</v>
      </c>
      <c r="O34" s="66">
        <f t="shared" si="6"/>
        <v>15</v>
      </c>
      <c r="P34" s="65">
        <f>VLOOKUP($A34,'Return Data'!$B$7:$R$2843,15,0)</f>
        <v>13.438499999999999</v>
      </c>
      <c r="Q34" s="66">
        <f t="shared" si="7"/>
        <v>19</v>
      </c>
      <c r="R34" s="65">
        <f>VLOOKUP($A34,'Return Data'!$B$7:$R$2843,16,0)</f>
        <v>14.151899999999999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15.958099999999998</v>
      </c>
      <c r="E36" s="74"/>
      <c r="F36" s="75">
        <f>AVERAGE(F8:F34)</f>
        <v>21.957218518518516</v>
      </c>
      <c r="G36" s="74"/>
      <c r="H36" s="75">
        <f>AVERAGE(H8:H34)</f>
        <v>51.912696296296282</v>
      </c>
      <c r="I36" s="74"/>
      <c r="J36" s="75">
        <f>AVERAGE(J8:J34)</f>
        <v>62.657259259259256</v>
      </c>
      <c r="K36" s="74"/>
      <c r="L36" s="75">
        <f>AVERAGE(L8:L34)</f>
        <v>29.359920833333334</v>
      </c>
      <c r="M36" s="74"/>
      <c r="N36" s="75">
        <f>AVERAGE(N8:N34)</f>
        <v>16.125622727272727</v>
      </c>
      <c r="O36" s="74"/>
      <c r="P36" s="75">
        <f>AVERAGE(P8:P34)</f>
        <v>15.779795454545456</v>
      </c>
      <c r="Q36" s="74"/>
      <c r="R36" s="75">
        <f>AVERAGE(R8:R34)</f>
        <v>19.219099999999997</v>
      </c>
      <c r="S36" s="76"/>
    </row>
    <row r="37" spans="1:19" x14ac:dyDescent="0.3">
      <c r="A37" s="73" t="s">
        <v>28</v>
      </c>
      <c r="B37" s="74"/>
      <c r="C37" s="74"/>
      <c r="D37" s="75">
        <f>MIN(D8:D34)</f>
        <v>12.3218</v>
      </c>
      <c r="E37" s="74"/>
      <c r="F37" s="75">
        <f>MIN(F8:F34)</f>
        <v>15.7234</v>
      </c>
      <c r="G37" s="74"/>
      <c r="H37" s="75">
        <f>MIN(H8:H34)</f>
        <v>38.03</v>
      </c>
      <c r="I37" s="74"/>
      <c r="J37" s="75">
        <f>MIN(J8:J34)</f>
        <v>48.410299999999999</v>
      </c>
      <c r="K37" s="74"/>
      <c r="L37" s="75">
        <f>MIN(L8:L34)</f>
        <v>24.427499999999998</v>
      </c>
      <c r="M37" s="74"/>
      <c r="N37" s="75">
        <f>MIN(N8:N34)</f>
        <v>11.7233</v>
      </c>
      <c r="O37" s="74"/>
      <c r="P37" s="75">
        <f>MIN(P8:P34)</f>
        <v>12.080299999999999</v>
      </c>
      <c r="Q37" s="74"/>
      <c r="R37" s="75">
        <f>MIN(R8:R34)</f>
        <v>11.8316</v>
      </c>
      <c r="S37" s="76"/>
    </row>
    <row r="38" spans="1:19" ht="15" thickBot="1" x14ac:dyDescent="0.35">
      <c r="A38" s="77" t="s">
        <v>29</v>
      </c>
      <c r="B38" s="78"/>
      <c r="C38" s="78"/>
      <c r="D38" s="79">
        <f>MAX(D8:D34)</f>
        <v>20.557600000000001</v>
      </c>
      <c r="E38" s="78"/>
      <c r="F38" s="79">
        <f>MAX(F8:F34)</f>
        <v>31.470800000000001</v>
      </c>
      <c r="G38" s="78"/>
      <c r="H38" s="79">
        <f>MAX(H8:H34)</f>
        <v>62.818800000000003</v>
      </c>
      <c r="I38" s="78"/>
      <c r="J38" s="79">
        <f>MAX(J8:J34)</f>
        <v>73.000100000000003</v>
      </c>
      <c r="K38" s="78"/>
      <c r="L38" s="79">
        <f>MAX(L8:L34)</f>
        <v>36.7301</v>
      </c>
      <c r="M38" s="78"/>
      <c r="N38" s="79">
        <f>MAX(N8:N34)</f>
        <v>23.429600000000001</v>
      </c>
      <c r="O38" s="78"/>
      <c r="P38" s="79">
        <f>MAX(P8:P34)</f>
        <v>22.058399999999999</v>
      </c>
      <c r="Q38" s="78"/>
      <c r="R38" s="79">
        <f>MAX(R8:R34)</f>
        <v>33.658799999999999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44410</v>
      </c>
      <c r="C8" s="65">
        <f>VLOOKUP($A8,'Return Data'!$B$7:$R$2843,4,0)</f>
        <v>759.06824474574705</v>
      </c>
      <c r="D8" s="65">
        <f>VLOOKUP($A8,'Return Data'!$B$7:$R$2843,10,0)</f>
        <v>13.837300000000001</v>
      </c>
      <c r="E8" s="66">
        <f t="shared" ref="E8:E34" si="0">RANK(D8,D$8:D$34,0)</f>
        <v>22</v>
      </c>
      <c r="F8" s="65">
        <f>VLOOKUP($A8,'Return Data'!$B$7:$R$2843,11,0)</f>
        <v>20.693200000000001</v>
      </c>
      <c r="G8" s="66">
        <f t="shared" ref="G8:G34" si="1">RANK(F8,F$8:F$34,0)</f>
        <v>16</v>
      </c>
      <c r="H8" s="65">
        <f>VLOOKUP($A8,'Return Data'!$B$7:$R$2843,12,0)</f>
        <v>51.052599999999998</v>
      </c>
      <c r="I8" s="66">
        <f>RANK(H8,H$8:H$34,0)</f>
        <v>13</v>
      </c>
      <c r="J8" s="65">
        <f>VLOOKUP($A8,'Return Data'!$B$7:$R$2843,13,0)</f>
        <v>65.680199999999999</v>
      </c>
      <c r="K8" s="66">
        <f>RANK(J8,J$8:J$34,0)</f>
        <v>8</v>
      </c>
      <c r="L8" s="65">
        <f>VLOOKUP($A8,'Return Data'!$B$7:$R$2843,17,0)</f>
        <v>29.8748</v>
      </c>
      <c r="M8" s="66">
        <f>RANK(L8,L$8:L$34,0)</f>
        <v>8</v>
      </c>
      <c r="N8" s="65">
        <f>VLOOKUP($A8,'Return Data'!$B$7:$R$2843,14,0)</f>
        <v>13.717700000000001</v>
      </c>
      <c r="O8" s="66">
        <f>RANK(N8,N$8:N$34,0)</f>
        <v>15</v>
      </c>
      <c r="P8" s="65">
        <f>VLOOKUP($A8,'Return Data'!$B$7:$R$2843,15,0)</f>
        <v>13.148</v>
      </c>
      <c r="Q8" s="66">
        <f>RANK(P8,P$8:P$34,0)</f>
        <v>16</v>
      </c>
      <c r="R8" s="65">
        <f>VLOOKUP($A8,'Return Data'!$B$7:$R$2843,16,0)</f>
        <v>18.056799999999999</v>
      </c>
      <c r="S8" s="67">
        <f>RANK(R8,R$8:R$34,0)</f>
        <v>12</v>
      </c>
    </row>
    <row r="9" spans="1:20" x14ac:dyDescent="0.3">
      <c r="A9" s="63" t="s">
        <v>901</v>
      </c>
      <c r="B9" s="64">
        <f>VLOOKUP($A9,'Return Data'!$B$7:$R$2843,3,0)</f>
        <v>44410</v>
      </c>
      <c r="C9" s="65">
        <f>VLOOKUP($A9,'Return Data'!$B$7:$R$2843,4,0)</f>
        <v>19.52</v>
      </c>
      <c r="D9" s="65">
        <f>VLOOKUP($A9,'Return Data'!$B$7:$R$2843,10,0)</f>
        <v>17.945599999999999</v>
      </c>
      <c r="E9" s="66">
        <f t="shared" si="0"/>
        <v>4</v>
      </c>
      <c r="F9" s="65">
        <f>VLOOKUP($A9,'Return Data'!$B$7:$R$2843,11,0)</f>
        <v>30.481300000000001</v>
      </c>
      <c r="G9" s="66">
        <f t="shared" si="1"/>
        <v>1</v>
      </c>
      <c r="H9" s="65">
        <f>VLOOKUP($A9,'Return Data'!$B$7:$R$2843,12,0)</f>
        <v>55.661900000000003</v>
      </c>
      <c r="I9" s="66">
        <f t="shared" ref="I9:I34" si="2">RANK(H9,H$8:H$34,0)</f>
        <v>7</v>
      </c>
      <c r="J9" s="65">
        <f>VLOOKUP($A9,'Return Data'!$B$7:$R$2843,13,0)</f>
        <v>67.697599999999994</v>
      </c>
      <c r="K9" s="66">
        <f t="shared" ref="K9:K34" si="3">RANK(J9,J$8:J$34,0)</f>
        <v>5</v>
      </c>
      <c r="L9" s="65">
        <f>VLOOKUP($A9,'Return Data'!$B$7:$R$2843,17,0)</f>
        <v>34.509900000000002</v>
      </c>
      <c r="M9" s="66">
        <f t="shared" ref="M9:M34" si="4">RANK(L9,L$8:L$34,0)</f>
        <v>1</v>
      </c>
      <c r="N9" s="65"/>
      <c r="O9" s="66"/>
      <c r="P9" s="65"/>
      <c r="Q9" s="66"/>
      <c r="R9" s="65">
        <f>VLOOKUP($A9,'Return Data'!$B$7:$R$2843,16,0)</f>
        <v>27.191500000000001</v>
      </c>
      <c r="S9" s="67">
        <f t="shared" ref="S9:S34" si="5">RANK(R9,R$8:R$34,0)</f>
        <v>4</v>
      </c>
    </row>
    <row r="10" spans="1:20" x14ac:dyDescent="0.3">
      <c r="A10" s="63" t="s">
        <v>903</v>
      </c>
      <c r="B10" s="64">
        <f>VLOOKUP($A10,'Return Data'!$B$7:$R$2843,3,0)</f>
        <v>44410</v>
      </c>
      <c r="C10" s="65">
        <f>VLOOKUP($A10,'Return Data'!$B$7:$R$2843,4,0)</f>
        <v>53.18</v>
      </c>
      <c r="D10" s="65">
        <f>VLOOKUP($A10,'Return Data'!$B$7:$R$2843,10,0)</f>
        <v>18.467400000000001</v>
      </c>
      <c r="E10" s="66">
        <f t="shared" si="0"/>
        <v>2</v>
      </c>
      <c r="F10" s="65">
        <f>VLOOKUP($A10,'Return Data'!$B$7:$R$2843,11,0)</f>
        <v>24.718599999999999</v>
      </c>
      <c r="G10" s="66">
        <f t="shared" si="1"/>
        <v>5</v>
      </c>
      <c r="H10" s="65">
        <f>VLOOKUP($A10,'Return Data'!$B$7:$R$2843,12,0)</f>
        <v>48.6721</v>
      </c>
      <c r="I10" s="66">
        <f t="shared" si="2"/>
        <v>19</v>
      </c>
      <c r="J10" s="65">
        <f>VLOOKUP($A10,'Return Data'!$B$7:$R$2843,13,0)</f>
        <v>59.988</v>
      </c>
      <c r="K10" s="66">
        <f t="shared" si="3"/>
        <v>17</v>
      </c>
      <c r="L10" s="65">
        <f>VLOOKUP($A10,'Return Data'!$B$7:$R$2843,17,0)</f>
        <v>29.968699999999998</v>
      </c>
      <c r="M10" s="66">
        <f t="shared" si="4"/>
        <v>7</v>
      </c>
      <c r="N10" s="65">
        <f>VLOOKUP($A10,'Return Data'!$B$7:$R$2843,14,0)</f>
        <v>11.7554</v>
      </c>
      <c r="O10" s="66">
        <f t="shared" ref="O10:O34" si="6">RANK(N10,N$8:N$34,0)</f>
        <v>21</v>
      </c>
      <c r="P10" s="65">
        <f>VLOOKUP($A10,'Return Data'!$B$7:$R$2843,15,0)</f>
        <v>12.917400000000001</v>
      </c>
      <c r="Q10" s="66">
        <f t="shared" ref="Q10:Q34" si="7">RANK(P10,P$8:P$34,0)</f>
        <v>18</v>
      </c>
      <c r="R10" s="65">
        <f>VLOOKUP($A10,'Return Data'!$B$7:$R$2843,16,0)</f>
        <v>13.9587</v>
      </c>
      <c r="S10" s="67">
        <f t="shared" si="5"/>
        <v>17</v>
      </c>
    </row>
    <row r="11" spans="1:20" x14ac:dyDescent="0.3">
      <c r="A11" s="63" t="s">
        <v>905</v>
      </c>
      <c r="B11" s="64">
        <f>VLOOKUP($A11,'Return Data'!$B$7:$R$2843,3,0)</f>
        <v>44410</v>
      </c>
      <c r="C11" s="65">
        <f>VLOOKUP($A11,'Return Data'!$B$7:$R$2843,4,0)</f>
        <v>151.65</v>
      </c>
      <c r="D11" s="65">
        <f>VLOOKUP($A11,'Return Data'!$B$7:$R$2843,10,0)</f>
        <v>16.456800000000001</v>
      </c>
      <c r="E11" s="66">
        <f t="shared" si="0"/>
        <v>10</v>
      </c>
      <c r="F11" s="65">
        <f>VLOOKUP($A11,'Return Data'!$B$7:$R$2843,11,0)</f>
        <v>20.7789</v>
      </c>
      <c r="G11" s="66">
        <f t="shared" si="1"/>
        <v>15</v>
      </c>
      <c r="H11" s="65">
        <f>VLOOKUP($A11,'Return Data'!$B$7:$R$2843,12,0)</f>
        <v>48.720199999999998</v>
      </c>
      <c r="I11" s="66">
        <f t="shared" si="2"/>
        <v>18</v>
      </c>
      <c r="J11" s="65">
        <f>VLOOKUP($A11,'Return Data'!$B$7:$R$2843,13,0)</f>
        <v>62.053899999999999</v>
      </c>
      <c r="K11" s="66">
        <f t="shared" si="3"/>
        <v>13</v>
      </c>
      <c r="L11" s="65">
        <f>VLOOKUP($A11,'Return Data'!$B$7:$R$2843,17,0)</f>
        <v>32.433300000000003</v>
      </c>
      <c r="M11" s="66">
        <f t="shared" si="4"/>
        <v>5</v>
      </c>
      <c r="N11" s="65">
        <f>VLOOKUP($A11,'Return Data'!$B$7:$R$2843,14,0)</f>
        <v>16.3185</v>
      </c>
      <c r="O11" s="66">
        <f t="shared" si="6"/>
        <v>7</v>
      </c>
      <c r="P11" s="65">
        <f>VLOOKUP($A11,'Return Data'!$B$7:$R$2843,15,0)</f>
        <v>17.970700000000001</v>
      </c>
      <c r="Q11" s="66">
        <f t="shared" si="7"/>
        <v>2</v>
      </c>
      <c r="R11" s="65">
        <f>VLOOKUP($A11,'Return Data'!$B$7:$R$2843,16,0)</f>
        <v>18.026199999999999</v>
      </c>
      <c r="S11" s="67">
        <f t="shared" si="5"/>
        <v>13</v>
      </c>
    </row>
    <row r="12" spans="1:20" x14ac:dyDescent="0.3">
      <c r="A12" s="63" t="s">
        <v>907</v>
      </c>
      <c r="B12" s="64">
        <f>VLOOKUP($A12,'Return Data'!$B$7:$R$2843,3,0)</f>
        <v>44410</v>
      </c>
      <c r="C12" s="65">
        <f>VLOOKUP($A12,'Return Data'!$B$7:$R$2843,4,0)</f>
        <v>350.25</v>
      </c>
      <c r="D12" s="65">
        <f>VLOOKUP($A12,'Return Data'!$B$7:$R$2843,10,0)</f>
        <v>16.7212</v>
      </c>
      <c r="E12" s="66">
        <f t="shared" si="0"/>
        <v>8</v>
      </c>
      <c r="F12" s="65">
        <f>VLOOKUP($A12,'Return Data'!$B$7:$R$2843,11,0)</f>
        <v>22.439299999999999</v>
      </c>
      <c r="G12" s="66">
        <f t="shared" si="1"/>
        <v>9</v>
      </c>
      <c r="H12" s="65">
        <f>VLOOKUP($A12,'Return Data'!$B$7:$R$2843,12,0)</f>
        <v>54.646700000000003</v>
      </c>
      <c r="I12" s="66">
        <f t="shared" si="2"/>
        <v>8</v>
      </c>
      <c r="J12" s="65">
        <f>VLOOKUP($A12,'Return Data'!$B$7:$R$2843,13,0)</f>
        <v>63.5169</v>
      </c>
      <c r="K12" s="66">
        <f t="shared" si="3"/>
        <v>12</v>
      </c>
      <c r="L12" s="65">
        <f>VLOOKUP($A12,'Return Data'!$B$7:$R$2843,17,0)</f>
        <v>29.994199999999999</v>
      </c>
      <c r="M12" s="66">
        <f t="shared" si="4"/>
        <v>6</v>
      </c>
      <c r="N12" s="65">
        <f>VLOOKUP($A12,'Return Data'!$B$7:$R$2843,14,0)</f>
        <v>16.952200000000001</v>
      </c>
      <c r="O12" s="66">
        <f t="shared" si="6"/>
        <v>4</v>
      </c>
      <c r="P12" s="65">
        <f>VLOOKUP($A12,'Return Data'!$B$7:$R$2843,15,0)</f>
        <v>15.607100000000001</v>
      </c>
      <c r="Q12" s="66">
        <f t="shared" si="7"/>
        <v>7</v>
      </c>
      <c r="R12" s="65">
        <f>VLOOKUP($A12,'Return Data'!$B$7:$R$2843,16,0)</f>
        <v>18.237200000000001</v>
      </c>
      <c r="S12" s="67">
        <f t="shared" si="5"/>
        <v>10</v>
      </c>
    </row>
    <row r="13" spans="1:20" x14ac:dyDescent="0.3">
      <c r="A13" s="63" t="s">
        <v>909</v>
      </c>
      <c r="B13" s="64">
        <f>VLOOKUP($A13,'Return Data'!$B$7:$R$2843,3,0)</f>
        <v>44410</v>
      </c>
      <c r="C13" s="65">
        <f>VLOOKUP($A13,'Return Data'!$B$7:$R$2843,4,0)</f>
        <v>49.753</v>
      </c>
      <c r="D13" s="65">
        <f>VLOOKUP($A13,'Return Data'!$B$7:$R$2843,10,0)</f>
        <v>16.427600000000002</v>
      </c>
      <c r="E13" s="66">
        <f t="shared" si="0"/>
        <v>11</v>
      </c>
      <c r="F13" s="65">
        <f>VLOOKUP($A13,'Return Data'!$B$7:$R$2843,11,0)</f>
        <v>21.402100000000001</v>
      </c>
      <c r="G13" s="66">
        <f t="shared" si="1"/>
        <v>13</v>
      </c>
      <c r="H13" s="65">
        <f>VLOOKUP($A13,'Return Data'!$B$7:$R$2843,12,0)</f>
        <v>50.265799999999999</v>
      </c>
      <c r="I13" s="66">
        <f t="shared" si="2"/>
        <v>14</v>
      </c>
      <c r="J13" s="65">
        <f>VLOOKUP($A13,'Return Data'!$B$7:$R$2843,13,0)</f>
        <v>61.619700000000002</v>
      </c>
      <c r="K13" s="66">
        <f t="shared" si="3"/>
        <v>14</v>
      </c>
      <c r="L13" s="65">
        <f>VLOOKUP($A13,'Return Data'!$B$7:$R$2843,17,0)</f>
        <v>29.3963</v>
      </c>
      <c r="M13" s="66">
        <f t="shared" si="4"/>
        <v>9</v>
      </c>
      <c r="N13" s="65">
        <f>VLOOKUP($A13,'Return Data'!$B$7:$R$2843,14,0)</f>
        <v>16.281099999999999</v>
      </c>
      <c r="O13" s="66">
        <f t="shared" si="6"/>
        <v>8</v>
      </c>
      <c r="P13" s="65">
        <f>VLOOKUP($A13,'Return Data'!$B$7:$R$2843,15,0)</f>
        <v>15.764900000000001</v>
      </c>
      <c r="Q13" s="66">
        <f t="shared" si="7"/>
        <v>5</v>
      </c>
      <c r="R13" s="65">
        <f>VLOOKUP($A13,'Return Data'!$B$7:$R$2843,16,0)</f>
        <v>12.0113</v>
      </c>
      <c r="S13" s="67">
        <f t="shared" si="5"/>
        <v>26</v>
      </c>
    </row>
    <row r="14" spans="1:20" x14ac:dyDescent="0.3">
      <c r="A14" s="63" t="s">
        <v>910</v>
      </c>
      <c r="B14" s="64">
        <f>VLOOKUP($A14,'Return Data'!$B$7:$R$2843,3,0)</f>
        <v>44410</v>
      </c>
      <c r="C14" s="65">
        <f>VLOOKUP($A14,'Return Data'!$B$7:$R$2843,4,0)</f>
        <v>114.8867</v>
      </c>
      <c r="D14" s="65">
        <f>VLOOKUP($A14,'Return Data'!$B$7:$R$2843,10,0)</f>
        <v>15.5527</v>
      </c>
      <c r="E14" s="66">
        <f t="shared" si="0"/>
        <v>13</v>
      </c>
      <c r="F14" s="65">
        <f>VLOOKUP($A14,'Return Data'!$B$7:$R$2843,11,0)</f>
        <v>18.843</v>
      </c>
      <c r="G14" s="66">
        <f t="shared" si="1"/>
        <v>21</v>
      </c>
      <c r="H14" s="65">
        <f>VLOOKUP($A14,'Return Data'!$B$7:$R$2843,12,0)</f>
        <v>56.137</v>
      </c>
      <c r="I14" s="66">
        <f t="shared" si="2"/>
        <v>5</v>
      </c>
      <c r="J14" s="65">
        <f>VLOOKUP($A14,'Return Data'!$B$7:$R$2843,13,0)</f>
        <v>71.618200000000002</v>
      </c>
      <c r="K14" s="66">
        <f t="shared" si="3"/>
        <v>1</v>
      </c>
      <c r="L14" s="65">
        <f>VLOOKUP($A14,'Return Data'!$B$7:$R$2843,17,0)</f>
        <v>24.623799999999999</v>
      </c>
      <c r="M14" s="66">
        <f t="shared" si="4"/>
        <v>20</v>
      </c>
      <c r="N14" s="65">
        <f>VLOOKUP($A14,'Return Data'!$B$7:$R$2843,14,0)</f>
        <v>12.6599</v>
      </c>
      <c r="O14" s="66">
        <f t="shared" si="6"/>
        <v>19</v>
      </c>
      <c r="P14" s="65">
        <f>VLOOKUP($A14,'Return Data'!$B$7:$R$2843,15,0)</f>
        <v>11.727499999999999</v>
      </c>
      <c r="Q14" s="66">
        <f t="shared" si="7"/>
        <v>21</v>
      </c>
      <c r="R14" s="65">
        <f>VLOOKUP($A14,'Return Data'!$B$7:$R$2843,16,0)</f>
        <v>16.0198</v>
      </c>
      <c r="S14" s="67">
        <f t="shared" si="5"/>
        <v>14</v>
      </c>
    </row>
    <row r="15" spans="1:20" x14ac:dyDescent="0.3">
      <c r="A15" s="63" t="s">
        <v>2030</v>
      </c>
      <c r="B15" s="64">
        <f>VLOOKUP($A15,'Return Data'!$B$7:$R$2843,3,0)</f>
        <v>44410</v>
      </c>
      <c r="C15" s="65">
        <f>VLOOKUP($A15,'Return Data'!$B$7:$R$2843,4,0)</f>
        <v>231.334721403815</v>
      </c>
      <c r="D15" s="65">
        <f>VLOOKUP($A15,'Return Data'!$B$7:$R$2843,10,0)</f>
        <v>16.38</v>
      </c>
      <c r="E15" s="66">
        <f t="shared" si="0"/>
        <v>12</v>
      </c>
      <c r="F15" s="65">
        <f>VLOOKUP($A15,'Return Data'!$B$7:$R$2843,11,0)</f>
        <v>23.399799999999999</v>
      </c>
      <c r="G15" s="66">
        <f t="shared" si="1"/>
        <v>8</v>
      </c>
      <c r="H15" s="65">
        <f>VLOOKUP($A15,'Return Data'!$B$7:$R$2843,12,0)</f>
        <v>60.816800000000001</v>
      </c>
      <c r="I15" s="66">
        <f t="shared" si="2"/>
        <v>2</v>
      </c>
      <c r="J15" s="65">
        <f>VLOOKUP($A15,'Return Data'!$B$7:$R$2843,13,0)</f>
        <v>69.629499999999993</v>
      </c>
      <c r="K15" s="66">
        <f t="shared" si="3"/>
        <v>2</v>
      </c>
      <c r="L15" s="65">
        <f>VLOOKUP($A15,'Return Data'!$B$7:$R$2843,17,0)</f>
        <v>27.420200000000001</v>
      </c>
      <c r="M15" s="66">
        <f t="shared" si="4"/>
        <v>13</v>
      </c>
      <c r="N15" s="65">
        <f>VLOOKUP($A15,'Return Data'!$B$7:$R$2843,14,0)</f>
        <v>15.093500000000001</v>
      </c>
      <c r="O15" s="66">
        <f t="shared" si="6"/>
        <v>10</v>
      </c>
      <c r="P15" s="65">
        <f>VLOOKUP($A15,'Return Data'!$B$7:$R$2843,15,0)</f>
        <v>13.811999999999999</v>
      </c>
      <c r="Q15" s="66">
        <f t="shared" si="7"/>
        <v>12</v>
      </c>
      <c r="R15" s="65">
        <f>VLOOKUP($A15,'Return Data'!$B$7:$R$2843,16,0)</f>
        <v>12.1142</v>
      </c>
      <c r="S15" s="67">
        <f t="shared" si="5"/>
        <v>25</v>
      </c>
    </row>
    <row r="16" spans="1:20" x14ac:dyDescent="0.3">
      <c r="A16" s="63" t="s">
        <v>913</v>
      </c>
      <c r="B16" s="64">
        <f>VLOOKUP($A16,'Return Data'!$B$7:$R$2843,3,0)</f>
        <v>44410</v>
      </c>
      <c r="C16" s="65">
        <f>VLOOKUP($A16,'Return Data'!$B$7:$R$2843,4,0)</f>
        <v>14.975199999999999</v>
      </c>
      <c r="D16" s="65">
        <f>VLOOKUP($A16,'Return Data'!$B$7:$R$2843,10,0)</f>
        <v>14.980700000000001</v>
      </c>
      <c r="E16" s="66">
        <f t="shared" si="0"/>
        <v>16</v>
      </c>
      <c r="F16" s="65">
        <f>VLOOKUP($A16,'Return Data'!$B$7:$R$2843,11,0)</f>
        <v>17.741599999999998</v>
      </c>
      <c r="G16" s="66">
        <f t="shared" si="1"/>
        <v>24</v>
      </c>
      <c r="H16" s="65">
        <f>VLOOKUP($A16,'Return Data'!$B$7:$R$2843,12,0)</f>
        <v>47.037700000000001</v>
      </c>
      <c r="I16" s="66">
        <f t="shared" si="2"/>
        <v>21</v>
      </c>
      <c r="J16" s="65">
        <f>VLOOKUP($A16,'Return Data'!$B$7:$R$2843,13,0)</f>
        <v>58.780200000000001</v>
      </c>
      <c r="K16" s="66">
        <f t="shared" si="3"/>
        <v>19</v>
      </c>
      <c r="L16" s="65">
        <f>VLOOKUP($A16,'Return Data'!$B$7:$R$2843,17,0)</f>
        <v>26.991599999999998</v>
      </c>
      <c r="M16" s="66">
        <f t="shared" si="4"/>
        <v>14</v>
      </c>
      <c r="N16" s="65"/>
      <c r="O16" s="66"/>
      <c r="P16" s="65"/>
      <c r="Q16" s="66"/>
      <c r="R16" s="65">
        <f>VLOOKUP($A16,'Return Data'!$B$7:$R$2843,16,0)</f>
        <v>18.742100000000001</v>
      </c>
      <c r="S16" s="67">
        <f t="shared" si="5"/>
        <v>8</v>
      </c>
    </row>
    <row r="17" spans="1:19" x14ac:dyDescent="0.3">
      <c r="A17" s="63" t="s">
        <v>914</v>
      </c>
      <c r="B17" s="64">
        <f>VLOOKUP($A17,'Return Data'!$B$7:$R$2843,3,0)</f>
        <v>44410</v>
      </c>
      <c r="C17" s="65">
        <f>VLOOKUP($A17,'Return Data'!$B$7:$R$2843,4,0)</f>
        <v>476.96</v>
      </c>
      <c r="D17" s="65">
        <f>VLOOKUP($A17,'Return Data'!$B$7:$R$2843,10,0)</f>
        <v>15.377700000000001</v>
      </c>
      <c r="E17" s="66">
        <f t="shared" si="0"/>
        <v>14</v>
      </c>
      <c r="F17" s="65">
        <f>VLOOKUP($A17,'Return Data'!$B$7:$R$2843,11,0)</f>
        <v>21.487500000000001</v>
      </c>
      <c r="G17" s="66">
        <f t="shared" si="1"/>
        <v>12</v>
      </c>
      <c r="H17" s="65">
        <f>VLOOKUP($A17,'Return Data'!$B$7:$R$2843,12,0)</f>
        <v>54.415999999999997</v>
      </c>
      <c r="I17" s="66">
        <f t="shared" si="2"/>
        <v>9</v>
      </c>
      <c r="J17" s="65">
        <f>VLOOKUP($A17,'Return Data'!$B$7:$R$2843,13,0)</f>
        <v>63.616999999999997</v>
      </c>
      <c r="K17" s="66">
        <f t="shared" si="3"/>
        <v>11</v>
      </c>
      <c r="L17" s="65">
        <f>VLOOKUP($A17,'Return Data'!$B$7:$R$2843,17,0)</f>
        <v>25.2684</v>
      </c>
      <c r="M17" s="66">
        <f t="shared" si="4"/>
        <v>17</v>
      </c>
      <c r="N17" s="65">
        <f>VLOOKUP($A17,'Return Data'!$B$7:$R$2843,14,0)</f>
        <v>14.503299999999999</v>
      </c>
      <c r="O17" s="66">
        <f t="shared" si="6"/>
        <v>11</v>
      </c>
      <c r="P17" s="65">
        <f>VLOOKUP($A17,'Return Data'!$B$7:$R$2843,15,0)</f>
        <v>13.1119</v>
      </c>
      <c r="Q17" s="66">
        <f t="shared" si="7"/>
        <v>17</v>
      </c>
      <c r="R17" s="65">
        <f>VLOOKUP($A17,'Return Data'!$B$7:$R$2843,16,0)</f>
        <v>18.2273</v>
      </c>
      <c r="S17" s="67">
        <f t="shared" si="5"/>
        <v>11</v>
      </c>
    </row>
    <row r="18" spans="1:19" x14ac:dyDescent="0.3">
      <c r="A18" s="63" t="s">
        <v>917</v>
      </c>
      <c r="B18" s="64">
        <f>VLOOKUP($A18,'Return Data'!$B$7:$R$2843,3,0)</f>
        <v>44410</v>
      </c>
      <c r="C18" s="65">
        <f>VLOOKUP($A18,'Return Data'!$B$7:$R$2843,4,0)</f>
        <v>65.599999999999994</v>
      </c>
      <c r="D18" s="65">
        <f>VLOOKUP($A18,'Return Data'!$B$7:$R$2843,10,0)</f>
        <v>14.5852</v>
      </c>
      <c r="E18" s="66">
        <f t="shared" si="0"/>
        <v>20</v>
      </c>
      <c r="F18" s="65">
        <f>VLOOKUP($A18,'Return Data'!$B$7:$R$2843,11,0)</f>
        <v>19.207699999999999</v>
      </c>
      <c r="G18" s="66">
        <f t="shared" si="1"/>
        <v>20</v>
      </c>
      <c r="H18" s="65">
        <f>VLOOKUP($A18,'Return Data'!$B$7:$R$2843,12,0)</f>
        <v>48.2151</v>
      </c>
      <c r="I18" s="66">
        <f t="shared" si="2"/>
        <v>20</v>
      </c>
      <c r="J18" s="65">
        <f>VLOOKUP($A18,'Return Data'!$B$7:$R$2843,13,0)</f>
        <v>61.219000000000001</v>
      </c>
      <c r="K18" s="66">
        <f t="shared" si="3"/>
        <v>15</v>
      </c>
      <c r="L18" s="65">
        <f>VLOOKUP($A18,'Return Data'!$B$7:$R$2843,17,0)</f>
        <v>25.717700000000001</v>
      </c>
      <c r="M18" s="66">
        <f t="shared" si="4"/>
        <v>16</v>
      </c>
      <c r="N18" s="65">
        <f>VLOOKUP($A18,'Return Data'!$B$7:$R$2843,14,0)</f>
        <v>12.563599999999999</v>
      </c>
      <c r="O18" s="66">
        <f t="shared" si="6"/>
        <v>20</v>
      </c>
      <c r="P18" s="65">
        <f>VLOOKUP($A18,'Return Data'!$B$7:$R$2843,15,0)</f>
        <v>13.6509</v>
      </c>
      <c r="Q18" s="66">
        <f t="shared" si="7"/>
        <v>14</v>
      </c>
      <c r="R18" s="65">
        <f>VLOOKUP($A18,'Return Data'!$B$7:$R$2843,16,0)</f>
        <v>12.4819</v>
      </c>
      <c r="S18" s="67">
        <f t="shared" si="5"/>
        <v>23</v>
      </c>
    </row>
    <row r="19" spans="1:19" x14ac:dyDescent="0.3">
      <c r="A19" s="63" t="s">
        <v>918</v>
      </c>
      <c r="B19" s="64">
        <f>VLOOKUP($A19,'Return Data'!$B$7:$R$2843,3,0)</f>
        <v>44410</v>
      </c>
      <c r="C19" s="65">
        <f>VLOOKUP($A19,'Return Data'!$B$7:$R$2843,4,0)</f>
        <v>49.84</v>
      </c>
      <c r="D19" s="65">
        <f>VLOOKUP($A19,'Return Data'!$B$7:$R$2843,10,0)</f>
        <v>14.6538</v>
      </c>
      <c r="E19" s="66">
        <f t="shared" si="0"/>
        <v>19</v>
      </c>
      <c r="F19" s="65">
        <f>VLOOKUP($A19,'Return Data'!$B$7:$R$2843,11,0)</f>
        <v>14.918100000000001</v>
      </c>
      <c r="G19" s="66">
        <f t="shared" si="1"/>
        <v>27</v>
      </c>
      <c r="H19" s="65">
        <f>VLOOKUP($A19,'Return Data'!$B$7:$R$2843,12,0)</f>
        <v>41.590899999999998</v>
      </c>
      <c r="I19" s="66">
        <f t="shared" si="2"/>
        <v>25</v>
      </c>
      <c r="J19" s="65">
        <f>VLOOKUP($A19,'Return Data'!$B$7:$R$2843,13,0)</f>
        <v>49.939799999999998</v>
      </c>
      <c r="K19" s="66">
        <f t="shared" si="3"/>
        <v>26</v>
      </c>
      <c r="L19" s="65">
        <f>VLOOKUP($A19,'Return Data'!$B$7:$R$2843,17,0)</f>
        <v>24.239699999999999</v>
      </c>
      <c r="M19" s="66">
        <f t="shared" si="4"/>
        <v>22</v>
      </c>
      <c r="N19" s="65">
        <f>VLOOKUP($A19,'Return Data'!$B$7:$R$2843,14,0)</f>
        <v>13.4505</v>
      </c>
      <c r="O19" s="66">
        <f t="shared" si="6"/>
        <v>18</v>
      </c>
      <c r="P19" s="65">
        <f>VLOOKUP($A19,'Return Data'!$B$7:$R$2843,15,0)</f>
        <v>14.9998</v>
      </c>
      <c r="Q19" s="66">
        <f t="shared" si="7"/>
        <v>10</v>
      </c>
      <c r="R19" s="65">
        <f>VLOOKUP($A19,'Return Data'!$B$7:$R$2843,16,0)</f>
        <v>12.1647</v>
      </c>
      <c r="S19" s="67">
        <f t="shared" si="5"/>
        <v>24</v>
      </c>
    </row>
    <row r="20" spans="1:19" x14ac:dyDescent="0.3">
      <c r="A20" s="63" t="s">
        <v>920</v>
      </c>
      <c r="B20" s="64">
        <f>VLOOKUP($A20,'Return Data'!$B$7:$R$2843,3,0)</f>
        <v>44410</v>
      </c>
      <c r="C20" s="65">
        <f>VLOOKUP($A20,'Return Data'!$B$7:$R$2843,4,0)</f>
        <v>185.322</v>
      </c>
      <c r="D20" s="65">
        <f>VLOOKUP($A20,'Return Data'!$B$7:$R$2843,10,0)</f>
        <v>12.700200000000001</v>
      </c>
      <c r="E20" s="66">
        <f t="shared" si="0"/>
        <v>26</v>
      </c>
      <c r="F20" s="65">
        <f>VLOOKUP($A20,'Return Data'!$B$7:$R$2843,11,0)</f>
        <v>19.4024</v>
      </c>
      <c r="G20" s="66">
        <f t="shared" si="1"/>
        <v>19</v>
      </c>
      <c r="H20" s="65">
        <f>VLOOKUP($A20,'Return Data'!$B$7:$R$2843,12,0)</f>
        <v>46.161099999999998</v>
      </c>
      <c r="I20" s="66">
        <f t="shared" si="2"/>
        <v>22</v>
      </c>
      <c r="J20" s="65">
        <f>VLOOKUP($A20,'Return Data'!$B$7:$R$2843,13,0)</f>
        <v>53.658999999999999</v>
      </c>
      <c r="K20" s="66">
        <f t="shared" si="3"/>
        <v>21</v>
      </c>
      <c r="L20" s="65">
        <f>VLOOKUP($A20,'Return Data'!$B$7:$R$2843,17,0)</f>
        <v>27.903500000000001</v>
      </c>
      <c r="M20" s="66">
        <f t="shared" si="4"/>
        <v>11</v>
      </c>
      <c r="N20" s="65">
        <f>VLOOKUP($A20,'Return Data'!$B$7:$R$2843,14,0)</f>
        <v>16.384599999999999</v>
      </c>
      <c r="O20" s="66">
        <f t="shared" si="6"/>
        <v>6</v>
      </c>
      <c r="P20" s="65">
        <f>VLOOKUP($A20,'Return Data'!$B$7:$R$2843,15,0)</f>
        <v>15.388400000000001</v>
      </c>
      <c r="Q20" s="66">
        <f t="shared" si="7"/>
        <v>9</v>
      </c>
      <c r="R20" s="65">
        <f>VLOOKUP($A20,'Return Data'!$B$7:$R$2843,16,0)</f>
        <v>18.848800000000001</v>
      </c>
      <c r="S20" s="67">
        <f t="shared" si="5"/>
        <v>7</v>
      </c>
    </row>
    <row r="21" spans="1:19" x14ac:dyDescent="0.3">
      <c r="A21" s="63" t="s">
        <v>923</v>
      </c>
      <c r="B21" s="64">
        <f>VLOOKUP($A21,'Return Data'!$B$7:$R$2843,3,0)</f>
        <v>44410</v>
      </c>
      <c r="C21" s="65">
        <f>VLOOKUP($A21,'Return Data'!$B$7:$R$2843,4,0)</f>
        <v>66.388999999999996</v>
      </c>
      <c r="D21" s="65">
        <f>VLOOKUP($A21,'Return Data'!$B$7:$R$2843,10,0)</f>
        <v>14.268700000000001</v>
      </c>
      <c r="E21" s="66">
        <f t="shared" si="0"/>
        <v>21</v>
      </c>
      <c r="F21" s="65">
        <f>VLOOKUP($A21,'Return Data'!$B$7:$R$2843,11,0)</f>
        <v>16.793600000000001</v>
      </c>
      <c r="G21" s="66">
        <f t="shared" si="1"/>
        <v>25</v>
      </c>
      <c r="H21" s="65">
        <f>VLOOKUP($A21,'Return Data'!$B$7:$R$2843,12,0)</f>
        <v>37.130499999999998</v>
      </c>
      <c r="I21" s="66">
        <f t="shared" si="2"/>
        <v>27</v>
      </c>
      <c r="J21" s="65">
        <f>VLOOKUP($A21,'Return Data'!$B$7:$R$2843,13,0)</f>
        <v>47.102899999999998</v>
      </c>
      <c r="K21" s="66">
        <f t="shared" si="3"/>
        <v>27</v>
      </c>
      <c r="L21" s="65">
        <f>VLOOKUP($A21,'Return Data'!$B$7:$R$2843,17,0)</f>
        <v>23.363</v>
      </c>
      <c r="M21" s="66">
        <f t="shared" si="4"/>
        <v>24</v>
      </c>
      <c r="N21" s="65">
        <f>VLOOKUP($A21,'Return Data'!$B$7:$R$2843,14,0)</f>
        <v>10.776300000000001</v>
      </c>
      <c r="O21" s="66">
        <f t="shared" si="6"/>
        <v>22</v>
      </c>
      <c r="P21" s="65">
        <f>VLOOKUP($A21,'Return Data'!$B$7:$R$2843,15,0)</f>
        <v>12.444699999999999</v>
      </c>
      <c r="Q21" s="66">
        <f t="shared" si="7"/>
        <v>20</v>
      </c>
      <c r="R21" s="65">
        <f>VLOOKUP($A21,'Return Data'!$B$7:$R$2843,16,0)</f>
        <v>13.2546</v>
      </c>
      <c r="S21" s="67">
        <f t="shared" si="5"/>
        <v>18</v>
      </c>
    </row>
    <row r="22" spans="1:19" x14ac:dyDescent="0.3">
      <c r="A22" s="63" t="s">
        <v>925</v>
      </c>
      <c r="B22" s="64">
        <f>VLOOKUP($A22,'Return Data'!$B$7:$R$2843,3,0)</f>
        <v>44410</v>
      </c>
      <c r="C22" s="65">
        <f>VLOOKUP($A22,'Return Data'!$B$7:$R$2843,4,0)</f>
        <v>22.1357</v>
      </c>
      <c r="D22" s="65">
        <f>VLOOKUP($A22,'Return Data'!$B$7:$R$2843,10,0)</f>
        <v>13.2614</v>
      </c>
      <c r="E22" s="66">
        <f t="shared" si="0"/>
        <v>25</v>
      </c>
      <c r="F22" s="65">
        <f>VLOOKUP($A22,'Return Data'!$B$7:$R$2843,11,0)</f>
        <v>18.3322</v>
      </c>
      <c r="G22" s="66">
        <f t="shared" si="1"/>
        <v>22</v>
      </c>
      <c r="H22" s="65">
        <f>VLOOKUP($A22,'Return Data'!$B$7:$R$2843,12,0)</f>
        <v>40.758600000000001</v>
      </c>
      <c r="I22" s="66">
        <f t="shared" si="2"/>
        <v>26</v>
      </c>
      <c r="J22" s="65">
        <f>VLOOKUP($A22,'Return Data'!$B$7:$R$2843,13,0)</f>
        <v>52.7348</v>
      </c>
      <c r="K22" s="66">
        <f t="shared" si="3"/>
        <v>24</v>
      </c>
      <c r="L22" s="65">
        <f>VLOOKUP($A22,'Return Data'!$B$7:$R$2843,17,0)</f>
        <v>24.7972</v>
      </c>
      <c r="M22" s="66">
        <f t="shared" si="4"/>
        <v>19</v>
      </c>
      <c r="N22" s="65">
        <f>VLOOKUP($A22,'Return Data'!$B$7:$R$2843,14,0)</f>
        <v>14.199199999999999</v>
      </c>
      <c r="O22" s="66">
        <f t="shared" si="6"/>
        <v>13</v>
      </c>
      <c r="P22" s="65">
        <f>VLOOKUP($A22,'Return Data'!$B$7:$R$2843,15,0)</f>
        <v>15.6333</v>
      </c>
      <c r="Q22" s="66">
        <f t="shared" si="7"/>
        <v>6</v>
      </c>
      <c r="R22" s="65">
        <f>VLOOKUP($A22,'Return Data'!$B$7:$R$2843,16,0)</f>
        <v>13.1357</v>
      </c>
      <c r="S22" s="67">
        <f t="shared" si="5"/>
        <v>20</v>
      </c>
    </row>
    <row r="23" spans="1:19" x14ac:dyDescent="0.3">
      <c r="A23" s="63" t="s">
        <v>927</v>
      </c>
      <c r="B23" s="64">
        <f>VLOOKUP($A23,'Return Data'!$B$7:$R$2843,3,0)</f>
        <v>44410</v>
      </c>
      <c r="C23" s="65">
        <f>VLOOKUP($A23,'Return Data'!$B$7:$R$2843,4,0)</f>
        <v>15.414999999999999</v>
      </c>
      <c r="D23" s="65">
        <f>VLOOKUP($A23,'Return Data'!$B$7:$R$2843,10,0)</f>
        <v>16.5701</v>
      </c>
      <c r="E23" s="66">
        <f t="shared" si="0"/>
        <v>9</v>
      </c>
      <c r="F23" s="65">
        <f>VLOOKUP($A23,'Return Data'!$B$7:$R$2843,11,0)</f>
        <v>24.0624</v>
      </c>
      <c r="G23" s="66">
        <f t="shared" si="1"/>
        <v>6</v>
      </c>
      <c r="H23" s="65">
        <f>VLOOKUP($A23,'Return Data'!$B$7:$R$2843,12,0)</f>
        <v>53.957599999999999</v>
      </c>
      <c r="I23" s="66">
        <f t="shared" si="2"/>
        <v>10</v>
      </c>
      <c r="J23" s="65">
        <f>VLOOKUP($A23,'Return Data'!$B$7:$R$2843,13,0)</f>
        <v>63.811599999999999</v>
      </c>
      <c r="K23" s="66">
        <f t="shared" si="3"/>
        <v>9</v>
      </c>
      <c r="L23" s="65"/>
      <c r="M23" s="66"/>
      <c r="N23" s="65"/>
      <c r="O23" s="66"/>
      <c r="P23" s="65"/>
      <c r="Q23" s="66"/>
      <c r="R23" s="65">
        <f>VLOOKUP($A23,'Return Data'!$B$7:$R$2843,16,0)</f>
        <v>31.241499999999998</v>
      </c>
      <c r="S23" s="67">
        <f t="shared" si="5"/>
        <v>1</v>
      </c>
    </row>
    <row r="24" spans="1:19" x14ac:dyDescent="0.3">
      <c r="A24" s="63" t="s">
        <v>929</v>
      </c>
      <c r="B24" s="64">
        <f>VLOOKUP($A24,'Return Data'!$B$7:$R$2843,3,0)</f>
        <v>44410</v>
      </c>
      <c r="C24" s="65">
        <f>VLOOKUP($A24,'Return Data'!$B$7:$R$2843,4,0)</f>
        <v>91.527000000000001</v>
      </c>
      <c r="D24" s="65">
        <f>VLOOKUP($A24,'Return Data'!$B$7:$R$2843,10,0)</f>
        <v>14.9923</v>
      </c>
      <c r="E24" s="66">
        <f t="shared" si="0"/>
        <v>15</v>
      </c>
      <c r="F24" s="65">
        <f>VLOOKUP($A24,'Return Data'!$B$7:$R$2843,11,0)</f>
        <v>21.255099999999999</v>
      </c>
      <c r="G24" s="66">
        <f t="shared" si="1"/>
        <v>14</v>
      </c>
      <c r="H24" s="65">
        <f>VLOOKUP($A24,'Return Data'!$B$7:$R$2843,12,0)</f>
        <v>52.423099999999998</v>
      </c>
      <c r="I24" s="66">
        <f t="shared" si="2"/>
        <v>11</v>
      </c>
      <c r="J24" s="65">
        <f>VLOOKUP($A24,'Return Data'!$B$7:$R$2843,13,0)</f>
        <v>66.6096</v>
      </c>
      <c r="K24" s="66">
        <f t="shared" si="3"/>
        <v>7</v>
      </c>
      <c r="L24" s="65">
        <f>VLOOKUP($A24,'Return Data'!$B$7:$R$2843,17,0)</f>
        <v>34.125100000000003</v>
      </c>
      <c r="M24" s="66">
        <f t="shared" si="4"/>
        <v>3</v>
      </c>
      <c r="N24" s="65">
        <f>VLOOKUP($A24,'Return Data'!$B$7:$R$2843,14,0)</f>
        <v>22.1951</v>
      </c>
      <c r="O24" s="66">
        <f t="shared" si="6"/>
        <v>1</v>
      </c>
      <c r="P24" s="65">
        <f>VLOOKUP($A24,'Return Data'!$B$7:$R$2843,15,0)</f>
        <v>20.976099999999999</v>
      </c>
      <c r="Q24" s="66">
        <f t="shared" si="7"/>
        <v>1</v>
      </c>
      <c r="R24" s="65">
        <f>VLOOKUP($A24,'Return Data'!$B$7:$R$2843,16,0)</f>
        <v>22.132100000000001</v>
      </c>
      <c r="S24" s="67">
        <f t="shared" si="5"/>
        <v>6</v>
      </c>
    </row>
    <row r="25" spans="1:19" x14ac:dyDescent="0.3">
      <c r="A25" s="63" t="s">
        <v>931</v>
      </c>
      <c r="B25" s="64">
        <f>VLOOKUP($A25,'Return Data'!$B$7:$R$2843,3,0)</f>
        <v>44410</v>
      </c>
      <c r="C25" s="65">
        <f>VLOOKUP($A25,'Return Data'!$B$7:$R$2843,4,0)</f>
        <v>15.9239</v>
      </c>
      <c r="D25" s="65">
        <f>VLOOKUP($A25,'Return Data'!$B$7:$R$2843,10,0)</f>
        <v>20.021000000000001</v>
      </c>
      <c r="E25" s="66">
        <f t="shared" si="0"/>
        <v>1</v>
      </c>
      <c r="F25" s="65">
        <f>VLOOKUP($A25,'Return Data'!$B$7:$R$2843,11,0)</f>
        <v>25.2972</v>
      </c>
      <c r="G25" s="66">
        <f t="shared" si="1"/>
        <v>2</v>
      </c>
      <c r="H25" s="65">
        <f>VLOOKUP($A25,'Return Data'!$B$7:$R$2843,12,0)</f>
        <v>57.582799999999999</v>
      </c>
      <c r="I25" s="66">
        <f t="shared" si="2"/>
        <v>3</v>
      </c>
      <c r="J25" s="65">
        <f>VLOOKUP($A25,'Return Data'!$B$7:$R$2843,13,0)</f>
        <v>69.369</v>
      </c>
      <c r="K25" s="66">
        <f t="shared" si="3"/>
        <v>3</v>
      </c>
      <c r="L25" s="65"/>
      <c r="M25" s="66"/>
      <c r="N25" s="65"/>
      <c r="O25" s="66"/>
      <c r="P25" s="65"/>
      <c r="Q25" s="66"/>
      <c r="R25" s="65">
        <f>VLOOKUP($A25,'Return Data'!$B$7:$R$2843,16,0)</f>
        <v>29.596299999999999</v>
      </c>
      <c r="S25" s="67">
        <f t="shared" si="5"/>
        <v>2</v>
      </c>
    </row>
    <row r="26" spans="1:19" x14ac:dyDescent="0.3">
      <c r="A26" s="63" t="s">
        <v>2018</v>
      </c>
      <c r="B26" s="64">
        <f>VLOOKUP($A26,'Return Data'!$B$7:$R$2843,3,0)</f>
        <v>44410</v>
      </c>
      <c r="C26" s="65">
        <f>VLOOKUP($A26,'Return Data'!$B$7:$R$2843,4,0)</f>
        <v>22.067499999999999</v>
      </c>
      <c r="D26" s="65">
        <f>VLOOKUP($A26,'Return Data'!$B$7:$R$2843,10,0)</f>
        <v>13.424899999999999</v>
      </c>
      <c r="E26" s="66">
        <f t="shared" si="0"/>
        <v>23</v>
      </c>
      <c r="F26" s="65">
        <f>VLOOKUP($A26,'Return Data'!$B$7:$R$2843,11,0)</f>
        <v>23.7287</v>
      </c>
      <c r="G26" s="66">
        <f t="shared" si="1"/>
        <v>7</v>
      </c>
      <c r="H26" s="65">
        <f>VLOOKUP($A26,'Return Data'!$B$7:$R$2843,12,0)</f>
        <v>49.276200000000003</v>
      </c>
      <c r="I26" s="66">
        <f t="shared" si="2"/>
        <v>17</v>
      </c>
      <c r="J26" s="65">
        <f>VLOOKUP($A26,'Return Data'!$B$7:$R$2843,13,0)</f>
        <v>59.248199999999997</v>
      </c>
      <c r="K26" s="66">
        <f t="shared" si="3"/>
        <v>18</v>
      </c>
      <c r="L26" s="65">
        <f>VLOOKUP($A26,'Return Data'!$B$7:$R$2843,17,0)</f>
        <v>23.566099999999999</v>
      </c>
      <c r="M26" s="66">
        <f t="shared" si="4"/>
        <v>23</v>
      </c>
      <c r="N26" s="65">
        <f>VLOOKUP($A26,'Return Data'!$B$7:$R$2843,14,0)</f>
        <v>13.5136</v>
      </c>
      <c r="O26" s="66">
        <f t="shared" si="6"/>
        <v>16</v>
      </c>
      <c r="P26" s="65">
        <f>VLOOKUP($A26,'Return Data'!$B$7:$R$2843,15,0)</f>
        <v>13.546900000000001</v>
      </c>
      <c r="Q26" s="66">
        <f t="shared" si="7"/>
        <v>15</v>
      </c>
      <c r="R26" s="65">
        <f>VLOOKUP($A26,'Return Data'!$B$7:$R$2843,16,0)</f>
        <v>15.016500000000001</v>
      </c>
      <c r="S26" s="67">
        <f t="shared" si="5"/>
        <v>15</v>
      </c>
    </row>
    <row r="27" spans="1:19" x14ac:dyDescent="0.3">
      <c r="A27" s="63" t="s">
        <v>932</v>
      </c>
      <c r="B27" s="64">
        <f>VLOOKUP($A27,'Return Data'!$B$7:$R$2843,3,0)</f>
        <v>44410</v>
      </c>
      <c r="C27" s="65">
        <f>VLOOKUP($A27,'Return Data'!$B$7:$R$2843,4,0)</f>
        <v>768.00530000000003</v>
      </c>
      <c r="D27" s="65">
        <f>VLOOKUP($A27,'Return Data'!$B$7:$R$2843,10,0)</f>
        <v>14.776</v>
      </c>
      <c r="E27" s="66">
        <f t="shared" si="0"/>
        <v>17</v>
      </c>
      <c r="F27" s="65">
        <f>VLOOKUP($A27,'Return Data'!$B$7:$R$2843,11,0)</f>
        <v>18.235399999999998</v>
      </c>
      <c r="G27" s="66">
        <f t="shared" si="1"/>
        <v>23</v>
      </c>
      <c r="H27" s="65">
        <f>VLOOKUP($A27,'Return Data'!$B$7:$R$2843,12,0)</f>
        <v>49.3506</v>
      </c>
      <c r="I27" s="66">
        <f t="shared" si="2"/>
        <v>16</v>
      </c>
      <c r="J27" s="65">
        <f>VLOOKUP($A27,'Return Data'!$B$7:$R$2843,13,0)</f>
        <v>60.898400000000002</v>
      </c>
      <c r="K27" s="66">
        <f t="shared" si="3"/>
        <v>16</v>
      </c>
      <c r="L27" s="65">
        <f>VLOOKUP($A27,'Return Data'!$B$7:$R$2843,17,0)</f>
        <v>25.886199999999999</v>
      </c>
      <c r="M27" s="66">
        <f t="shared" si="4"/>
        <v>15</v>
      </c>
      <c r="N27" s="65">
        <f>VLOOKUP($A27,'Return Data'!$B$7:$R$2843,14,0)</f>
        <v>13.458</v>
      </c>
      <c r="O27" s="66">
        <f t="shared" si="6"/>
        <v>17</v>
      </c>
      <c r="P27" s="65">
        <f>VLOOKUP($A27,'Return Data'!$B$7:$R$2843,15,0)</f>
        <v>11.4146</v>
      </c>
      <c r="Q27" s="66">
        <f t="shared" si="7"/>
        <v>22</v>
      </c>
      <c r="R27" s="65">
        <f>VLOOKUP($A27,'Return Data'!$B$7:$R$2843,16,0)</f>
        <v>18.297499999999999</v>
      </c>
      <c r="S27" s="67">
        <f t="shared" si="5"/>
        <v>9</v>
      </c>
    </row>
    <row r="28" spans="1:19" x14ac:dyDescent="0.3">
      <c r="A28" s="63" t="s">
        <v>934</v>
      </c>
      <c r="B28" s="64">
        <f>VLOOKUP($A28,'Return Data'!$B$7:$R$2843,3,0)</f>
        <v>44410</v>
      </c>
      <c r="C28" s="65">
        <f>VLOOKUP($A28,'Return Data'!$B$7:$R$2843,4,0)</f>
        <v>167.33</v>
      </c>
      <c r="D28" s="65">
        <f>VLOOKUP($A28,'Return Data'!$B$7:$R$2843,10,0)</f>
        <v>14.735300000000001</v>
      </c>
      <c r="E28" s="66">
        <f t="shared" si="0"/>
        <v>18</v>
      </c>
      <c r="F28" s="65">
        <f>VLOOKUP($A28,'Return Data'!$B$7:$R$2843,11,0)</f>
        <v>21.7654</v>
      </c>
      <c r="G28" s="66">
        <f t="shared" si="1"/>
        <v>11</v>
      </c>
      <c r="H28" s="65">
        <f>VLOOKUP($A28,'Return Data'!$B$7:$R$2843,12,0)</f>
        <v>51.842100000000002</v>
      </c>
      <c r="I28" s="66">
        <f t="shared" si="2"/>
        <v>12</v>
      </c>
      <c r="J28" s="65">
        <f>VLOOKUP($A28,'Return Data'!$B$7:$R$2843,13,0)</f>
        <v>63.744</v>
      </c>
      <c r="K28" s="66">
        <f t="shared" si="3"/>
        <v>10</v>
      </c>
      <c r="L28" s="65">
        <f>VLOOKUP($A28,'Return Data'!$B$7:$R$2843,17,0)</f>
        <v>32.602499999999999</v>
      </c>
      <c r="M28" s="66">
        <f t="shared" si="4"/>
        <v>4</v>
      </c>
      <c r="N28" s="65">
        <f>VLOOKUP($A28,'Return Data'!$B$7:$R$2843,14,0)</f>
        <v>15.3786</v>
      </c>
      <c r="O28" s="66">
        <f t="shared" si="6"/>
        <v>9</v>
      </c>
      <c r="P28" s="65">
        <f>VLOOKUP($A28,'Return Data'!$B$7:$R$2843,15,0)</f>
        <v>16.565999999999999</v>
      </c>
      <c r="Q28" s="66">
        <f t="shared" si="7"/>
        <v>3</v>
      </c>
      <c r="R28" s="65">
        <f>VLOOKUP($A28,'Return Data'!$B$7:$R$2843,16,0)</f>
        <v>24.774699999999999</v>
      </c>
      <c r="S28" s="67">
        <f t="shared" si="5"/>
        <v>5</v>
      </c>
    </row>
    <row r="29" spans="1:19" x14ac:dyDescent="0.3">
      <c r="A29" s="63" t="s">
        <v>936</v>
      </c>
      <c r="B29" s="64">
        <f>VLOOKUP($A29,'Return Data'!$B$7:$R$2843,3,0)</f>
        <v>44410</v>
      </c>
      <c r="C29" s="65">
        <f>VLOOKUP($A29,'Return Data'!$B$7:$R$2843,4,0)</f>
        <v>61.146900000000002</v>
      </c>
      <c r="D29" s="65">
        <f>VLOOKUP($A29,'Return Data'!$B$7:$R$2843,10,0)</f>
        <v>13.3992</v>
      </c>
      <c r="E29" s="66">
        <f t="shared" si="0"/>
        <v>24</v>
      </c>
      <c r="F29" s="65">
        <f>VLOOKUP($A29,'Return Data'!$B$7:$R$2843,11,0)</f>
        <v>24.974</v>
      </c>
      <c r="G29" s="66">
        <f t="shared" si="1"/>
        <v>4</v>
      </c>
      <c r="H29" s="65">
        <f>VLOOKUP($A29,'Return Data'!$B$7:$R$2843,12,0)</f>
        <v>55.674799999999998</v>
      </c>
      <c r="I29" s="66">
        <f t="shared" si="2"/>
        <v>6</v>
      </c>
      <c r="J29" s="65">
        <f>VLOOKUP($A29,'Return Data'!$B$7:$R$2843,13,0)</f>
        <v>52.768000000000001</v>
      </c>
      <c r="K29" s="66">
        <f t="shared" si="3"/>
        <v>23</v>
      </c>
      <c r="L29" s="65">
        <f>VLOOKUP($A29,'Return Data'!$B$7:$R$2843,17,0)</f>
        <v>34.245600000000003</v>
      </c>
      <c r="M29" s="66">
        <f t="shared" si="4"/>
        <v>2</v>
      </c>
      <c r="N29" s="65">
        <f>VLOOKUP($A29,'Return Data'!$B$7:$R$2843,14,0)</f>
        <v>18.3414</v>
      </c>
      <c r="O29" s="66">
        <f t="shared" si="6"/>
        <v>2</v>
      </c>
      <c r="P29" s="65">
        <f>VLOOKUP($A29,'Return Data'!$B$7:$R$2843,15,0)</f>
        <v>15.502000000000001</v>
      </c>
      <c r="Q29" s="66">
        <f t="shared" si="7"/>
        <v>8</v>
      </c>
      <c r="R29" s="65">
        <f>VLOOKUP($A29,'Return Data'!$B$7:$R$2843,16,0)</f>
        <v>13.154</v>
      </c>
      <c r="S29" s="67">
        <f t="shared" si="5"/>
        <v>19</v>
      </c>
    </row>
    <row r="30" spans="1:19" x14ac:dyDescent="0.3">
      <c r="A30" s="63" t="s">
        <v>1905</v>
      </c>
      <c r="B30" s="64">
        <f>VLOOKUP($A30,'Return Data'!$B$7:$R$2843,3,0)</f>
        <v>44410</v>
      </c>
      <c r="C30" s="65">
        <f>VLOOKUP($A30,'Return Data'!$B$7:$R$2843,4,0)</f>
        <v>505.382692153726</v>
      </c>
      <c r="D30" s="65">
        <f>VLOOKUP($A30,'Return Data'!$B$7:$R$2843,10,0)</f>
        <v>18.002199999999998</v>
      </c>
      <c r="E30" s="66">
        <f t="shared" si="0"/>
        <v>3</v>
      </c>
      <c r="F30" s="65">
        <f>VLOOKUP($A30,'Return Data'!$B$7:$R$2843,11,0)</f>
        <v>22.2087</v>
      </c>
      <c r="G30" s="66">
        <f t="shared" si="1"/>
        <v>10</v>
      </c>
      <c r="H30" s="65">
        <f>VLOOKUP($A30,'Return Data'!$B$7:$R$2843,12,0)</f>
        <v>56.6492</v>
      </c>
      <c r="I30" s="66">
        <f t="shared" si="2"/>
        <v>4</v>
      </c>
      <c r="J30" s="65">
        <f>VLOOKUP($A30,'Return Data'!$B$7:$R$2843,13,0)</f>
        <v>66.768799999999999</v>
      </c>
      <c r="K30" s="66">
        <f t="shared" si="3"/>
        <v>6</v>
      </c>
      <c r="L30" s="65">
        <f>VLOOKUP($A30,'Return Data'!$B$7:$R$2843,17,0)</f>
        <v>28.346699999999998</v>
      </c>
      <c r="M30" s="66">
        <f t="shared" si="4"/>
        <v>10</v>
      </c>
      <c r="N30" s="65">
        <f>VLOOKUP($A30,'Return Data'!$B$7:$R$2843,14,0)</f>
        <v>17.078800000000001</v>
      </c>
      <c r="O30" s="66">
        <f t="shared" si="6"/>
        <v>3</v>
      </c>
      <c r="P30" s="65">
        <f>VLOOKUP($A30,'Return Data'!$B$7:$R$2843,15,0)</f>
        <v>14.9711</v>
      </c>
      <c r="Q30" s="66">
        <f t="shared" si="7"/>
        <v>11</v>
      </c>
      <c r="R30" s="65">
        <f>VLOOKUP($A30,'Return Data'!$B$7:$R$2843,16,0)</f>
        <v>14.7874</v>
      </c>
      <c r="S30" s="67">
        <f t="shared" si="5"/>
        <v>16</v>
      </c>
    </row>
    <row r="31" spans="1:19" x14ac:dyDescent="0.3">
      <c r="A31" s="63" t="s">
        <v>938</v>
      </c>
      <c r="B31" s="64">
        <f>VLOOKUP($A31,'Return Data'!$B$7:$R$2843,3,0)</f>
        <v>44410</v>
      </c>
      <c r="C31" s="65">
        <f>VLOOKUP($A31,'Return Data'!$B$7:$R$2843,4,0)</f>
        <v>50.668799999999997</v>
      </c>
      <c r="D31" s="65">
        <f>VLOOKUP($A31,'Return Data'!$B$7:$R$2843,10,0)</f>
        <v>17.138400000000001</v>
      </c>
      <c r="E31" s="66">
        <f t="shared" si="0"/>
        <v>7</v>
      </c>
      <c r="F31" s="65">
        <f>VLOOKUP($A31,'Return Data'!$B$7:$R$2843,11,0)</f>
        <v>20.214099999999998</v>
      </c>
      <c r="G31" s="66">
        <f t="shared" si="1"/>
        <v>17</v>
      </c>
      <c r="H31" s="65">
        <f>VLOOKUP($A31,'Return Data'!$B$7:$R$2843,12,0)</f>
        <v>49.885100000000001</v>
      </c>
      <c r="I31" s="66">
        <f t="shared" si="2"/>
        <v>15</v>
      </c>
      <c r="J31" s="65">
        <f>VLOOKUP($A31,'Return Data'!$B$7:$R$2843,13,0)</f>
        <v>57.747999999999998</v>
      </c>
      <c r="K31" s="66">
        <f t="shared" si="3"/>
        <v>20</v>
      </c>
      <c r="L31" s="65">
        <f>VLOOKUP($A31,'Return Data'!$B$7:$R$2843,17,0)</f>
        <v>25.087399999999999</v>
      </c>
      <c r="M31" s="66">
        <f t="shared" si="4"/>
        <v>18</v>
      </c>
      <c r="N31" s="65">
        <f>VLOOKUP($A31,'Return Data'!$B$7:$R$2843,14,0)</f>
        <v>14.0534</v>
      </c>
      <c r="O31" s="66">
        <f t="shared" si="6"/>
        <v>14</v>
      </c>
      <c r="P31" s="65">
        <f>VLOOKUP($A31,'Return Data'!$B$7:$R$2843,15,0)</f>
        <v>16.019600000000001</v>
      </c>
      <c r="Q31" s="66">
        <f t="shared" si="7"/>
        <v>4</v>
      </c>
      <c r="R31" s="65">
        <f>VLOOKUP($A31,'Return Data'!$B$7:$R$2843,16,0)</f>
        <v>11.8949</v>
      </c>
      <c r="S31" s="67">
        <f t="shared" si="5"/>
        <v>27</v>
      </c>
    </row>
    <row r="32" spans="1:19" x14ac:dyDescent="0.3">
      <c r="A32" s="63" t="s">
        <v>940</v>
      </c>
      <c r="B32" s="64">
        <f>VLOOKUP($A32,'Return Data'!$B$7:$R$2843,3,0)</f>
        <v>44410</v>
      </c>
      <c r="C32" s="65">
        <f>VLOOKUP($A32,'Return Data'!$B$7:$R$2843,4,0)</f>
        <v>308.05880000000002</v>
      </c>
      <c r="D32" s="65">
        <f>VLOOKUP($A32,'Return Data'!$B$7:$R$2843,10,0)</f>
        <v>12.015700000000001</v>
      </c>
      <c r="E32" s="66">
        <f t="shared" si="0"/>
        <v>27</v>
      </c>
      <c r="F32" s="65">
        <f>VLOOKUP($A32,'Return Data'!$B$7:$R$2843,11,0)</f>
        <v>16.441299999999998</v>
      </c>
      <c r="G32" s="66">
        <f t="shared" si="1"/>
        <v>26</v>
      </c>
      <c r="H32" s="65">
        <f>VLOOKUP($A32,'Return Data'!$B$7:$R$2843,12,0)</f>
        <v>42.991100000000003</v>
      </c>
      <c r="I32" s="66">
        <f t="shared" si="2"/>
        <v>24</v>
      </c>
      <c r="J32" s="65">
        <f>VLOOKUP($A32,'Return Data'!$B$7:$R$2843,13,0)</f>
        <v>51.0244</v>
      </c>
      <c r="K32" s="66">
        <f t="shared" si="3"/>
        <v>25</v>
      </c>
      <c r="L32" s="65">
        <f>VLOOKUP($A32,'Return Data'!$B$7:$R$2843,17,0)</f>
        <v>24.331900000000001</v>
      </c>
      <c r="M32" s="66">
        <f t="shared" si="4"/>
        <v>21</v>
      </c>
      <c r="N32" s="65">
        <f>VLOOKUP($A32,'Return Data'!$B$7:$R$2843,14,0)</f>
        <v>16.764199999999999</v>
      </c>
      <c r="O32" s="66">
        <f t="shared" si="6"/>
        <v>5</v>
      </c>
      <c r="P32" s="65">
        <f>VLOOKUP($A32,'Return Data'!$B$7:$R$2843,15,0)</f>
        <v>13.684900000000001</v>
      </c>
      <c r="Q32" s="66">
        <f t="shared" si="7"/>
        <v>13</v>
      </c>
      <c r="R32" s="65">
        <f>VLOOKUP($A32,'Return Data'!$B$7:$R$2843,16,0)</f>
        <v>12.803000000000001</v>
      </c>
      <c r="S32" s="67">
        <f t="shared" si="5"/>
        <v>22</v>
      </c>
    </row>
    <row r="33" spans="1:19" x14ac:dyDescent="0.3">
      <c r="A33" s="63" t="s">
        <v>943</v>
      </c>
      <c r="B33" s="64">
        <f>VLOOKUP($A33,'Return Data'!$B$7:$R$2843,3,0)</f>
        <v>44410</v>
      </c>
      <c r="C33" s="65">
        <f>VLOOKUP($A33,'Return Data'!$B$7:$R$2843,4,0)</f>
        <v>15.2</v>
      </c>
      <c r="D33" s="65">
        <f>VLOOKUP($A33,'Return Data'!$B$7:$R$2843,10,0)</f>
        <v>17.283999999999999</v>
      </c>
      <c r="E33" s="66">
        <f t="shared" si="0"/>
        <v>6</v>
      </c>
      <c r="F33" s="65">
        <f>VLOOKUP($A33,'Return Data'!$B$7:$R$2843,11,0)</f>
        <v>19.684999999999999</v>
      </c>
      <c r="G33" s="66">
        <f t="shared" si="1"/>
        <v>18</v>
      </c>
      <c r="H33" s="65">
        <f>VLOOKUP($A33,'Return Data'!$B$7:$R$2843,12,0)</f>
        <v>43.126199999999997</v>
      </c>
      <c r="I33" s="66">
        <f t="shared" si="2"/>
        <v>23</v>
      </c>
      <c r="J33" s="65">
        <f>VLOOKUP($A33,'Return Data'!$B$7:$R$2843,13,0)</f>
        <v>53.535400000000003</v>
      </c>
      <c r="K33" s="66">
        <f t="shared" si="3"/>
        <v>22</v>
      </c>
      <c r="L33" s="65"/>
      <c r="M33" s="66"/>
      <c r="N33" s="65"/>
      <c r="O33" s="66"/>
      <c r="P33" s="65"/>
      <c r="Q33" s="66"/>
      <c r="R33" s="65">
        <f>VLOOKUP($A33,'Return Data'!$B$7:$R$2843,16,0)</f>
        <v>28.738199999999999</v>
      </c>
      <c r="S33" s="67">
        <f t="shared" si="5"/>
        <v>3</v>
      </c>
    </row>
    <row r="34" spans="1:19" x14ac:dyDescent="0.3">
      <c r="A34" s="63" t="s">
        <v>945</v>
      </c>
      <c r="B34" s="64">
        <f>VLOOKUP($A34,'Return Data'!$B$7:$R$2843,3,0)</f>
        <v>44410</v>
      </c>
      <c r="C34" s="65">
        <f>VLOOKUP($A34,'Return Data'!$B$7:$R$2843,4,0)</f>
        <v>188.52440000000001</v>
      </c>
      <c r="D34" s="65">
        <f>VLOOKUP($A34,'Return Data'!$B$7:$R$2843,10,0)</f>
        <v>17.487500000000001</v>
      </c>
      <c r="E34" s="66">
        <f t="shared" si="0"/>
        <v>5</v>
      </c>
      <c r="F34" s="65">
        <f>VLOOKUP($A34,'Return Data'!$B$7:$R$2843,11,0)</f>
        <v>25.070599999999999</v>
      </c>
      <c r="G34" s="66">
        <f t="shared" si="1"/>
        <v>3</v>
      </c>
      <c r="H34" s="65">
        <f>VLOOKUP($A34,'Return Data'!$B$7:$R$2843,12,0)</f>
        <v>62.196399999999997</v>
      </c>
      <c r="I34" s="66">
        <f t="shared" si="2"/>
        <v>1</v>
      </c>
      <c r="J34" s="65">
        <f>VLOOKUP($A34,'Return Data'!$B$7:$R$2843,13,0)</f>
        <v>68.964699999999993</v>
      </c>
      <c r="K34" s="66">
        <f t="shared" si="3"/>
        <v>4</v>
      </c>
      <c r="L34" s="65">
        <f>VLOOKUP($A34,'Return Data'!$B$7:$R$2843,17,0)</f>
        <v>27.7346</v>
      </c>
      <c r="M34" s="66">
        <f t="shared" si="4"/>
        <v>12</v>
      </c>
      <c r="N34" s="65">
        <f>VLOOKUP($A34,'Return Data'!$B$7:$R$2843,14,0)</f>
        <v>14.2972</v>
      </c>
      <c r="O34" s="66">
        <f t="shared" si="6"/>
        <v>12</v>
      </c>
      <c r="P34" s="65">
        <f>VLOOKUP($A34,'Return Data'!$B$7:$R$2843,15,0)</f>
        <v>12.8475</v>
      </c>
      <c r="Q34" s="66">
        <f t="shared" si="7"/>
        <v>19</v>
      </c>
      <c r="R34" s="65">
        <f>VLOOKUP($A34,'Return Data'!$B$7:$R$2843,16,0)</f>
        <v>12.824199999999999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15.609737037037039</v>
      </c>
      <c r="E36" s="74"/>
      <c r="F36" s="75">
        <f>AVERAGE(F8:F34)</f>
        <v>21.243599999999997</v>
      </c>
      <c r="G36" s="74"/>
      <c r="H36" s="75">
        <f>AVERAGE(H8:H34)</f>
        <v>50.601414814814817</v>
      </c>
      <c r="I36" s="74"/>
      <c r="J36" s="75">
        <f>AVERAGE(J8:J34)</f>
        <v>60.864696296296295</v>
      </c>
      <c r="K36" s="74"/>
      <c r="L36" s="75">
        <f>AVERAGE(L8:L34)</f>
        <v>28.017849999999999</v>
      </c>
      <c r="M36" s="74"/>
      <c r="N36" s="75">
        <f>AVERAGE(N8:N34)</f>
        <v>14.988004545454546</v>
      </c>
      <c r="O36" s="74"/>
      <c r="P36" s="75">
        <f>AVERAGE(P8:P34)</f>
        <v>14.622968181818186</v>
      </c>
      <c r="Q36" s="74"/>
      <c r="R36" s="75">
        <f>AVERAGE(R8:R34)</f>
        <v>17.693744444444444</v>
      </c>
      <c r="S36" s="76"/>
    </row>
    <row r="37" spans="1:19" x14ac:dyDescent="0.3">
      <c r="A37" s="73" t="s">
        <v>28</v>
      </c>
      <c r="B37" s="74"/>
      <c r="C37" s="74"/>
      <c r="D37" s="75">
        <f>MIN(D8:D34)</f>
        <v>12.015700000000001</v>
      </c>
      <c r="E37" s="74"/>
      <c r="F37" s="75">
        <f>MIN(F8:F34)</f>
        <v>14.918100000000001</v>
      </c>
      <c r="G37" s="74"/>
      <c r="H37" s="75">
        <f>MIN(H8:H34)</f>
        <v>37.130499999999998</v>
      </c>
      <c r="I37" s="74"/>
      <c r="J37" s="75">
        <f>MIN(J8:J34)</f>
        <v>47.102899999999998</v>
      </c>
      <c r="K37" s="74"/>
      <c r="L37" s="75">
        <f>MIN(L8:L34)</f>
        <v>23.363</v>
      </c>
      <c r="M37" s="74"/>
      <c r="N37" s="75">
        <f>MIN(N8:N34)</f>
        <v>10.776300000000001</v>
      </c>
      <c r="O37" s="74"/>
      <c r="P37" s="75">
        <f>MIN(P8:P34)</f>
        <v>11.4146</v>
      </c>
      <c r="Q37" s="74"/>
      <c r="R37" s="75">
        <f>MIN(R8:R34)</f>
        <v>11.8949</v>
      </c>
      <c r="S37" s="76"/>
    </row>
    <row r="38" spans="1:19" ht="15" thickBot="1" x14ac:dyDescent="0.35">
      <c r="A38" s="77" t="s">
        <v>29</v>
      </c>
      <c r="B38" s="78"/>
      <c r="C38" s="78"/>
      <c r="D38" s="79">
        <f>MAX(D8:D34)</f>
        <v>20.021000000000001</v>
      </c>
      <c r="E38" s="78"/>
      <c r="F38" s="79">
        <f>MAX(F8:F34)</f>
        <v>30.481300000000001</v>
      </c>
      <c r="G38" s="78"/>
      <c r="H38" s="79">
        <f>MAX(H8:H34)</f>
        <v>62.196399999999997</v>
      </c>
      <c r="I38" s="78"/>
      <c r="J38" s="79">
        <f>MAX(J8:J34)</f>
        <v>71.618200000000002</v>
      </c>
      <c r="K38" s="78"/>
      <c r="L38" s="79">
        <f>MAX(L8:L34)</f>
        <v>34.509900000000002</v>
      </c>
      <c r="M38" s="78"/>
      <c r="N38" s="79">
        <f>MAX(N8:N34)</f>
        <v>22.1951</v>
      </c>
      <c r="O38" s="78"/>
      <c r="P38" s="79">
        <f>MAX(P8:P34)</f>
        <v>20.976099999999999</v>
      </c>
      <c r="Q38" s="78"/>
      <c r="R38" s="79">
        <f>MAX(R8:R34)</f>
        <v>31.241499999999998</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44410</v>
      </c>
      <c r="C8" s="65">
        <f>VLOOKUP($A8,'Return Data'!$B$7:$R$2843,4,0)</f>
        <v>53.91</v>
      </c>
      <c r="D8" s="65">
        <f>VLOOKUP($A8,'Return Data'!$B$7:$R$2843,10,0)</f>
        <v>7.7553000000000001</v>
      </c>
      <c r="E8" s="66">
        <f t="shared" ref="E8:E39" si="0">RANK(D8,D$8:D$71,0)</f>
        <v>64</v>
      </c>
      <c r="F8" s="65">
        <f>VLOOKUP($A8,'Return Data'!$B$7:$R$2843,11,0)</f>
        <v>7.7769000000000004</v>
      </c>
      <c r="G8" s="66">
        <f t="shared" ref="G8:G39" si="1">RANK(F8,F$8:F$71,0)</f>
        <v>64</v>
      </c>
      <c r="H8" s="65">
        <f>VLOOKUP($A8,'Return Data'!$B$7:$R$2843,12,0)</f>
        <v>29.841000000000001</v>
      </c>
      <c r="I8" s="66">
        <f t="shared" ref="I8:I39" si="2">RANK(H8,H$8:H$71,0)</f>
        <v>63</v>
      </c>
      <c r="J8" s="65">
        <f>VLOOKUP($A8,'Return Data'!$B$7:$R$2843,13,0)</f>
        <v>36.377400000000002</v>
      </c>
      <c r="K8" s="66">
        <f t="shared" ref="K8:K39" si="3">RANK(J8,J$8:J$71,0)</f>
        <v>63</v>
      </c>
      <c r="L8" s="65">
        <f>VLOOKUP($A8,'Return Data'!$B$7:$R$2843,17,0)</f>
        <v>19.283999999999999</v>
      </c>
      <c r="M8" s="66">
        <f t="shared" ref="M8:M28" si="4">RANK(L8,L$8:L$71,0)</f>
        <v>60</v>
      </c>
      <c r="N8" s="65">
        <f>VLOOKUP($A8,'Return Data'!$B$7:$R$2843,14,0)</f>
        <v>8.3183000000000007</v>
      </c>
      <c r="O8" s="66">
        <f>RANK(N8,N$8:N$71,0)</f>
        <v>51</v>
      </c>
      <c r="P8" s="65">
        <f>VLOOKUP($A8,'Return Data'!$B$7:$R$2843,15,0)</f>
        <v>11.978400000000001</v>
      </c>
      <c r="Q8" s="66">
        <f>RANK(P8,P$8:P$71,0)</f>
        <v>32</v>
      </c>
      <c r="R8" s="65">
        <f>VLOOKUP($A8,'Return Data'!$B$7:$R$2843,16,0)</f>
        <v>15.6357</v>
      </c>
      <c r="S8" s="67">
        <f t="shared" ref="S8:S39" si="5">RANK(R8,R$8:R$71,0)</f>
        <v>34</v>
      </c>
    </row>
    <row r="9" spans="1:20" x14ac:dyDescent="0.3">
      <c r="A9" s="63" t="s">
        <v>164</v>
      </c>
      <c r="B9" s="64">
        <f>VLOOKUP($A9,'Return Data'!$B$7:$R$2843,3,0)</f>
        <v>44410</v>
      </c>
      <c r="C9" s="65">
        <f>VLOOKUP($A9,'Return Data'!$B$7:$R$2843,4,0)</f>
        <v>44.18</v>
      </c>
      <c r="D9" s="65">
        <f>VLOOKUP($A9,'Return Data'!$B$7:$R$2843,10,0)</f>
        <v>7.9668000000000001</v>
      </c>
      <c r="E9" s="66">
        <f t="shared" si="0"/>
        <v>63</v>
      </c>
      <c r="F9" s="65">
        <f>VLOOKUP($A9,'Return Data'!$B$7:$R$2843,11,0)</f>
        <v>8.2843</v>
      </c>
      <c r="G9" s="66">
        <f t="shared" si="1"/>
        <v>63</v>
      </c>
      <c r="H9" s="65">
        <f>VLOOKUP($A9,'Return Data'!$B$7:$R$2843,12,0)</f>
        <v>30.209299999999999</v>
      </c>
      <c r="I9" s="66">
        <f t="shared" si="2"/>
        <v>62</v>
      </c>
      <c r="J9" s="65">
        <f>VLOOKUP($A9,'Return Data'!$B$7:$R$2843,13,0)</f>
        <v>37.290199999999999</v>
      </c>
      <c r="K9" s="66">
        <f t="shared" si="3"/>
        <v>62</v>
      </c>
      <c r="L9" s="65">
        <f>VLOOKUP($A9,'Return Data'!$B$7:$R$2843,17,0)</f>
        <v>20.343900000000001</v>
      </c>
      <c r="M9" s="66">
        <f t="shared" si="4"/>
        <v>56</v>
      </c>
      <c r="N9" s="65">
        <f>VLOOKUP($A9,'Return Data'!$B$7:$R$2843,14,0)</f>
        <v>9.4582999999999995</v>
      </c>
      <c r="O9" s="66">
        <f>RANK(N9,N$8:N$71,0)</f>
        <v>49</v>
      </c>
      <c r="P9" s="65">
        <f>VLOOKUP($A9,'Return Data'!$B$7:$R$2843,15,0)</f>
        <v>12.7949</v>
      </c>
      <c r="Q9" s="66">
        <f>RANK(P9,P$8:P$71,0)</f>
        <v>28</v>
      </c>
      <c r="R9" s="65">
        <f>VLOOKUP($A9,'Return Data'!$B$7:$R$2843,16,0)</f>
        <v>16.4206</v>
      </c>
      <c r="S9" s="67">
        <f t="shared" si="5"/>
        <v>25</v>
      </c>
    </row>
    <row r="10" spans="1:20" x14ac:dyDescent="0.3">
      <c r="A10" s="63" t="s">
        <v>165</v>
      </c>
      <c r="B10" s="64">
        <f>VLOOKUP($A10,'Return Data'!$B$7:$R$2843,3,0)</f>
        <v>44410</v>
      </c>
      <c r="C10" s="65">
        <f>VLOOKUP($A10,'Return Data'!$B$7:$R$2843,4,0)</f>
        <v>75.043700000000001</v>
      </c>
      <c r="D10" s="65">
        <f>VLOOKUP($A10,'Return Data'!$B$7:$R$2843,10,0)</f>
        <v>12.1287</v>
      </c>
      <c r="E10" s="66">
        <f t="shared" si="0"/>
        <v>51</v>
      </c>
      <c r="F10" s="65">
        <f>VLOOKUP($A10,'Return Data'!$B$7:$R$2843,11,0)</f>
        <v>15.484400000000001</v>
      </c>
      <c r="G10" s="66">
        <f t="shared" si="1"/>
        <v>44</v>
      </c>
      <c r="H10" s="65">
        <f>VLOOKUP($A10,'Return Data'!$B$7:$R$2843,12,0)</f>
        <v>41.877800000000001</v>
      </c>
      <c r="I10" s="66">
        <f t="shared" si="2"/>
        <v>52</v>
      </c>
      <c r="J10" s="65">
        <f>VLOOKUP($A10,'Return Data'!$B$7:$R$2843,13,0)</f>
        <v>54.3245</v>
      </c>
      <c r="K10" s="66">
        <f t="shared" si="3"/>
        <v>41</v>
      </c>
      <c r="L10" s="65">
        <f>VLOOKUP($A10,'Return Data'!$B$7:$R$2843,17,0)</f>
        <v>26.266400000000001</v>
      </c>
      <c r="M10" s="66">
        <f t="shared" si="4"/>
        <v>34</v>
      </c>
      <c r="N10" s="65">
        <f>VLOOKUP($A10,'Return Data'!$B$7:$R$2843,14,0)</f>
        <v>16.310199999999998</v>
      </c>
      <c r="O10" s="66">
        <f>RANK(N10,N$8:N$71,0)</f>
        <v>16</v>
      </c>
      <c r="P10" s="65">
        <f>VLOOKUP($A10,'Return Data'!$B$7:$R$2843,15,0)</f>
        <v>16.6523</v>
      </c>
      <c r="Q10" s="66">
        <f>RANK(P10,P$8:P$71,0)</f>
        <v>11</v>
      </c>
      <c r="R10" s="65">
        <f>VLOOKUP($A10,'Return Data'!$B$7:$R$2843,16,0)</f>
        <v>20.696999999999999</v>
      </c>
      <c r="S10" s="67">
        <f t="shared" si="5"/>
        <v>8</v>
      </c>
    </row>
    <row r="11" spans="1:20" x14ac:dyDescent="0.3">
      <c r="A11" s="63" t="s">
        <v>166</v>
      </c>
      <c r="B11" s="64">
        <f>VLOOKUP($A11,'Return Data'!$B$7:$R$2843,3,0)</f>
        <v>44410</v>
      </c>
      <c r="C11" s="65">
        <f>VLOOKUP($A11,'Return Data'!$B$7:$R$2843,4,0)</f>
        <v>71.989999999999995</v>
      </c>
      <c r="D11" s="65">
        <f>VLOOKUP($A11,'Return Data'!$B$7:$R$2843,10,0)</f>
        <v>15.498200000000001</v>
      </c>
      <c r="E11" s="66">
        <f t="shared" si="0"/>
        <v>20</v>
      </c>
      <c r="F11" s="65">
        <f>VLOOKUP($A11,'Return Data'!$B$7:$R$2843,11,0)</f>
        <v>20.3645</v>
      </c>
      <c r="G11" s="66">
        <f t="shared" si="1"/>
        <v>22</v>
      </c>
      <c r="H11" s="65">
        <f>VLOOKUP($A11,'Return Data'!$B$7:$R$2843,12,0)</f>
        <v>48.616799999999998</v>
      </c>
      <c r="I11" s="66">
        <f t="shared" si="2"/>
        <v>31</v>
      </c>
      <c r="J11" s="65">
        <f>VLOOKUP($A11,'Return Data'!$B$7:$R$2843,13,0)</f>
        <v>58.778100000000002</v>
      </c>
      <c r="K11" s="66">
        <f t="shared" si="3"/>
        <v>31</v>
      </c>
      <c r="L11" s="65">
        <f>VLOOKUP($A11,'Return Data'!$B$7:$R$2843,17,0)</f>
        <v>27.1205</v>
      </c>
      <c r="M11" s="66">
        <f t="shared" si="4"/>
        <v>31</v>
      </c>
      <c r="N11" s="65">
        <f>VLOOKUP($A11,'Return Data'!$B$7:$R$2843,14,0)</f>
        <v>13.170999999999999</v>
      </c>
      <c r="O11" s="66">
        <f>RANK(N11,N$8:N$71,0)</f>
        <v>37</v>
      </c>
      <c r="P11" s="65">
        <f>VLOOKUP($A11,'Return Data'!$B$7:$R$2843,15,0)</f>
        <v>12.890599999999999</v>
      </c>
      <c r="Q11" s="66">
        <f>RANK(P11,P$8:P$71,0)</f>
        <v>27</v>
      </c>
      <c r="R11" s="65">
        <f>VLOOKUP($A11,'Return Data'!$B$7:$R$2843,16,0)</f>
        <v>9.5269999999999992</v>
      </c>
      <c r="S11" s="67">
        <f t="shared" si="5"/>
        <v>60</v>
      </c>
    </row>
    <row r="12" spans="1:20" x14ac:dyDescent="0.3">
      <c r="A12" s="63" t="s">
        <v>167</v>
      </c>
      <c r="B12" s="64">
        <f>VLOOKUP($A12,'Return Data'!$B$7:$R$2843,3,0)</f>
        <v>44410</v>
      </c>
      <c r="C12" s="65">
        <f>VLOOKUP($A12,'Return Data'!$B$7:$R$2843,4,0)</f>
        <v>60.77</v>
      </c>
      <c r="D12" s="65">
        <f>VLOOKUP($A12,'Return Data'!$B$7:$R$2843,10,0)</f>
        <v>11.689</v>
      </c>
      <c r="E12" s="66">
        <f t="shared" si="0"/>
        <v>54</v>
      </c>
      <c r="F12" s="65">
        <f>VLOOKUP($A12,'Return Data'!$B$7:$R$2843,11,0)</f>
        <v>12.1259</v>
      </c>
      <c r="G12" s="66">
        <f t="shared" si="1"/>
        <v>58</v>
      </c>
      <c r="H12" s="65">
        <f>VLOOKUP($A12,'Return Data'!$B$7:$R$2843,12,0)</f>
        <v>36.237299999999998</v>
      </c>
      <c r="I12" s="66">
        <f t="shared" si="2"/>
        <v>59</v>
      </c>
      <c r="J12" s="65">
        <f>VLOOKUP($A12,'Return Data'!$B$7:$R$2843,13,0)</f>
        <v>45.2438</v>
      </c>
      <c r="K12" s="66">
        <f t="shared" si="3"/>
        <v>57</v>
      </c>
      <c r="L12" s="65">
        <f>VLOOKUP($A12,'Return Data'!$B$7:$R$2843,17,0)</f>
        <v>24.766300000000001</v>
      </c>
      <c r="M12" s="66">
        <f t="shared" si="4"/>
        <v>43</v>
      </c>
      <c r="N12" s="65">
        <f>VLOOKUP($A12,'Return Data'!$B$7:$R$2843,14,0)</f>
        <v>16.060600000000001</v>
      </c>
      <c r="O12" s="66">
        <f>RANK(N12,N$8:N$71,0)</f>
        <v>18</v>
      </c>
      <c r="P12" s="65">
        <f>VLOOKUP($A12,'Return Data'!$B$7:$R$2843,15,0)</f>
        <v>13.9543</v>
      </c>
      <c r="Q12" s="66">
        <f>RANK(P12,P$8:P$71,0)</f>
        <v>22</v>
      </c>
      <c r="R12" s="65">
        <f>VLOOKUP($A12,'Return Data'!$B$7:$R$2843,16,0)</f>
        <v>15.9679</v>
      </c>
      <c r="S12" s="67">
        <f t="shared" si="5"/>
        <v>30</v>
      </c>
    </row>
    <row r="13" spans="1:20" x14ac:dyDescent="0.3">
      <c r="A13" s="63" t="s">
        <v>168</v>
      </c>
      <c r="B13" s="64">
        <f>VLOOKUP($A13,'Return Data'!$B$7:$R$2843,3,0)</f>
        <v>44410</v>
      </c>
      <c r="C13" s="65">
        <f>VLOOKUP($A13,'Return Data'!$B$7:$R$2843,4,0)</f>
        <v>17.02</v>
      </c>
      <c r="D13" s="65">
        <f>VLOOKUP($A13,'Return Data'!$B$7:$R$2843,10,0)</f>
        <v>21.4847</v>
      </c>
      <c r="E13" s="66">
        <f t="shared" si="0"/>
        <v>10</v>
      </c>
      <c r="F13" s="65">
        <f>VLOOKUP($A13,'Return Data'!$B$7:$R$2843,11,0)</f>
        <v>36.051200000000001</v>
      </c>
      <c r="G13" s="66">
        <f t="shared" si="1"/>
        <v>9</v>
      </c>
      <c r="H13" s="65">
        <f>VLOOKUP($A13,'Return Data'!$B$7:$R$2843,12,0)</f>
        <v>60.869599999999998</v>
      </c>
      <c r="I13" s="66">
        <f t="shared" si="2"/>
        <v>12</v>
      </c>
      <c r="J13" s="65">
        <f>VLOOKUP($A13,'Return Data'!$B$7:$R$2843,13,0)</f>
        <v>79.157899999999998</v>
      </c>
      <c r="K13" s="66">
        <f t="shared" si="3"/>
        <v>12</v>
      </c>
      <c r="L13" s="65">
        <f>VLOOKUP($A13,'Return Data'!$B$7:$R$2843,17,0)</f>
        <v>46.517600000000002</v>
      </c>
      <c r="M13" s="66">
        <f t="shared" si="4"/>
        <v>4</v>
      </c>
      <c r="N13" s="65"/>
      <c r="O13" s="66"/>
      <c r="P13" s="65"/>
      <c r="Q13" s="66"/>
      <c r="R13" s="65">
        <f>VLOOKUP($A13,'Return Data'!$B$7:$R$2843,16,0)</f>
        <v>16.6554</v>
      </c>
      <c r="S13" s="67">
        <f t="shared" si="5"/>
        <v>22</v>
      </c>
    </row>
    <row r="14" spans="1:20" x14ac:dyDescent="0.3">
      <c r="A14" s="63" t="s">
        <v>169</v>
      </c>
      <c r="B14" s="64">
        <f>VLOOKUP($A14,'Return Data'!$B$7:$R$2843,3,0)</f>
        <v>44410</v>
      </c>
      <c r="C14" s="65">
        <f>VLOOKUP($A14,'Return Data'!$B$7:$R$2843,4,0)</f>
        <v>20.79</v>
      </c>
      <c r="D14" s="65">
        <f>VLOOKUP($A14,'Return Data'!$B$7:$R$2843,10,0)</f>
        <v>22.078700000000001</v>
      </c>
      <c r="E14" s="66">
        <f t="shared" si="0"/>
        <v>9</v>
      </c>
      <c r="F14" s="65">
        <f>VLOOKUP($A14,'Return Data'!$B$7:$R$2843,11,0)</f>
        <v>35.971200000000003</v>
      </c>
      <c r="G14" s="66">
        <f t="shared" si="1"/>
        <v>10</v>
      </c>
      <c r="H14" s="65">
        <f>VLOOKUP($A14,'Return Data'!$B$7:$R$2843,12,0)</f>
        <v>62.168500000000002</v>
      </c>
      <c r="I14" s="66">
        <f t="shared" si="2"/>
        <v>11</v>
      </c>
      <c r="J14" s="65">
        <f>VLOOKUP($A14,'Return Data'!$B$7:$R$2843,13,0)</f>
        <v>82.049000000000007</v>
      </c>
      <c r="K14" s="66">
        <f t="shared" si="3"/>
        <v>10</v>
      </c>
      <c r="L14" s="65">
        <f>VLOOKUP($A14,'Return Data'!$B$7:$R$2843,17,0)</f>
        <v>43.614100000000001</v>
      </c>
      <c r="M14" s="66">
        <f t="shared" si="4"/>
        <v>7</v>
      </c>
      <c r="N14" s="65"/>
      <c r="O14" s="66"/>
      <c r="P14" s="65"/>
      <c r="Q14" s="66"/>
      <c r="R14" s="65">
        <f>VLOOKUP($A14,'Return Data'!$B$7:$R$2843,16,0)</f>
        <v>30.006599999999999</v>
      </c>
      <c r="S14" s="67">
        <f t="shared" si="5"/>
        <v>2</v>
      </c>
    </row>
    <row r="15" spans="1:20" x14ac:dyDescent="0.3">
      <c r="A15" s="63" t="s">
        <v>170</v>
      </c>
      <c r="B15" s="64">
        <f>VLOOKUP($A15,'Return Data'!$B$7:$R$2843,3,0)</f>
        <v>44410</v>
      </c>
      <c r="C15" s="65">
        <f>VLOOKUP($A15,'Return Data'!$B$7:$R$2843,4,0)</f>
        <v>107.03</v>
      </c>
      <c r="D15" s="65">
        <f>VLOOKUP($A15,'Return Data'!$B$7:$R$2843,10,0)</f>
        <v>17.524999999999999</v>
      </c>
      <c r="E15" s="66">
        <f t="shared" si="0"/>
        <v>13</v>
      </c>
      <c r="F15" s="65">
        <f>VLOOKUP($A15,'Return Data'!$B$7:$R$2843,11,0)</f>
        <v>29.749099999999999</v>
      </c>
      <c r="G15" s="66">
        <f t="shared" si="1"/>
        <v>12</v>
      </c>
      <c r="H15" s="65">
        <f>VLOOKUP($A15,'Return Data'!$B$7:$R$2843,12,0)</f>
        <v>56.385199999999998</v>
      </c>
      <c r="I15" s="66">
        <f t="shared" si="2"/>
        <v>17</v>
      </c>
      <c r="J15" s="65">
        <f>VLOOKUP($A15,'Return Data'!$B$7:$R$2843,13,0)</f>
        <v>73.778199999999998</v>
      </c>
      <c r="K15" s="66">
        <f t="shared" si="3"/>
        <v>13</v>
      </c>
      <c r="L15" s="65">
        <f>VLOOKUP($A15,'Return Data'!$B$7:$R$2843,17,0)</f>
        <v>43.464799999999997</v>
      </c>
      <c r="M15" s="66">
        <f t="shared" si="4"/>
        <v>8</v>
      </c>
      <c r="N15" s="65">
        <f>VLOOKUP($A15,'Return Data'!$B$7:$R$2843,14,0)</f>
        <v>20.8231</v>
      </c>
      <c r="O15" s="66">
        <f t="shared" ref="O15:O23" si="6">RANK(N15,N$8:N$71,0)</f>
        <v>6</v>
      </c>
      <c r="P15" s="65">
        <f>VLOOKUP($A15,'Return Data'!$B$7:$R$2843,15,0)</f>
        <v>20.538</v>
      </c>
      <c r="Q15" s="66">
        <f t="shared" ref="Q15:Q23" si="7">RANK(P15,P$8:P$71,0)</f>
        <v>3</v>
      </c>
      <c r="R15" s="65">
        <f>VLOOKUP($A15,'Return Data'!$B$7:$R$2843,16,0)</f>
        <v>19.3766</v>
      </c>
      <c r="S15" s="67">
        <f t="shared" si="5"/>
        <v>9</v>
      </c>
    </row>
    <row r="16" spans="1:20" x14ac:dyDescent="0.3">
      <c r="A16" s="63" t="s">
        <v>171</v>
      </c>
      <c r="B16" s="64">
        <f>VLOOKUP($A16,'Return Data'!$B$7:$R$2843,3,0)</f>
        <v>44410</v>
      </c>
      <c r="C16" s="65">
        <f>VLOOKUP($A16,'Return Data'!$B$7:$R$2843,4,0)</f>
        <v>114.89</v>
      </c>
      <c r="D16" s="65">
        <f>VLOOKUP($A16,'Return Data'!$B$7:$R$2843,10,0)</f>
        <v>14.341200000000001</v>
      </c>
      <c r="E16" s="66">
        <f t="shared" si="0"/>
        <v>31</v>
      </c>
      <c r="F16" s="65">
        <f>VLOOKUP($A16,'Return Data'!$B$7:$R$2843,11,0)</f>
        <v>16.687000000000001</v>
      </c>
      <c r="G16" s="66">
        <f t="shared" si="1"/>
        <v>39</v>
      </c>
      <c r="H16" s="65">
        <f>VLOOKUP($A16,'Return Data'!$B$7:$R$2843,12,0)</f>
        <v>48.054099999999998</v>
      </c>
      <c r="I16" s="66">
        <f t="shared" si="2"/>
        <v>32</v>
      </c>
      <c r="J16" s="65">
        <f>VLOOKUP($A16,'Return Data'!$B$7:$R$2843,13,0)</f>
        <v>59.947099999999999</v>
      </c>
      <c r="K16" s="66">
        <f t="shared" si="3"/>
        <v>30</v>
      </c>
      <c r="L16" s="65">
        <f>VLOOKUP($A16,'Return Data'!$B$7:$R$2843,17,0)</f>
        <v>33.648600000000002</v>
      </c>
      <c r="M16" s="66">
        <f t="shared" si="4"/>
        <v>15</v>
      </c>
      <c r="N16" s="65">
        <f>VLOOKUP($A16,'Return Data'!$B$7:$R$2843,14,0)</f>
        <v>20.726800000000001</v>
      </c>
      <c r="O16" s="66">
        <f t="shared" si="6"/>
        <v>7</v>
      </c>
      <c r="P16" s="65">
        <f>VLOOKUP($A16,'Return Data'!$B$7:$R$2843,15,0)</f>
        <v>18.9071</v>
      </c>
      <c r="Q16" s="66">
        <f t="shared" si="7"/>
        <v>4</v>
      </c>
      <c r="R16" s="65">
        <f>VLOOKUP($A16,'Return Data'!$B$7:$R$2843,16,0)</f>
        <v>16.981100000000001</v>
      </c>
      <c r="S16" s="67">
        <f t="shared" si="5"/>
        <v>21</v>
      </c>
    </row>
    <row r="17" spans="1:19" x14ac:dyDescent="0.3">
      <c r="A17" s="63" t="s">
        <v>172</v>
      </c>
      <c r="B17" s="64">
        <f>VLOOKUP($A17,'Return Data'!$B$7:$R$2843,3,0)</f>
        <v>44410</v>
      </c>
      <c r="C17" s="65">
        <f>VLOOKUP($A17,'Return Data'!$B$7:$R$2843,4,0)</f>
        <v>82.945999999999998</v>
      </c>
      <c r="D17" s="65">
        <f>VLOOKUP($A17,'Return Data'!$B$7:$R$2843,10,0)</f>
        <v>16.8599</v>
      </c>
      <c r="E17" s="66">
        <f t="shared" si="0"/>
        <v>15</v>
      </c>
      <c r="F17" s="65">
        <f>VLOOKUP($A17,'Return Data'!$B$7:$R$2843,11,0)</f>
        <v>23.562100000000001</v>
      </c>
      <c r="G17" s="66">
        <f t="shared" si="1"/>
        <v>17</v>
      </c>
      <c r="H17" s="65">
        <f>VLOOKUP($A17,'Return Data'!$B$7:$R$2843,12,0)</f>
        <v>56.386800000000001</v>
      </c>
      <c r="I17" s="66">
        <f t="shared" si="2"/>
        <v>16</v>
      </c>
      <c r="J17" s="65">
        <f>VLOOKUP($A17,'Return Data'!$B$7:$R$2843,13,0)</f>
        <v>66.608400000000003</v>
      </c>
      <c r="K17" s="66">
        <f t="shared" si="3"/>
        <v>19</v>
      </c>
      <c r="L17" s="65">
        <f>VLOOKUP($A17,'Return Data'!$B$7:$R$2843,17,0)</f>
        <v>30.947600000000001</v>
      </c>
      <c r="M17" s="66">
        <f t="shared" si="4"/>
        <v>20</v>
      </c>
      <c r="N17" s="65">
        <f>VLOOKUP($A17,'Return Data'!$B$7:$R$2843,14,0)</f>
        <v>19.3843</v>
      </c>
      <c r="O17" s="66">
        <f t="shared" si="6"/>
        <v>9</v>
      </c>
      <c r="P17" s="65">
        <f>VLOOKUP($A17,'Return Data'!$B$7:$R$2843,15,0)</f>
        <v>17.206</v>
      </c>
      <c r="Q17" s="66">
        <f t="shared" si="7"/>
        <v>7</v>
      </c>
      <c r="R17" s="65">
        <f>VLOOKUP($A17,'Return Data'!$B$7:$R$2843,16,0)</f>
        <v>18.763000000000002</v>
      </c>
      <c r="S17" s="67">
        <f t="shared" si="5"/>
        <v>14</v>
      </c>
    </row>
    <row r="18" spans="1:19" x14ac:dyDescent="0.3">
      <c r="A18" s="63" t="s">
        <v>173</v>
      </c>
      <c r="B18" s="64">
        <f>VLOOKUP($A18,'Return Data'!$B$7:$R$2843,3,0)</f>
        <v>44410</v>
      </c>
      <c r="C18" s="65">
        <f>VLOOKUP($A18,'Return Data'!$B$7:$R$2843,4,0)</f>
        <v>73.98</v>
      </c>
      <c r="D18" s="65">
        <f>VLOOKUP($A18,'Return Data'!$B$7:$R$2843,10,0)</f>
        <v>14.6088</v>
      </c>
      <c r="E18" s="66">
        <f t="shared" si="0"/>
        <v>27</v>
      </c>
      <c r="F18" s="65">
        <f>VLOOKUP($A18,'Return Data'!$B$7:$R$2843,11,0)</f>
        <v>16.375599999999999</v>
      </c>
      <c r="G18" s="66">
        <f t="shared" si="1"/>
        <v>40</v>
      </c>
      <c r="H18" s="65">
        <f>VLOOKUP($A18,'Return Data'!$B$7:$R$2843,12,0)</f>
        <v>45.144199999999998</v>
      </c>
      <c r="I18" s="66">
        <f t="shared" si="2"/>
        <v>43</v>
      </c>
      <c r="J18" s="65">
        <f>VLOOKUP($A18,'Return Data'!$B$7:$R$2843,13,0)</f>
        <v>55.452800000000003</v>
      </c>
      <c r="K18" s="66">
        <f t="shared" si="3"/>
        <v>38</v>
      </c>
      <c r="L18" s="65">
        <f>VLOOKUP($A18,'Return Data'!$B$7:$R$2843,17,0)</f>
        <v>25.823599999999999</v>
      </c>
      <c r="M18" s="66">
        <f t="shared" si="4"/>
        <v>37</v>
      </c>
      <c r="N18" s="65">
        <f>VLOOKUP($A18,'Return Data'!$B$7:$R$2843,14,0)</f>
        <v>14.3416</v>
      </c>
      <c r="O18" s="66">
        <f t="shared" si="6"/>
        <v>28</v>
      </c>
      <c r="P18" s="65">
        <f>VLOOKUP($A18,'Return Data'!$B$7:$R$2843,15,0)</f>
        <v>13.84</v>
      </c>
      <c r="Q18" s="66">
        <f t="shared" si="7"/>
        <v>25</v>
      </c>
      <c r="R18" s="65">
        <f>VLOOKUP($A18,'Return Data'!$B$7:$R$2843,16,0)</f>
        <v>15.3931</v>
      </c>
      <c r="S18" s="67">
        <f t="shared" si="5"/>
        <v>36</v>
      </c>
    </row>
    <row r="19" spans="1:19" x14ac:dyDescent="0.3">
      <c r="A19" s="63" t="s">
        <v>175</v>
      </c>
      <c r="B19" s="64">
        <f>VLOOKUP($A19,'Return Data'!$B$7:$R$2843,3,0)</f>
        <v>44410</v>
      </c>
      <c r="C19" s="65">
        <f>VLOOKUP($A19,'Return Data'!$B$7:$R$2843,4,0)</f>
        <v>856.12559999999996</v>
      </c>
      <c r="D19" s="65">
        <f>VLOOKUP($A19,'Return Data'!$B$7:$R$2843,10,0)</f>
        <v>13.5862</v>
      </c>
      <c r="E19" s="66">
        <f t="shared" si="0"/>
        <v>38</v>
      </c>
      <c r="F19" s="65">
        <f>VLOOKUP($A19,'Return Data'!$B$7:$R$2843,11,0)</f>
        <v>16.748100000000001</v>
      </c>
      <c r="G19" s="66">
        <f t="shared" si="1"/>
        <v>38</v>
      </c>
      <c r="H19" s="65">
        <f>VLOOKUP($A19,'Return Data'!$B$7:$R$2843,12,0)</f>
        <v>52.012999999999998</v>
      </c>
      <c r="I19" s="66">
        <f t="shared" si="2"/>
        <v>26</v>
      </c>
      <c r="J19" s="65">
        <f>VLOOKUP($A19,'Return Data'!$B$7:$R$2843,13,0)</f>
        <v>63.8934</v>
      </c>
      <c r="K19" s="66">
        <f t="shared" si="3"/>
        <v>22</v>
      </c>
      <c r="L19" s="65">
        <f>VLOOKUP($A19,'Return Data'!$B$7:$R$2843,17,0)</f>
        <v>23.155999999999999</v>
      </c>
      <c r="M19" s="66">
        <f t="shared" si="4"/>
        <v>49</v>
      </c>
      <c r="N19" s="65">
        <f>VLOOKUP($A19,'Return Data'!$B$7:$R$2843,14,0)</f>
        <v>13.2592</v>
      </c>
      <c r="O19" s="66">
        <f t="shared" si="6"/>
        <v>36</v>
      </c>
      <c r="P19" s="65">
        <f>VLOOKUP($A19,'Return Data'!$B$7:$R$2843,15,0)</f>
        <v>12.715299999999999</v>
      </c>
      <c r="Q19" s="66">
        <f t="shared" si="7"/>
        <v>29</v>
      </c>
      <c r="R19" s="65">
        <f>VLOOKUP($A19,'Return Data'!$B$7:$R$2843,16,0)</f>
        <v>15.812099999999999</v>
      </c>
      <c r="S19" s="67">
        <f t="shared" si="5"/>
        <v>33</v>
      </c>
    </row>
    <row r="20" spans="1:19" x14ac:dyDescent="0.3">
      <c r="A20" s="63" t="s">
        <v>176</v>
      </c>
      <c r="B20" s="64">
        <f>VLOOKUP($A20,'Return Data'!$B$7:$R$2843,3,0)</f>
        <v>44410</v>
      </c>
      <c r="C20" s="65">
        <f>VLOOKUP($A20,'Return Data'!$B$7:$R$2843,4,0)</f>
        <v>551.452</v>
      </c>
      <c r="D20" s="65">
        <f>VLOOKUP($A20,'Return Data'!$B$7:$R$2843,10,0)</f>
        <v>15.425700000000001</v>
      </c>
      <c r="E20" s="66">
        <f t="shared" si="0"/>
        <v>21</v>
      </c>
      <c r="F20" s="65">
        <f>VLOOKUP($A20,'Return Data'!$B$7:$R$2843,11,0)</f>
        <v>17.201799999999999</v>
      </c>
      <c r="G20" s="66">
        <f t="shared" si="1"/>
        <v>36</v>
      </c>
      <c r="H20" s="65">
        <f>VLOOKUP($A20,'Return Data'!$B$7:$R$2843,12,0)</f>
        <v>52.494900000000001</v>
      </c>
      <c r="I20" s="66">
        <f t="shared" si="2"/>
        <v>25</v>
      </c>
      <c r="J20" s="65">
        <f>VLOOKUP($A20,'Return Data'!$B$7:$R$2843,13,0)</f>
        <v>60.618200000000002</v>
      </c>
      <c r="K20" s="66">
        <f t="shared" si="3"/>
        <v>27</v>
      </c>
      <c r="L20" s="65">
        <f>VLOOKUP($A20,'Return Data'!$B$7:$R$2843,17,0)</f>
        <v>24.429300000000001</v>
      </c>
      <c r="M20" s="66">
        <f t="shared" si="4"/>
        <v>46</v>
      </c>
      <c r="N20" s="65">
        <f>VLOOKUP($A20,'Return Data'!$B$7:$R$2843,14,0)</f>
        <v>15.124599999999999</v>
      </c>
      <c r="O20" s="66">
        <f t="shared" si="6"/>
        <v>21</v>
      </c>
      <c r="P20" s="65">
        <f>VLOOKUP($A20,'Return Data'!$B$7:$R$2843,15,0)</f>
        <v>16.083400000000001</v>
      </c>
      <c r="Q20" s="66">
        <f t="shared" si="7"/>
        <v>13</v>
      </c>
      <c r="R20" s="65">
        <f>VLOOKUP($A20,'Return Data'!$B$7:$R$2843,16,0)</f>
        <v>16.654800000000002</v>
      </c>
      <c r="S20" s="67">
        <f t="shared" si="5"/>
        <v>23</v>
      </c>
    </row>
    <row r="21" spans="1:19" x14ac:dyDescent="0.3">
      <c r="A21" s="63" t="s">
        <v>177</v>
      </c>
      <c r="B21" s="64">
        <f>VLOOKUP($A21,'Return Data'!$B$7:$R$2843,3,0)</f>
        <v>44410</v>
      </c>
      <c r="C21" s="65">
        <f>VLOOKUP($A21,'Return Data'!$B$7:$R$2843,4,0)</f>
        <v>707.40499999999997</v>
      </c>
      <c r="D21" s="65">
        <f>VLOOKUP($A21,'Return Data'!$B$7:$R$2843,10,0)</f>
        <v>15.116</v>
      </c>
      <c r="E21" s="66">
        <f t="shared" si="0"/>
        <v>24</v>
      </c>
      <c r="F21" s="65">
        <f>VLOOKUP($A21,'Return Data'!$B$7:$R$2843,11,0)</f>
        <v>16.0914</v>
      </c>
      <c r="G21" s="66">
        <f t="shared" si="1"/>
        <v>42</v>
      </c>
      <c r="H21" s="65">
        <f>VLOOKUP($A21,'Return Data'!$B$7:$R$2843,12,0)</f>
        <v>46.389099999999999</v>
      </c>
      <c r="I21" s="66">
        <f t="shared" si="2"/>
        <v>37</v>
      </c>
      <c r="J21" s="65">
        <f>VLOOKUP($A21,'Return Data'!$B$7:$R$2843,13,0)</f>
        <v>50.6614</v>
      </c>
      <c r="K21" s="66">
        <f t="shared" si="3"/>
        <v>53</v>
      </c>
      <c r="L21" s="65">
        <f>VLOOKUP($A21,'Return Data'!$B$7:$R$2843,17,0)</f>
        <v>18.729500000000002</v>
      </c>
      <c r="M21" s="66">
        <f t="shared" si="4"/>
        <v>61</v>
      </c>
      <c r="N21" s="65">
        <f>VLOOKUP($A21,'Return Data'!$B$7:$R$2843,14,0)</f>
        <v>9.7186000000000003</v>
      </c>
      <c r="O21" s="66">
        <f t="shared" si="6"/>
        <v>48</v>
      </c>
      <c r="P21" s="65">
        <f>VLOOKUP($A21,'Return Data'!$B$7:$R$2843,15,0)</f>
        <v>11.6379</v>
      </c>
      <c r="Q21" s="66">
        <f t="shared" si="7"/>
        <v>34</v>
      </c>
      <c r="R21" s="65">
        <f>VLOOKUP($A21,'Return Data'!$B$7:$R$2843,16,0)</f>
        <v>13.190200000000001</v>
      </c>
      <c r="S21" s="67">
        <f t="shared" si="5"/>
        <v>50</v>
      </c>
    </row>
    <row r="22" spans="1:19" x14ac:dyDescent="0.3">
      <c r="A22" s="63" t="s">
        <v>178</v>
      </c>
      <c r="B22" s="64">
        <f>VLOOKUP($A22,'Return Data'!$B$7:$R$2843,3,0)</f>
        <v>44410</v>
      </c>
      <c r="C22" s="65">
        <f>VLOOKUP($A22,'Return Data'!$B$7:$R$2843,4,0)</f>
        <v>55.830599999999997</v>
      </c>
      <c r="D22" s="65">
        <f>VLOOKUP($A22,'Return Data'!$B$7:$R$2843,10,0)</f>
        <v>14.9168</v>
      </c>
      <c r="E22" s="66">
        <f t="shared" si="0"/>
        <v>25</v>
      </c>
      <c r="F22" s="65">
        <f>VLOOKUP($A22,'Return Data'!$B$7:$R$2843,11,0)</f>
        <v>14.656700000000001</v>
      </c>
      <c r="G22" s="66">
        <f t="shared" si="1"/>
        <v>48</v>
      </c>
      <c r="H22" s="65">
        <f>VLOOKUP($A22,'Return Data'!$B$7:$R$2843,12,0)</f>
        <v>45.055999999999997</v>
      </c>
      <c r="I22" s="66">
        <f t="shared" si="2"/>
        <v>44</v>
      </c>
      <c r="J22" s="65">
        <f>VLOOKUP($A22,'Return Data'!$B$7:$R$2843,13,0)</f>
        <v>53.555</v>
      </c>
      <c r="K22" s="66">
        <f t="shared" si="3"/>
        <v>45</v>
      </c>
      <c r="L22" s="65">
        <f>VLOOKUP($A22,'Return Data'!$B$7:$R$2843,17,0)</f>
        <v>24.5322</v>
      </c>
      <c r="M22" s="66">
        <f t="shared" si="4"/>
        <v>45</v>
      </c>
      <c r="N22" s="65">
        <f>VLOOKUP($A22,'Return Data'!$B$7:$R$2843,14,0)</f>
        <v>12.9132</v>
      </c>
      <c r="O22" s="66">
        <f t="shared" si="6"/>
        <v>38</v>
      </c>
      <c r="P22" s="65">
        <f>VLOOKUP($A22,'Return Data'!$B$7:$R$2843,15,0)</f>
        <v>13.363099999999999</v>
      </c>
      <c r="Q22" s="66">
        <f t="shared" si="7"/>
        <v>26</v>
      </c>
      <c r="R22" s="65">
        <f>VLOOKUP($A22,'Return Data'!$B$7:$R$2843,16,0)</f>
        <v>14.8805</v>
      </c>
      <c r="S22" s="67">
        <f t="shared" si="5"/>
        <v>40</v>
      </c>
    </row>
    <row r="23" spans="1:19" x14ac:dyDescent="0.3">
      <c r="A23" s="63" t="s">
        <v>179</v>
      </c>
      <c r="B23" s="64">
        <f>VLOOKUP($A23,'Return Data'!$B$7:$R$2843,3,0)</f>
        <v>44410</v>
      </c>
      <c r="C23" s="65">
        <f>VLOOKUP($A23,'Return Data'!$B$7:$R$2843,4,0)</f>
        <v>592.66999999999996</v>
      </c>
      <c r="D23" s="65">
        <f>VLOOKUP($A23,'Return Data'!$B$7:$R$2843,10,0)</f>
        <v>14.3268</v>
      </c>
      <c r="E23" s="66">
        <f t="shared" si="0"/>
        <v>32</v>
      </c>
      <c r="F23" s="65">
        <f>VLOOKUP($A23,'Return Data'!$B$7:$R$2843,11,0)</f>
        <v>16.950500000000002</v>
      </c>
      <c r="G23" s="66">
        <f t="shared" si="1"/>
        <v>37</v>
      </c>
      <c r="H23" s="65">
        <f>VLOOKUP($A23,'Return Data'!$B$7:$R$2843,12,0)</f>
        <v>49.133099999999999</v>
      </c>
      <c r="I23" s="66">
        <f t="shared" si="2"/>
        <v>27</v>
      </c>
      <c r="J23" s="65">
        <f>VLOOKUP($A23,'Return Data'!$B$7:$R$2843,13,0)</f>
        <v>57.813899999999997</v>
      </c>
      <c r="K23" s="66">
        <f t="shared" si="3"/>
        <v>34</v>
      </c>
      <c r="L23" s="65">
        <f>VLOOKUP($A23,'Return Data'!$B$7:$R$2843,17,0)</f>
        <v>24.594799999999999</v>
      </c>
      <c r="M23" s="66">
        <f t="shared" si="4"/>
        <v>44</v>
      </c>
      <c r="N23" s="65">
        <f>VLOOKUP($A23,'Return Data'!$B$7:$R$2843,14,0)</f>
        <v>14.5891</v>
      </c>
      <c r="O23" s="66">
        <f t="shared" si="6"/>
        <v>25</v>
      </c>
      <c r="P23" s="65">
        <f>VLOOKUP($A23,'Return Data'!$B$7:$R$2843,15,0)</f>
        <v>14.222300000000001</v>
      </c>
      <c r="Q23" s="66">
        <f t="shared" si="7"/>
        <v>19</v>
      </c>
      <c r="R23" s="65">
        <f>VLOOKUP($A23,'Return Data'!$B$7:$R$2843,16,0)</f>
        <v>16.5501</v>
      </c>
      <c r="S23" s="67">
        <f t="shared" si="5"/>
        <v>24</v>
      </c>
    </row>
    <row r="24" spans="1:19" x14ac:dyDescent="0.3">
      <c r="A24" s="63" t="s">
        <v>180</v>
      </c>
      <c r="B24" s="64">
        <f>VLOOKUP($A24,'Return Data'!$B$7:$R$2843,3,0)</f>
        <v>44410</v>
      </c>
      <c r="C24" s="65">
        <f>VLOOKUP($A24,'Return Data'!$B$7:$R$2843,4,0)</f>
        <v>14.81</v>
      </c>
      <c r="D24" s="65">
        <f>VLOOKUP($A24,'Return Data'!$B$7:$R$2843,10,0)</f>
        <v>11.689299999999999</v>
      </c>
      <c r="E24" s="66">
        <f t="shared" si="0"/>
        <v>53</v>
      </c>
      <c r="F24" s="65">
        <f>VLOOKUP($A24,'Return Data'!$B$7:$R$2843,11,0)</f>
        <v>9.1378000000000004</v>
      </c>
      <c r="G24" s="66">
        <f t="shared" si="1"/>
        <v>62</v>
      </c>
      <c r="H24" s="65">
        <f>VLOOKUP($A24,'Return Data'!$B$7:$R$2843,12,0)</f>
        <v>41.316800000000001</v>
      </c>
      <c r="I24" s="66">
        <f t="shared" si="2"/>
        <v>54</v>
      </c>
      <c r="J24" s="65">
        <f>VLOOKUP($A24,'Return Data'!$B$7:$R$2843,13,0)</f>
        <v>55.5672</v>
      </c>
      <c r="K24" s="66">
        <f t="shared" si="3"/>
        <v>37</v>
      </c>
      <c r="L24" s="65">
        <f>VLOOKUP($A24,'Return Data'!$B$7:$R$2843,17,0)</f>
        <v>19.6494</v>
      </c>
      <c r="M24" s="66">
        <f t="shared" si="4"/>
        <v>57</v>
      </c>
      <c r="N24" s="65"/>
      <c r="O24" s="66"/>
      <c r="P24" s="65"/>
      <c r="Q24" s="66"/>
      <c r="R24" s="65">
        <f>VLOOKUP($A24,'Return Data'!$B$7:$R$2843,16,0)</f>
        <v>12.381399999999999</v>
      </c>
      <c r="S24" s="67">
        <f t="shared" si="5"/>
        <v>53</v>
      </c>
    </row>
    <row r="25" spans="1:19" x14ac:dyDescent="0.3">
      <c r="A25" s="63" t="s">
        <v>181</v>
      </c>
      <c r="B25" s="64">
        <f>VLOOKUP($A25,'Return Data'!$B$7:$R$2843,3,0)</f>
        <v>44410</v>
      </c>
      <c r="C25" s="65">
        <f>VLOOKUP($A25,'Return Data'!$B$7:$R$2843,4,0)</f>
        <v>38.92</v>
      </c>
      <c r="D25" s="65">
        <f>VLOOKUP($A25,'Return Data'!$B$7:$R$2843,10,0)</f>
        <v>12.4855</v>
      </c>
      <c r="E25" s="66">
        <f t="shared" si="0"/>
        <v>46</v>
      </c>
      <c r="F25" s="65">
        <f>VLOOKUP($A25,'Return Data'!$B$7:$R$2843,11,0)</f>
        <v>12.909800000000001</v>
      </c>
      <c r="G25" s="66">
        <f t="shared" si="1"/>
        <v>55</v>
      </c>
      <c r="H25" s="65">
        <f>VLOOKUP($A25,'Return Data'!$B$7:$R$2843,12,0)</f>
        <v>37.187199999999997</v>
      </c>
      <c r="I25" s="66">
        <f t="shared" si="2"/>
        <v>58</v>
      </c>
      <c r="J25" s="65">
        <f>VLOOKUP($A25,'Return Data'!$B$7:$R$2843,13,0)</f>
        <v>47.0899</v>
      </c>
      <c r="K25" s="66">
        <f t="shared" si="3"/>
        <v>55</v>
      </c>
      <c r="L25" s="65">
        <f>VLOOKUP($A25,'Return Data'!$B$7:$R$2843,17,0)</f>
        <v>21.5702</v>
      </c>
      <c r="M25" s="66">
        <f t="shared" si="4"/>
        <v>51</v>
      </c>
      <c r="N25" s="65">
        <f>VLOOKUP($A25,'Return Data'!$B$7:$R$2843,14,0)</f>
        <v>11.4451</v>
      </c>
      <c r="O25" s="66">
        <f>RANK(N25,N$8:N$71,0)</f>
        <v>44</v>
      </c>
      <c r="P25" s="65">
        <f>VLOOKUP($A25,'Return Data'!$B$7:$R$2843,15,0)</f>
        <v>12.027799999999999</v>
      </c>
      <c r="Q25" s="66">
        <f>RANK(P25,P$8:P$71,0)</f>
        <v>31</v>
      </c>
      <c r="R25" s="65">
        <f>VLOOKUP($A25,'Return Data'!$B$7:$R$2843,16,0)</f>
        <v>18.773199999999999</v>
      </c>
      <c r="S25" s="67">
        <f t="shared" si="5"/>
        <v>13</v>
      </c>
    </row>
    <row r="26" spans="1:19" x14ac:dyDescent="0.3">
      <c r="A26" s="63" t="s">
        <v>182</v>
      </c>
      <c r="B26" s="64">
        <f>VLOOKUP($A26,'Return Data'!$B$7:$R$2843,3,0)</f>
        <v>44410</v>
      </c>
      <c r="C26" s="65">
        <f>VLOOKUP($A26,'Return Data'!$B$7:$R$2843,4,0)</f>
        <v>97.84</v>
      </c>
      <c r="D26" s="65">
        <f>VLOOKUP($A26,'Return Data'!$B$7:$R$2843,10,0)</f>
        <v>15.391</v>
      </c>
      <c r="E26" s="66">
        <f t="shared" si="0"/>
        <v>22</v>
      </c>
      <c r="F26" s="65">
        <f>VLOOKUP($A26,'Return Data'!$B$7:$R$2843,11,0)</f>
        <v>27.064900000000002</v>
      </c>
      <c r="G26" s="66">
        <f t="shared" si="1"/>
        <v>13</v>
      </c>
      <c r="H26" s="65">
        <f>VLOOKUP($A26,'Return Data'!$B$7:$R$2843,12,0)</f>
        <v>66.366299999999995</v>
      </c>
      <c r="I26" s="66">
        <f t="shared" si="2"/>
        <v>9</v>
      </c>
      <c r="J26" s="65">
        <f>VLOOKUP($A26,'Return Data'!$B$7:$R$2843,13,0)</f>
        <v>80.084699999999998</v>
      </c>
      <c r="K26" s="66">
        <f t="shared" si="3"/>
        <v>11</v>
      </c>
      <c r="L26" s="65">
        <f>VLOOKUP($A26,'Return Data'!$B$7:$R$2843,17,0)</f>
        <v>33.614699999999999</v>
      </c>
      <c r="M26" s="66">
        <f t="shared" si="4"/>
        <v>16</v>
      </c>
      <c r="N26" s="65">
        <f>VLOOKUP($A26,'Return Data'!$B$7:$R$2843,14,0)</f>
        <v>17.3416</v>
      </c>
      <c r="O26" s="66">
        <f>RANK(N26,N$8:N$71,0)</f>
        <v>12</v>
      </c>
      <c r="P26" s="65">
        <f>VLOOKUP($A26,'Return Data'!$B$7:$R$2843,15,0)</f>
        <v>18.175699999999999</v>
      </c>
      <c r="Q26" s="66">
        <f>RANK(P26,P$8:P$71,0)</f>
        <v>5</v>
      </c>
      <c r="R26" s="65">
        <f>VLOOKUP($A26,'Return Data'!$B$7:$R$2843,16,0)</f>
        <v>18.7805</v>
      </c>
      <c r="S26" s="67">
        <f t="shared" si="5"/>
        <v>12</v>
      </c>
    </row>
    <row r="27" spans="1:19" x14ac:dyDescent="0.3">
      <c r="A27" s="63" t="s">
        <v>183</v>
      </c>
      <c r="B27" s="64">
        <f>VLOOKUP($A27,'Return Data'!$B$7:$R$2843,3,0)</f>
        <v>44410</v>
      </c>
      <c r="C27" s="65">
        <f>VLOOKUP($A27,'Return Data'!$B$7:$R$2843,4,0)</f>
        <v>13.33</v>
      </c>
      <c r="D27" s="65">
        <f>VLOOKUP($A27,'Return Data'!$B$7:$R$2843,10,0)</f>
        <v>11.641500000000001</v>
      </c>
      <c r="E27" s="66">
        <f t="shared" si="0"/>
        <v>56</v>
      </c>
      <c r="F27" s="65">
        <f>VLOOKUP($A27,'Return Data'!$B$7:$R$2843,11,0)</f>
        <v>11.5481</v>
      </c>
      <c r="G27" s="66">
        <f t="shared" si="1"/>
        <v>60</v>
      </c>
      <c r="H27" s="65">
        <f>VLOOKUP($A27,'Return Data'!$B$7:$R$2843,12,0)</f>
        <v>36.020400000000002</v>
      </c>
      <c r="I27" s="66">
        <f t="shared" si="2"/>
        <v>60</v>
      </c>
      <c r="J27" s="65">
        <f>VLOOKUP($A27,'Return Data'!$B$7:$R$2843,13,0)</f>
        <v>44.576999999999998</v>
      </c>
      <c r="K27" s="66">
        <f t="shared" si="3"/>
        <v>58</v>
      </c>
      <c r="L27" s="65">
        <f>VLOOKUP($A27,'Return Data'!$B$7:$R$2843,17,0)</f>
        <v>19.5641</v>
      </c>
      <c r="M27" s="66">
        <f t="shared" si="4"/>
        <v>58</v>
      </c>
      <c r="N27" s="65"/>
      <c r="O27" s="66"/>
      <c r="P27" s="65"/>
      <c r="Q27" s="66"/>
      <c r="R27" s="65">
        <f>VLOOKUP($A27,'Return Data'!$B$7:$R$2843,16,0)</f>
        <v>8.3181999999999992</v>
      </c>
      <c r="S27" s="67">
        <f t="shared" si="5"/>
        <v>62</v>
      </c>
    </row>
    <row r="28" spans="1:19" x14ac:dyDescent="0.3">
      <c r="A28" s="63" t="s">
        <v>184</v>
      </c>
      <c r="B28" s="64">
        <f>VLOOKUP($A28,'Return Data'!$B$7:$R$2843,3,0)</f>
        <v>44410</v>
      </c>
      <c r="C28" s="65">
        <f>VLOOKUP($A28,'Return Data'!$B$7:$R$2843,4,0)</f>
        <v>87.69</v>
      </c>
      <c r="D28" s="65">
        <f>VLOOKUP($A28,'Return Data'!$B$7:$R$2843,10,0)</f>
        <v>14.447900000000001</v>
      </c>
      <c r="E28" s="66">
        <f t="shared" si="0"/>
        <v>30</v>
      </c>
      <c r="F28" s="65">
        <f>VLOOKUP($A28,'Return Data'!$B$7:$R$2843,11,0)</f>
        <v>18.116900000000001</v>
      </c>
      <c r="G28" s="66">
        <f t="shared" si="1"/>
        <v>31</v>
      </c>
      <c r="H28" s="65">
        <f>VLOOKUP($A28,'Return Data'!$B$7:$R$2843,12,0)</f>
        <v>46.565300000000001</v>
      </c>
      <c r="I28" s="66">
        <f t="shared" si="2"/>
        <v>36</v>
      </c>
      <c r="J28" s="65">
        <f>VLOOKUP($A28,'Return Data'!$B$7:$R$2843,13,0)</f>
        <v>54.193800000000003</v>
      </c>
      <c r="K28" s="66">
        <f t="shared" si="3"/>
        <v>43</v>
      </c>
      <c r="L28" s="65">
        <f>VLOOKUP($A28,'Return Data'!$B$7:$R$2843,17,0)</f>
        <v>28.815000000000001</v>
      </c>
      <c r="M28" s="66">
        <f t="shared" si="4"/>
        <v>25</v>
      </c>
      <c r="N28" s="65">
        <f>VLOOKUP($A28,'Return Data'!$B$7:$R$2843,14,0)</f>
        <v>15.915100000000001</v>
      </c>
      <c r="O28" s="66">
        <f>RANK(N28,N$8:N$71,0)</f>
        <v>20</v>
      </c>
      <c r="P28" s="65">
        <f>VLOOKUP($A28,'Return Data'!$B$7:$R$2843,15,0)</f>
        <v>16.8306</v>
      </c>
      <c r="Q28" s="66">
        <f>RANK(P28,P$8:P$71,0)</f>
        <v>9</v>
      </c>
      <c r="R28" s="65">
        <f>VLOOKUP($A28,'Return Data'!$B$7:$R$2843,16,0)</f>
        <v>18.959399999999999</v>
      </c>
      <c r="S28" s="67">
        <f t="shared" si="5"/>
        <v>10</v>
      </c>
    </row>
    <row r="29" spans="1:19" x14ac:dyDescent="0.3">
      <c r="A29" s="63" t="s">
        <v>185</v>
      </c>
      <c r="B29" s="64">
        <f>VLOOKUP($A29,'Return Data'!$B$7:$R$2843,3,0)</f>
        <v>44410</v>
      </c>
      <c r="C29" s="65">
        <f>VLOOKUP($A29,'Return Data'!$B$7:$R$2843,4,0)</f>
        <v>14.9781</v>
      </c>
      <c r="D29" s="65">
        <f>VLOOKUP($A29,'Return Data'!$B$7:$R$2843,10,0)</f>
        <v>11.484</v>
      </c>
      <c r="E29" s="66">
        <f t="shared" si="0"/>
        <v>57</v>
      </c>
      <c r="F29" s="65">
        <f>VLOOKUP($A29,'Return Data'!$B$7:$R$2843,11,0)</f>
        <v>17.375</v>
      </c>
      <c r="G29" s="66">
        <f t="shared" si="1"/>
        <v>35</v>
      </c>
      <c r="H29" s="65">
        <f>VLOOKUP($A29,'Return Data'!$B$7:$R$2843,12,0)</f>
        <v>45.441000000000003</v>
      </c>
      <c r="I29" s="66">
        <f t="shared" si="2"/>
        <v>40</v>
      </c>
      <c r="J29" s="65">
        <f>VLOOKUP($A29,'Return Data'!$B$7:$R$2843,13,0)</f>
        <v>55.710500000000003</v>
      </c>
      <c r="K29" s="66">
        <f t="shared" si="3"/>
        <v>36</v>
      </c>
      <c r="L29" s="65"/>
      <c r="M29" s="66"/>
      <c r="N29" s="65"/>
      <c r="O29" s="66"/>
      <c r="P29" s="65"/>
      <c r="Q29" s="66"/>
      <c r="R29" s="65">
        <f>VLOOKUP($A29,'Return Data'!$B$7:$R$2843,16,0)</f>
        <v>25.291899999999998</v>
      </c>
      <c r="S29" s="67">
        <f t="shared" si="5"/>
        <v>5</v>
      </c>
    </row>
    <row r="30" spans="1:19" x14ac:dyDescent="0.3">
      <c r="A30" s="63" t="s">
        <v>186</v>
      </c>
      <c r="B30" s="64">
        <f>VLOOKUP($A30,'Return Data'!$B$7:$R$2843,3,0)</f>
        <v>44410</v>
      </c>
      <c r="C30" s="65">
        <f>VLOOKUP($A30,'Return Data'!$B$7:$R$2843,4,0)</f>
        <v>28.736499999999999</v>
      </c>
      <c r="D30" s="65">
        <f>VLOOKUP($A30,'Return Data'!$B$7:$R$2843,10,0)</f>
        <v>13.7912</v>
      </c>
      <c r="E30" s="66">
        <f t="shared" si="0"/>
        <v>36</v>
      </c>
      <c r="F30" s="65">
        <f>VLOOKUP($A30,'Return Data'!$B$7:$R$2843,11,0)</f>
        <v>15.1136</v>
      </c>
      <c r="G30" s="66">
        <f t="shared" si="1"/>
        <v>47</v>
      </c>
      <c r="H30" s="65">
        <f>VLOOKUP($A30,'Return Data'!$B$7:$R$2843,12,0)</f>
        <v>46.3825</v>
      </c>
      <c r="I30" s="66">
        <f t="shared" si="2"/>
        <v>38</v>
      </c>
      <c r="J30" s="65">
        <f>VLOOKUP($A30,'Return Data'!$B$7:$R$2843,13,0)</f>
        <v>59.949300000000001</v>
      </c>
      <c r="K30" s="66">
        <f t="shared" si="3"/>
        <v>29</v>
      </c>
      <c r="L30" s="65">
        <f>VLOOKUP($A30,'Return Data'!$B$7:$R$2843,17,0)</f>
        <v>27.667000000000002</v>
      </c>
      <c r="M30" s="66">
        <f t="shared" ref="M30:M38" si="8">RANK(L30,L$8:L$71,0)</f>
        <v>28</v>
      </c>
      <c r="N30" s="65">
        <f>VLOOKUP($A30,'Return Data'!$B$7:$R$2843,14,0)</f>
        <v>16.217199999999998</v>
      </c>
      <c r="O30" s="66">
        <f t="shared" ref="O30:O38" si="9">RANK(N30,N$8:N$71,0)</f>
        <v>17</v>
      </c>
      <c r="P30" s="65">
        <f>VLOOKUP($A30,'Return Data'!$B$7:$R$2843,15,0)</f>
        <v>17.032499999999999</v>
      </c>
      <c r="Q30" s="66">
        <f>RANK(P30,P$8:P$71,0)</f>
        <v>8</v>
      </c>
      <c r="R30" s="65">
        <f>VLOOKUP($A30,'Return Data'!$B$7:$R$2843,16,0)</f>
        <v>17.588100000000001</v>
      </c>
      <c r="S30" s="67">
        <f t="shared" si="5"/>
        <v>16</v>
      </c>
    </row>
    <row r="31" spans="1:19" x14ac:dyDescent="0.3">
      <c r="A31" s="63" t="s">
        <v>187</v>
      </c>
      <c r="B31" s="64">
        <f>VLOOKUP($A31,'Return Data'!$B$7:$R$2843,3,0)</f>
        <v>44410</v>
      </c>
      <c r="C31" s="65">
        <f>VLOOKUP($A31,'Return Data'!$B$7:$R$2843,4,0)</f>
        <v>74.843999999999994</v>
      </c>
      <c r="D31" s="65">
        <f>VLOOKUP($A31,'Return Data'!$B$7:$R$2843,10,0)</f>
        <v>13.511799999999999</v>
      </c>
      <c r="E31" s="66">
        <f t="shared" si="0"/>
        <v>39</v>
      </c>
      <c r="F31" s="65">
        <f>VLOOKUP($A31,'Return Data'!$B$7:$R$2843,11,0)</f>
        <v>20.322199999999999</v>
      </c>
      <c r="G31" s="66">
        <f t="shared" si="1"/>
        <v>23</v>
      </c>
      <c r="H31" s="65">
        <f>VLOOKUP($A31,'Return Data'!$B$7:$R$2843,12,0)</f>
        <v>47.467100000000002</v>
      </c>
      <c r="I31" s="66">
        <f t="shared" si="2"/>
        <v>33</v>
      </c>
      <c r="J31" s="65">
        <f>VLOOKUP($A31,'Return Data'!$B$7:$R$2843,13,0)</f>
        <v>58.115600000000001</v>
      </c>
      <c r="K31" s="66">
        <f t="shared" si="3"/>
        <v>33</v>
      </c>
      <c r="L31" s="65">
        <f>VLOOKUP($A31,'Return Data'!$B$7:$R$2843,17,0)</f>
        <v>27.8508</v>
      </c>
      <c r="M31" s="66">
        <f t="shared" si="8"/>
        <v>27</v>
      </c>
      <c r="N31" s="65">
        <f>VLOOKUP($A31,'Return Data'!$B$7:$R$2843,14,0)</f>
        <v>17.861999999999998</v>
      </c>
      <c r="O31" s="66">
        <f t="shared" si="9"/>
        <v>11</v>
      </c>
      <c r="P31" s="65">
        <f>VLOOKUP($A31,'Return Data'!$B$7:$R$2843,15,0)</f>
        <v>16.668700000000001</v>
      </c>
      <c r="Q31" s="66">
        <f>RANK(P31,P$8:P$71,0)</f>
        <v>10</v>
      </c>
      <c r="R31" s="65">
        <f>VLOOKUP($A31,'Return Data'!$B$7:$R$2843,16,0)</f>
        <v>16.391200000000001</v>
      </c>
      <c r="S31" s="67">
        <f t="shared" si="5"/>
        <v>27</v>
      </c>
    </row>
    <row r="32" spans="1:19" x14ac:dyDescent="0.3">
      <c r="A32" s="63" t="s">
        <v>188</v>
      </c>
      <c r="B32" s="64">
        <f>VLOOKUP($A32,'Return Data'!$B$7:$R$2843,3,0)</f>
        <v>44410</v>
      </c>
      <c r="C32" s="65">
        <f>VLOOKUP($A32,'Return Data'!$B$7:$R$2843,4,0)</f>
        <v>80.619</v>
      </c>
      <c r="D32" s="65">
        <f>VLOOKUP($A32,'Return Data'!$B$7:$R$2843,10,0)</f>
        <v>13.4856</v>
      </c>
      <c r="E32" s="66">
        <f t="shared" si="0"/>
        <v>40</v>
      </c>
      <c r="F32" s="65">
        <f>VLOOKUP($A32,'Return Data'!$B$7:$R$2843,11,0)</f>
        <v>18.6568</v>
      </c>
      <c r="G32" s="66">
        <f t="shared" si="1"/>
        <v>30</v>
      </c>
      <c r="H32" s="65">
        <f>VLOOKUP($A32,'Return Data'!$B$7:$R$2843,12,0)</f>
        <v>42.042400000000001</v>
      </c>
      <c r="I32" s="66">
        <f t="shared" si="2"/>
        <v>51</v>
      </c>
      <c r="J32" s="65">
        <f>VLOOKUP($A32,'Return Data'!$B$7:$R$2843,13,0)</f>
        <v>53.712200000000003</v>
      </c>
      <c r="K32" s="66">
        <f t="shared" si="3"/>
        <v>44</v>
      </c>
      <c r="L32" s="65">
        <f>VLOOKUP($A32,'Return Data'!$B$7:$R$2843,17,0)</f>
        <v>23.7971</v>
      </c>
      <c r="M32" s="66">
        <f t="shared" si="8"/>
        <v>47</v>
      </c>
      <c r="N32" s="65">
        <f>VLOOKUP($A32,'Return Data'!$B$7:$R$2843,14,0)</f>
        <v>11.179399999999999</v>
      </c>
      <c r="O32" s="66">
        <f t="shared" si="9"/>
        <v>45</v>
      </c>
      <c r="P32" s="65">
        <f>VLOOKUP($A32,'Return Data'!$B$7:$R$2843,15,0)</f>
        <v>13.95</v>
      </c>
      <c r="Q32" s="66">
        <f>RANK(P32,P$8:P$71,0)</f>
        <v>23</v>
      </c>
      <c r="R32" s="65">
        <f>VLOOKUP($A32,'Return Data'!$B$7:$R$2843,16,0)</f>
        <v>15.345700000000001</v>
      </c>
      <c r="S32" s="67">
        <f t="shared" si="5"/>
        <v>37</v>
      </c>
    </row>
    <row r="33" spans="1:19" x14ac:dyDescent="0.3">
      <c r="A33" s="63" t="s">
        <v>189</v>
      </c>
      <c r="B33" s="64">
        <f>VLOOKUP($A33,'Return Data'!$B$7:$R$2843,3,0)</f>
        <v>44410</v>
      </c>
      <c r="C33" s="65">
        <f>VLOOKUP($A33,'Return Data'!$B$7:$R$2843,4,0)</f>
        <v>100.0273</v>
      </c>
      <c r="D33" s="65">
        <f>VLOOKUP($A33,'Return Data'!$B$7:$R$2843,10,0)</f>
        <v>12.4034</v>
      </c>
      <c r="E33" s="66">
        <f t="shared" si="0"/>
        <v>47</v>
      </c>
      <c r="F33" s="65">
        <f>VLOOKUP($A33,'Return Data'!$B$7:$R$2843,11,0)</f>
        <v>14.0718</v>
      </c>
      <c r="G33" s="66">
        <f t="shared" si="1"/>
        <v>51</v>
      </c>
      <c r="H33" s="65">
        <f>VLOOKUP($A33,'Return Data'!$B$7:$R$2843,12,0)</f>
        <v>37.690800000000003</v>
      </c>
      <c r="I33" s="66">
        <f t="shared" si="2"/>
        <v>57</v>
      </c>
      <c r="J33" s="65">
        <f>VLOOKUP($A33,'Return Data'!$B$7:$R$2843,13,0)</f>
        <v>49.841500000000003</v>
      </c>
      <c r="K33" s="66">
        <f t="shared" si="3"/>
        <v>54</v>
      </c>
      <c r="L33" s="65">
        <f>VLOOKUP($A33,'Return Data'!$B$7:$R$2843,17,0)</f>
        <v>21.258400000000002</v>
      </c>
      <c r="M33" s="66">
        <f t="shared" si="8"/>
        <v>53</v>
      </c>
      <c r="N33" s="65">
        <f>VLOOKUP($A33,'Return Data'!$B$7:$R$2843,14,0)</f>
        <v>13.385</v>
      </c>
      <c r="O33" s="66">
        <f t="shared" si="9"/>
        <v>34</v>
      </c>
      <c r="P33" s="65">
        <f>VLOOKUP($A33,'Return Data'!$B$7:$R$2843,15,0)</f>
        <v>14.2568</v>
      </c>
      <c r="Q33" s="66">
        <f>RANK(P33,P$8:P$71,0)</f>
        <v>18</v>
      </c>
      <c r="R33" s="65">
        <f>VLOOKUP($A33,'Return Data'!$B$7:$R$2843,16,0)</f>
        <v>15.0517</v>
      </c>
      <c r="S33" s="67">
        <f t="shared" si="5"/>
        <v>38</v>
      </c>
    </row>
    <row r="34" spans="1:19" x14ac:dyDescent="0.3">
      <c r="A34" s="63" t="s">
        <v>434</v>
      </c>
      <c r="B34" s="64">
        <f>VLOOKUP($A34,'Return Data'!$B$7:$R$2843,3,0)</f>
        <v>44410</v>
      </c>
      <c r="C34" s="65">
        <f>VLOOKUP($A34,'Return Data'!$B$7:$R$2843,4,0)</f>
        <v>19.0764</v>
      </c>
      <c r="D34" s="65">
        <f>VLOOKUP($A34,'Return Data'!$B$7:$R$2843,10,0)</f>
        <v>16.468599999999999</v>
      </c>
      <c r="E34" s="66">
        <f t="shared" si="0"/>
        <v>18</v>
      </c>
      <c r="F34" s="65">
        <f>VLOOKUP($A34,'Return Data'!$B$7:$R$2843,11,0)</f>
        <v>22.511600000000001</v>
      </c>
      <c r="G34" s="66">
        <f t="shared" si="1"/>
        <v>19</v>
      </c>
      <c r="H34" s="65">
        <f>VLOOKUP($A34,'Return Data'!$B$7:$R$2843,12,0)</f>
        <v>55.072499999999998</v>
      </c>
      <c r="I34" s="66">
        <f t="shared" si="2"/>
        <v>20</v>
      </c>
      <c r="J34" s="65">
        <f>VLOOKUP($A34,'Return Data'!$B$7:$R$2843,13,0)</f>
        <v>63.157699999999998</v>
      </c>
      <c r="K34" s="66">
        <f t="shared" si="3"/>
        <v>25</v>
      </c>
      <c r="L34" s="65">
        <f>VLOOKUP($A34,'Return Data'!$B$7:$R$2843,17,0)</f>
        <v>29.450500000000002</v>
      </c>
      <c r="M34" s="66">
        <f t="shared" si="8"/>
        <v>23</v>
      </c>
      <c r="N34" s="65">
        <f>VLOOKUP($A34,'Return Data'!$B$7:$R$2843,14,0)</f>
        <v>15.9655</v>
      </c>
      <c r="O34" s="66">
        <f t="shared" si="9"/>
        <v>19</v>
      </c>
      <c r="P34" s="65"/>
      <c r="Q34" s="66"/>
      <c r="R34" s="65">
        <f>VLOOKUP($A34,'Return Data'!$B$7:$R$2843,16,0)</f>
        <v>14.4292</v>
      </c>
      <c r="S34" s="67">
        <f t="shared" si="5"/>
        <v>42</v>
      </c>
    </row>
    <row r="35" spans="1:19" x14ac:dyDescent="0.3">
      <c r="A35" s="63" t="s">
        <v>191</v>
      </c>
      <c r="B35" s="64">
        <f>VLOOKUP($A35,'Return Data'!$B$7:$R$2843,3,0)</f>
        <v>44410</v>
      </c>
      <c r="C35" s="65">
        <f>VLOOKUP($A35,'Return Data'!$B$7:$R$2843,4,0)</f>
        <v>31.391999999999999</v>
      </c>
      <c r="D35" s="65">
        <f>VLOOKUP($A35,'Return Data'!$B$7:$R$2843,10,0)</f>
        <v>13.611499999999999</v>
      </c>
      <c r="E35" s="66">
        <f t="shared" si="0"/>
        <v>37</v>
      </c>
      <c r="F35" s="65">
        <f>VLOOKUP($A35,'Return Data'!$B$7:$R$2843,11,0)</f>
        <v>18.8416</v>
      </c>
      <c r="G35" s="66">
        <f t="shared" si="1"/>
        <v>29</v>
      </c>
      <c r="H35" s="65">
        <f>VLOOKUP($A35,'Return Data'!$B$7:$R$2843,12,0)</f>
        <v>49.038600000000002</v>
      </c>
      <c r="I35" s="66">
        <f t="shared" si="2"/>
        <v>28</v>
      </c>
      <c r="J35" s="65">
        <f>VLOOKUP($A35,'Return Data'!$B$7:$R$2843,13,0)</f>
        <v>65.047300000000007</v>
      </c>
      <c r="K35" s="66">
        <f t="shared" si="3"/>
        <v>21</v>
      </c>
      <c r="L35" s="65">
        <f>VLOOKUP($A35,'Return Data'!$B$7:$R$2843,17,0)</f>
        <v>32.592799999999997</v>
      </c>
      <c r="M35" s="66">
        <f t="shared" si="8"/>
        <v>17</v>
      </c>
      <c r="N35" s="65">
        <f>VLOOKUP($A35,'Return Data'!$B$7:$R$2843,14,0)</f>
        <v>21.6967</v>
      </c>
      <c r="O35" s="66">
        <f t="shared" si="9"/>
        <v>4</v>
      </c>
      <c r="P35" s="65"/>
      <c r="Q35" s="66"/>
      <c r="R35" s="65">
        <f>VLOOKUP($A35,'Return Data'!$B$7:$R$2843,16,0)</f>
        <v>22.664200000000001</v>
      </c>
      <c r="S35" s="67">
        <f t="shared" si="5"/>
        <v>6</v>
      </c>
    </row>
    <row r="36" spans="1:19" x14ac:dyDescent="0.3">
      <c r="A36" s="63" t="s">
        <v>192</v>
      </c>
      <c r="B36" s="64">
        <f>VLOOKUP($A36,'Return Data'!$B$7:$R$2843,3,0)</f>
        <v>44410</v>
      </c>
      <c r="C36" s="65">
        <f>VLOOKUP($A36,'Return Data'!$B$7:$R$2843,4,0)</f>
        <v>28.318200000000001</v>
      </c>
      <c r="D36" s="65">
        <f>VLOOKUP($A36,'Return Data'!$B$7:$R$2843,10,0)</f>
        <v>17.898700000000002</v>
      </c>
      <c r="E36" s="66">
        <f t="shared" si="0"/>
        <v>12</v>
      </c>
      <c r="F36" s="65">
        <f>VLOOKUP($A36,'Return Data'!$B$7:$R$2843,11,0)</f>
        <v>21.075399999999998</v>
      </c>
      <c r="G36" s="66">
        <f t="shared" si="1"/>
        <v>20</v>
      </c>
      <c r="H36" s="65">
        <f>VLOOKUP($A36,'Return Data'!$B$7:$R$2843,12,0)</f>
        <v>53.470399999999998</v>
      </c>
      <c r="I36" s="66">
        <f t="shared" si="2"/>
        <v>23</v>
      </c>
      <c r="J36" s="65">
        <f>VLOOKUP($A36,'Return Data'!$B$7:$R$2843,13,0)</f>
        <v>63.139200000000002</v>
      </c>
      <c r="K36" s="66">
        <f t="shared" si="3"/>
        <v>26</v>
      </c>
      <c r="L36" s="65">
        <f>VLOOKUP($A36,'Return Data'!$B$7:$R$2843,17,0)</f>
        <v>28.081800000000001</v>
      </c>
      <c r="M36" s="66">
        <f t="shared" si="8"/>
        <v>26</v>
      </c>
      <c r="N36" s="65">
        <f>VLOOKUP($A36,'Return Data'!$B$7:$R$2843,14,0)</f>
        <v>14.007</v>
      </c>
      <c r="O36" s="66">
        <f t="shared" si="9"/>
        <v>29</v>
      </c>
      <c r="P36" s="65">
        <f>VLOOKUP($A36,'Return Data'!$B$7:$R$2843,15,0)</f>
        <v>17.425599999999999</v>
      </c>
      <c r="Q36" s="66">
        <f>RANK(P36,P$8:P$71,0)</f>
        <v>6</v>
      </c>
      <c r="R36" s="65">
        <f>VLOOKUP($A36,'Return Data'!$B$7:$R$2843,16,0)</f>
        <v>17.269200000000001</v>
      </c>
      <c r="S36" s="67">
        <f t="shared" si="5"/>
        <v>19</v>
      </c>
    </row>
    <row r="37" spans="1:19" x14ac:dyDescent="0.3">
      <c r="A37" s="81" t="s">
        <v>2013</v>
      </c>
      <c r="B37" s="64">
        <f>VLOOKUP($A37,'Return Data'!$B$7:$R$2843,3,0)</f>
        <v>44410</v>
      </c>
      <c r="C37" s="65">
        <f>VLOOKUP($A37,'Return Data'!$B$7:$R$2843,4,0)</f>
        <v>20.775400000000001</v>
      </c>
      <c r="D37" s="65">
        <f>VLOOKUP($A37,'Return Data'!$B$7:$R$2843,10,0)</f>
        <v>11.2578</v>
      </c>
      <c r="E37" s="66">
        <f t="shared" si="0"/>
        <v>60</v>
      </c>
      <c r="F37" s="65">
        <f>VLOOKUP($A37,'Return Data'!$B$7:$R$2843,11,0)</f>
        <v>13.974600000000001</v>
      </c>
      <c r="G37" s="66">
        <f t="shared" si="1"/>
        <v>52</v>
      </c>
      <c r="H37" s="65">
        <f>VLOOKUP($A37,'Return Data'!$B$7:$R$2843,12,0)</f>
        <v>37.986600000000003</v>
      </c>
      <c r="I37" s="66">
        <f t="shared" si="2"/>
        <v>56</v>
      </c>
      <c r="J37" s="65">
        <f>VLOOKUP($A37,'Return Data'!$B$7:$R$2843,13,0)</f>
        <v>46.191400000000002</v>
      </c>
      <c r="K37" s="66">
        <f t="shared" si="3"/>
        <v>56</v>
      </c>
      <c r="L37" s="65">
        <f>VLOOKUP($A37,'Return Data'!$B$7:$R$2843,17,0)</f>
        <v>20.665600000000001</v>
      </c>
      <c r="M37" s="66">
        <f t="shared" si="8"/>
        <v>55</v>
      </c>
      <c r="N37" s="65">
        <f>VLOOKUP($A37,'Return Data'!$B$7:$R$2843,14,0)</f>
        <v>11.678699999999999</v>
      </c>
      <c r="O37" s="66">
        <f t="shared" si="9"/>
        <v>42</v>
      </c>
      <c r="P37" s="65"/>
      <c r="Q37" s="66"/>
      <c r="R37" s="65">
        <f>VLOOKUP($A37,'Return Data'!$B$7:$R$2843,16,0)</f>
        <v>13.962199999999999</v>
      </c>
      <c r="S37" s="67">
        <f t="shared" si="5"/>
        <v>44</v>
      </c>
    </row>
    <row r="38" spans="1:19" x14ac:dyDescent="0.3">
      <c r="A38" s="63" t="s">
        <v>193</v>
      </c>
      <c r="B38" s="64">
        <f>VLOOKUP($A38,'Return Data'!$B$7:$R$2843,3,0)</f>
        <v>44410</v>
      </c>
      <c r="C38" s="65">
        <f>VLOOKUP($A38,'Return Data'!$B$7:$R$2843,4,0)</f>
        <v>75.412899999999993</v>
      </c>
      <c r="D38" s="65">
        <f>VLOOKUP($A38,'Return Data'!$B$7:$R$2843,10,0)</f>
        <v>12.882899999999999</v>
      </c>
      <c r="E38" s="66">
        <f t="shared" si="0"/>
        <v>44</v>
      </c>
      <c r="F38" s="65">
        <f>VLOOKUP($A38,'Return Data'!$B$7:$R$2843,11,0)</f>
        <v>19.692900000000002</v>
      </c>
      <c r="G38" s="66">
        <f t="shared" si="1"/>
        <v>26</v>
      </c>
      <c r="H38" s="65">
        <f>VLOOKUP($A38,'Return Data'!$B$7:$R$2843,12,0)</f>
        <v>53.867800000000003</v>
      </c>
      <c r="I38" s="66">
        <f t="shared" si="2"/>
        <v>22</v>
      </c>
      <c r="J38" s="65">
        <f>VLOOKUP($A38,'Return Data'!$B$7:$R$2843,13,0)</f>
        <v>63.866300000000003</v>
      </c>
      <c r="K38" s="66">
        <f t="shared" si="3"/>
        <v>23</v>
      </c>
      <c r="L38" s="65">
        <f>VLOOKUP($A38,'Return Data'!$B$7:$R$2843,17,0)</f>
        <v>21.077999999999999</v>
      </c>
      <c r="M38" s="66">
        <f t="shared" si="8"/>
        <v>54</v>
      </c>
      <c r="N38" s="65">
        <f>VLOOKUP($A38,'Return Data'!$B$7:$R$2843,14,0)</f>
        <v>8.3594000000000008</v>
      </c>
      <c r="O38" s="66">
        <f t="shared" si="9"/>
        <v>50</v>
      </c>
      <c r="P38" s="65">
        <f>VLOOKUP($A38,'Return Data'!$B$7:$R$2843,15,0)</f>
        <v>8.9634</v>
      </c>
      <c r="Q38" s="66">
        <f>RANK(P38,P$8:P$71,0)</f>
        <v>37</v>
      </c>
      <c r="R38" s="65">
        <f>VLOOKUP($A38,'Return Data'!$B$7:$R$2843,16,0)</f>
        <v>13.826000000000001</v>
      </c>
      <c r="S38" s="67">
        <f t="shared" si="5"/>
        <v>45</v>
      </c>
    </row>
    <row r="39" spans="1:19" x14ac:dyDescent="0.3">
      <c r="A39" s="63" t="s">
        <v>194</v>
      </c>
      <c r="B39" s="64">
        <f>VLOOKUP($A39,'Return Data'!$B$7:$R$2843,3,0)</f>
        <v>44410</v>
      </c>
      <c r="C39" s="65">
        <f>VLOOKUP($A39,'Return Data'!$B$7:$R$2843,4,0)</f>
        <v>17.383900000000001</v>
      </c>
      <c r="D39" s="65">
        <f>VLOOKUP($A39,'Return Data'!$B$7:$R$2843,10,0)</f>
        <v>14.486000000000001</v>
      </c>
      <c r="E39" s="66">
        <f t="shared" si="0"/>
        <v>29</v>
      </c>
      <c r="F39" s="65">
        <f>VLOOKUP($A39,'Return Data'!$B$7:$R$2843,11,0)</f>
        <v>19.4072</v>
      </c>
      <c r="G39" s="66">
        <f t="shared" si="1"/>
        <v>27</v>
      </c>
      <c r="H39" s="65">
        <f>VLOOKUP($A39,'Return Data'!$B$7:$R$2843,12,0)</f>
        <v>40.110300000000002</v>
      </c>
      <c r="I39" s="66">
        <f t="shared" si="2"/>
        <v>55</v>
      </c>
      <c r="J39" s="65">
        <f>VLOOKUP($A39,'Return Data'!$B$7:$R$2843,13,0)</f>
        <v>51.081600000000002</v>
      </c>
      <c r="K39" s="66">
        <f t="shared" si="3"/>
        <v>52</v>
      </c>
      <c r="L39" s="65"/>
      <c r="M39" s="66"/>
      <c r="N39" s="65"/>
      <c r="O39" s="66"/>
      <c r="P39" s="65"/>
      <c r="Q39" s="66"/>
      <c r="R39" s="65">
        <f>VLOOKUP($A39,'Return Data'!$B$7:$R$2843,16,0)</f>
        <v>31.356300000000001</v>
      </c>
      <c r="S39" s="67">
        <f t="shared" si="5"/>
        <v>1</v>
      </c>
    </row>
    <row r="40" spans="1:19" x14ac:dyDescent="0.3">
      <c r="A40" s="63" t="s">
        <v>195</v>
      </c>
      <c r="B40" s="64">
        <f>VLOOKUP($A40,'Return Data'!$B$7:$R$2843,3,0)</f>
        <v>44410</v>
      </c>
      <c r="C40" s="65">
        <f>VLOOKUP($A40,'Return Data'!$B$7:$R$2843,4,0)</f>
        <v>23.38</v>
      </c>
      <c r="D40" s="65">
        <f>VLOOKUP($A40,'Return Data'!$B$7:$R$2843,10,0)</f>
        <v>14.833</v>
      </c>
      <c r="E40" s="66">
        <f t="shared" ref="E40:E71" si="10">RANK(D40,D$8:D$71,0)</f>
        <v>26</v>
      </c>
      <c r="F40" s="65">
        <f>VLOOKUP($A40,'Return Data'!$B$7:$R$2843,11,0)</f>
        <v>20.0822</v>
      </c>
      <c r="G40" s="66">
        <f t="shared" ref="G40:G71" si="11">RANK(F40,F$8:F$71,0)</f>
        <v>24</v>
      </c>
      <c r="H40" s="65">
        <f>VLOOKUP($A40,'Return Data'!$B$7:$R$2843,12,0)</f>
        <v>52.810499999999998</v>
      </c>
      <c r="I40" s="66">
        <f t="shared" ref="I40:I71" si="12">RANK(H40,H$8:H$71,0)</f>
        <v>24</v>
      </c>
      <c r="J40" s="65">
        <f>VLOOKUP($A40,'Return Data'!$B$7:$R$2843,13,0)</f>
        <v>58.293799999999997</v>
      </c>
      <c r="K40" s="66">
        <f t="shared" ref="K40:K71" si="13">RANK(J40,J$8:J$71,0)</f>
        <v>32</v>
      </c>
      <c r="L40" s="65">
        <f>VLOOKUP($A40,'Return Data'!$B$7:$R$2843,17,0)</f>
        <v>27.600200000000001</v>
      </c>
      <c r="M40" s="66">
        <f t="shared" ref="M40:M52" si="14">RANK(L40,L$8:L$71,0)</f>
        <v>29</v>
      </c>
      <c r="N40" s="65">
        <f>VLOOKUP($A40,'Return Data'!$B$7:$R$2843,14,0)</f>
        <v>16.4223</v>
      </c>
      <c r="O40" s="66">
        <f t="shared" ref="O40:O49" si="15">RANK(N40,N$8:N$71,0)</f>
        <v>15</v>
      </c>
      <c r="P40" s="65"/>
      <c r="Q40" s="66"/>
      <c r="R40" s="65">
        <f>VLOOKUP($A40,'Return Data'!$B$7:$R$2843,16,0)</f>
        <v>16.231000000000002</v>
      </c>
      <c r="S40" s="67">
        <f t="shared" ref="S40:S71" si="16">RANK(R40,R$8:R$71,0)</f>
        <v>29</v>
      </c>
    </row>
    <row r="41" spans="1:19" x14ac:dyDescent="0.3">
      <c r="A41" s="63" t="s">
        <v>196</v>
      </c>
      <c r="B41" s="64">
        <f>VLOOKUP($A41,'Return Data'!$B$7:$R$2843,3,0)</f>
        <v>44410</v>
      </c>
      <c r="C41" s="65">
        <f>VLOOKUP($A41,'Return Data'!$B$7:$R$2843,4,0)</f>
        <v>292.06</v>
      </c>
      <c r="D41" s="65">
        <f>VLOOKUP($A41,'Return Data'!$B$7:$R$2843,10,0)</f>
        <v>13.9657</v>
      </c>
      <c r="E41" s="66">
        <f t="shared" si="10"/>
        <v>34</v>
      </c>
      <c r="F41" s="65">
        <f>VLOOKUP($A41,'Return Data'!$B$7:$R$2843,11,0)</f>
        <v>14.286799999999999</v>
      </c>
      <c r="G41" s="66">
        <f t="shared" si="11"/>
        <v>49</v>
      </c>
      <c r="H41" s="65">
        <f>VLOOKUP($A41,'Return Data'!$B$7:$R$2843,12,0)</f>
        <v>45.3035</v>
      </c>
      <c r="I41" s="66">
        <f t="shared" si="12"/>
        <v>41</v>
      </c>
      <c r="J41" s="65">
        <f>VLOOKUP($A41,'Return Data'!$B$7:$R$2843,13,0)</f>
        <v>54.676400000000001</v>
      </c>
      <c r="K41" s="66">
        <f t="shared" si="13"/>
        <v>40</v>
      </c>
      <c r="L41" s="65">
        <f>VLOOKUP($A41,'Return Data'!$B$7:$R$2843,17,0)</f>
        <v>24.8613</v>
      </c>
      <c r="M41" s="66">
        <f t="shared" si="14"/>
        <v>42</v>
      </c>
      <c r="N41" s="65">
        <f>VLOOKUP($A41,'Return Data'!$B$7:$R$2843,14,0)</f>
        <v>12.5305</v>
      </c>
      <c r="O41" s="66">
        <f t="shared" si="15"/>
        <v>41</v>
      </c>
      <c r="P41" s="65">
        <f>VLOOKUP($A41,'Return Data'!$B$7:$R$2843,15,0)</f>
        <v>11.771800000000001</v>
      </c>
      <c r="Q41" s="66">
        <f t="shared" ref="Q41:Q47" si="17">RANK(P41,P$8:P$71,0)</f>
        <v>33</v>
      </c>
      <c r="R41" s="65">
        <f>VLOOKUP($A41,'Return Data'!$B$7:$R$2843,16,0)</f>
        <v>13.048999999999999</v>
      </c>
      <c r="S41" s="67">
        <f t="shared" si="16"/>
        <v>51</v>
      </c>
    </row>
    <row r="42" spans="1:19" x14ac:dyDescent="0.3">
      <c r="A42" s="63" t="s">
        <v>197</v>
      </c>
      <c r="B42" s="64">
        <f>VLOOKUP($A42,'Return Data'!$B$7:$R$2843,3,0)</f>
        <v>44410</v>
      </c>
      <c r="C42" s="65">
        <f>VLOOKUP($A42,'Return Data'!$B$7:$R$2843,4,0)</f>
        <v>312.67</v>
      </c>
      <c r="D42" s="65">
        <f>VLOOKUP($A42,'Return Data'!$B$7:$R$2843,10,0)</f>
        <v>13.8887</v>
      </c>
      <c r="E42" s="66">
        <f t="shared" si="10"/>
        <v>35</v>
      </c>
      <c r="F42" s="65">
        <f>VLOOKUP($A42,'Return Data'!$B$7:$R$2843,11,0)</f>
        <v>14.2507</v>
      </c>
      <c r="G42" s="66">
        <f t="shared" si="11"/>
        <v>50</v>
      </c>
      <c r="H42" s="65">
        <f>VLOOKUP($A42,'Return Data'!$B$7:$R$2843,12,0)</f>
        <v>45.144399999999997</v>
      </c>
      <c r="I42" s="66">
        <f t="shared" si="12"/>
        <v>42</v>
      </c>
      <c r="J42" s="65">
        <f>VLOOKUP($A42,'Return Data'!$B$7:$R$2843,13,0)</f>
        <v>54.313499999999998</v>
      </c>
      <c r="K42" s="66">
        <f t="shared" si="13"/>
        <v>42</v>
      </c>
      <c r="L42" s="65">
        <f>VLOOKUP($A42,'Return Data'!$B$7:$R$2843,17,0)</f>
        <v>25.192900000000002</v>
      </c>
      <c r="M42" s="66">
        <f t="shared" si="14"/>
        <v>41</v>
      </c>
      <c r="N42" s="65">
        <f>VLOOKUP($A42,'Return Data'!$B$7:$R$2843,14,0)</f>
        <v>12.9087</v>
      </c>
      <c r="O42" s="66">
        <f t="shared" si="15"/>
        <v>39</v>
      </c>
      <c r="P42" s="65">
        <f>VLOOKUP($A42,'Return Data'!$B$7:$R$2843,15,0)</f>
        <v>15.2311</v>
      </c>
      <c r="Q42" s="66">
        <f t="shared" si="17"/>
        <v>15</v>
      </c>
      <c r="R42" s="65">
        <f>VLOOKUP($A42,'Return Data'!$B$7:$R$2843,16,0)</f>
        <v>16.2654</v>
      </c>
      <c r="S42" s="67">
        <f t="shared" si="16"/>
        <v>28</v>
      </c>
    </row>
    <row r="43" spans="1:19" x14ac:dyDescent="0.3">
      <c r="A43" s="63" t="s">
        <v>198</v>
      </c>
      <c r="B43" s="64">
        <f>VLOOKUP($A43,'Return Data'!$B$7:$R$2843,3,0)</f>
        <v>44410</v>
      </c>
      <c r="C43" s="65">
        <f>VLOOKUP($A43,'Return Data'!$B$7:$R$2843,4,0)</f>
        <v>223.69710000000001</v>
      </c>
      <c r="D43" s="65">
        <f>VLOOKUP($A43,'Return Data'!$B$7:$R$2843,10,0)</f>
        <v>24.1631</v>
      </c>
      <c r="E43" s="66">
        <f t="shared" si="10"/>
        <v>8</v>
      </c>
      <c r="F43" s="65">
        <f>VLOOKUP($A43,'Return Data'!$B$7:$R$2843,11,0)</f>
        <v>48.024700000000003</v>
      </c>
      <c r="G43" s="66">
        <f t="shared" si="11"/>
        <v>6</v>
      </c>
      <c r="H43" s="65">
        <f>VLOOKUP($A43,'Return Data'!$B$7:$R$2843,12,0)</f>
        <v>84.7791</v>
      </c>
      <c r="I43" s="66">
        <f t="shared" si="12"/>
        <v>8</v>
      </c>
      <c r="J43" s="65">
        <f>VLOOKUP($A43,'Return Data'!$B$7:$R$2843,13,0)</f>
        <v>109.44240000000001</v>
      </c>
      <c r="K43" s="66">
        <f t="shared" si="13"/>
        <v>8</v>
      </c>
      <c r="L43" s="65">
        <f>VLOOKUP($A43,'Return Data'!$B$7:$R$2843,17,0)</f>
        <v>58.325200000000002</v>
      </c>
      <c r="M43" s="66">
        <f t="shared" si="14"/>
        <v>1</v>
      </c>
      <c r="N43" s="65">
        <f>VLOOKUP($A43,'Return Data'!$B$7:$R$2843,14,0)</f>
        <v>33.468800000000002</v>
      </c>
      <c r="O43" s="66">
        <f t="shared" si="15"/>
        <v>1</v>
      </c>
      <c r="P43" s="65">
        <f>VLOOKUP($A43,'Return Data'!$B$7:$R$2843,15,0)</f>
        <v>25.2331</v>
      </c>
      <c r="Q43" s="66">
        <f t="shared" si="17"/>
        <v>1</v>
      </c>
      <c r="R43" s="65">
        <f>VLOOKUP($A43,'Return Data'!$B$7:$R$2843,16,0)</f>
        <v>22.544499999999999</v>
      </c>
      <c r="S43" s="67">
        <f t="shared" si="16"/>
        <v>7</v>
      </c>
    </row>
    <row r="44" spans="1:19" x14ac:dyDescent="0.3">
      <c r="A44" s="63" t="s">
        <v>199</v>
      </c>
      <c r="B44" s="64">
        <f>VLOOKUP($A44,'Return Data'!$B$7:$R$2843,3,0)</f>
        <v>44410</v>
      </c>
      <c r="C44" s="65">
        <f>VLOOKUP($A44,'Return Data'!$B$7:$R$2843,4,0)</f>
        <v>73.92</v>
      </c>
      <c r="D44" s="65">
        <f>VLOOKUP($A44,'Return Data'!$B$7:$R$2843,10,0)</f>
        <v>10.808</v>
      </c>
      <c r="E44" s="66">
        <f t="shared" si="10"/>
        <v>61</v>
      </c>
      <c r="F44" s="65">
        <f>VLOOKUP($A44,'Return Data'!$B$7:$R$2843,11,0)</f>
        <v>13.530900000000001</v>
      </c>
      <c r="G44" s="66">
        <f t="shared" si="11"/>
        <v>53</v>
      </c>
      <c r="H44" s="65">
        <f>VLOOKUP($A44,'Return Data'!$B$7:$R$2843,12,0)</f>
        <v>43.7014</v>
      </c>
      <c r="I44" s="66">
        <f t="shared" si="12"/>
        <v>48</v>
      </c>
      <c r="J44" s="65">
        <f>VLOOKUP($A44,'Return Data'!$B$7:$R$2843,13,0)</f>
        <v>55.359400000000001</v>
      </c>
      <c r="K44" s="66">
        <f t="shared" si="13"/>
        <v>39</v>
      </c>
      <c r="L44" s="65">
        <f>VLOOKUP($A44,'Return Data'!$B$7:$R$2843,17,0)</f>
        <v>19.360199999999999</v>
      </c>
      <c r="M44" s="66">
        <f t="shared" si="14"/>
        <v>59</v>
      </c>
      <c r="N44" s="65">
        <f>VLOOKUP($A44,'Return Data'!$B$7:$R$2843,14,0)</f>
        <v>11.6046</v>
      </c>
      <c r="O44" s="66">
        <f t="shared" si="15"/>
        <v>43</v>
      </c>
      <c r="P44" s="65">
        <f>VLOOKUP($A44,'Return Data'!$B$7:$R$2843,15,0)</f>
        <v>11.170500000000001</v>
      </c>
      <c r="Q44" s="66">
        <f t="shared" si="17"/>
        <v>36</v>
      </c>
      <c r="R44" s="65">
        <f>VLOOKUP($A44,'Return Data'!$B$7:$R$2843,16,0)</f>
        <v>17.1816</v>
      </c>
      <c r="S44" s="67">
        <f t="shared" si="16"/>
        <v>20</v>
      </c>
    </row>
    <row r="45" spans="1:19" x14ac:dyDescent="0.3">
      <c r="A45" s="63" t="s">
        <v>370</v>
      </c>
      <c r="B45" s="64">
        <f>VLOOKUP($A45,'Return Data'!$B$7:$R$2843,3,0)</f>
        <v>44410</v>
      </c>
      <c r="C45" s="65">
        <f>VLOOKUP($A45,'Return Data'!$B$7:$R$2843,4,0)</f>
        <v>219.50399999999999</v>
      </c>
      <c r="D45" s="65">
        <f>VLOOKUP($A45,'Return Data'!$B$7:$R$2843,10,0)</f>
        <v>14.186</v>
      </c>
      <c r="E45" s="66">
        <f t="shared" si="10"/>
        <v>33</v>
      </c>
      <c r="F45" s="65">
        <f>VLOOKUP($A45,'Return Data'!$B$7:$R$2843,11,0)</f>
        <v>15.4276</v>
      </c>
      <c r="G45" s="66">
        <f t="shared" si="11"/>
        <v>46</v>
      </c>
      <c r="H45" s="65">
        <f>VLOOKUP($A45,'Return Data'!$B$7:$R$2843,12,0)</f>
        <v>46.9495</v>
      </c>
      <c r="I45" s="66">
        <f t="shared" si="12"/>
        <v>34</v>
      </c>
      <c r="J45" s="65">
        <f>VLOOKUP($A45,'Return Data'!$B$7:$R$2843,13,0)</f>
        <v>52.314100000000003</v>
      </c>
      <c r="K45" s="66">
        <f t="shared" si="13"/>
        <v>49</v>
      </c>
      <c r="L45" s="65">
        <f>VLOOKUP($A45,'Return Data'!$B$7:$R$2843,17,0)</f>
        <v>25.9084</v>
      </c>
      <c r="M45" s="66">
        <f t="shared" si="14"/>
        <v>36</v>
      </c>
      <c r="N45" s="65">
        <f>VLOOKUP($A45,'Return Data'!$B$7:$R$2843,14,0)</f>
        <v>14.737500000000001</v>
      </c>
      <c r="O45" s="66">
        <f t="shared" si="15"/>
        <v>24</v>
      </c>
      <c r="P45" s="65">
        <f>VLOOKUP($A45,'Return Data'!$B$7:$R$2843,15,0)</f>
        <v>12.6747</v>
      </c>
      <c r="Q45" s="66">
        <f t="shared" si="17"/>
        <v>30</v>
      </c>
      <c r="R45" s="65">
        <f>VLOOKUP($A45,'Return Data'!$B$7:$R$2843,16,0)</f>
        <v>14.7049</v>
      </c>
      <c r="S45" s="67">
        <f t="shared" si="16"/>
        <v>41</v>
      </c>
    </row>
    <row r="46" spans="1:19" x14ac:dyDescent="0.3">
      <c r="A46" s="63" t="s">
        <v>201</v>
      </c>
      <c r="B46" s="64">
        <f>VLOOKUP($A46,'Return Data'!$B$7:$R$2843,3,0)</f>
        <v>44410</v>
      </c>
      <c r="C46" s="65">
        <f>VLOOKUP($A46,'Return Data'!$B$7:$R$2843,4,0)</f>
        <v>22.8093</v>
      </c>
      <c r="D46" s="65">
        <f>VLOOKUP($A46,'Return Data'!$B$7:$R$2843,10,0)</f>
        <v>12.1561</v>
      </c>
      <c r="E46" s="66">
        <f t="shared" si="10"/>
        <v>50</v>
      </c>
      <c r="F46" s="65">
        <f>VLOOKUP($A46,'Return Data'!$B$7:$R$2843,11,0)</f>
        <v>24.409800000000001</v>
      </c>
      <c r="G46" s="66">
        <f t="shared" si="11"/>
        <v>15</v>
      </c>
      <c r="H46" s="65">
        <f>VLOOKUP($A46,'Return Data'!$B$7:$R$2843,12,0)</f>
        <v>55.219200000000001</v>
      </c>
      <c r="I46" s="66">
        <f t="shared" si="12"/>
        <v>19</v>
      </c>
      <c r="J46" s="65">
        <f>VLOOKUP($A46,'Return Data'!$B$7:$R$2843,13,0)</f>
        <v>70.660600000000002</v>
      </c>
      <c r="K46" s="66">
        <f t="shared" si="13"/>
        <v>14</v>
      </c>
      <c r="L46" s="65">
        <f>VLOOKUP($A46,'Return Data'!$B$7:$R$2843,17,0)</f>
        <v>32.4054</v>
      </c>
      <c r="M46" s="66">
        <f t="shared" si="14"/>
        <v>18</v>
      </c>
      <c r="N46" s="65">
        <f>VLOOKUP($A46,'Return Data'!$B$7:$R$2843,14,0)</f>
        <v>18.7394</v>
      </c>
      <c r="O46" s="66">
        <f t="shared" si="15"/>
        <v>10</v>
      </c>
      <c r="P46" s="65">
        <f>VLOOKUP($A46,'Return Data'!$B$7:$R$2843,15,0)</f>
        <v>15.158899999999999</v>
      </c>
      <c r="Q46" s="66">
        <f t="shared" si="17"/>
        <v>17</v>
      </c>
      <c r="R46" s="65">
        <f>VLOOKUP($A46,'Return Data'!$B$7:$R$2843,16,0)</f>
        <v>13.6432</v>
      </c>
      <c r="S46" s="67">
        <f t="shared" si="16"/>
        <v>47</v>
      </c>
    </row>
    <row r="47" spans="1:19" x14ac:dyDescent="0.3">
      <c r="A47" s="63" t="s">
        <v>202</v>
      </c>
      <c r="B47" s="64">
        <f>VLOOKUP($A47,'Return Data'!$B$7:$R$2843,3,0)</f>
        <v>44410</v>
      </c>
      <c r="C47" s="65">
        <f>VLOOKUP($A47,'Return Data'!$B$7:$R$2843,4,0)</f>
        <v>24.219899999999999</v>
      </c>
      <c r="D47" s="65">
        <f>VLOOKUP($A47,'Return Data'!$B$7:$R$2843,10,0)</f>
        <v>12.5146</v>
      </c>
      <c r="E47" s="66">
        <f t="shared" si="10"/>
        <v>45</v>
      </c>
      <c r="F47" s="65">
        <f>VLOOKUP($A47,'Return Data'!$B$7:$R$2843,11,0)</f>
        <v>24.369800000000001</v>
      </c>
      <c r="G47" s="66">
        <f t="shared" si="11"/>
        <v>16</v>
      </c>
      <c r="H47" s="65">
        <f>VLOOKUP($A47,'Return Data'!$B$7:$R$2843,12,0)</f>
        <v>54.646099999999997</v>
      </c>
      <c r="I47" s="66">
        <f t="shared" si="12"/>
        <v>21</v>
      </c>
      <c r="J47" s="65">
        <f>VLOOKUP($A47,'Return Data'!$B$7:$R$2843,13,0)</f>
        <v>69.613100000000003</v>
      </c>
      <c r="K47" s="66">
        <f t="shared" si="13"/>
        <v>16</v>
      </c>
      <c r="L47" s="65">
        <f>VLOOKUP($A47,'Return Data'!$B$7:$R$2843,17,0)</f>
        <v>33.731499999999997</v>
      </c>
      <c r="M47" s="66">
        <f t="shared" si="14"/>
        <v>14</v>
      </c>
      <c r="N47" s="65">
        <f>VLOOKUP($A47,'Return Data'!$B$7:$R$2843,14,0)</f>
        <v>20.633800000000001</v>
      </c>
      <c r="O47" s="66">
        <f t="shared" si="15"/>
        <v>8</v>
      </c>
      <c r="P47" s="65">
        <f>VLOOKUP($A47,'Return Data'!$B$7:$R$2843,15,0)</f>
        <v>16.628299999999999</v>
      </c>
      <c r="Q47" s="66">
        <f t="shared" si="17"/>
        <v>12</v>
      </c>
      <c r="R47" s="65">
        <f>VLOOKUP($A47,'Return Data'!$B$7:$R$2843,16,0)</f>
        <v>14.922599999999999</v>
      </c>
      <c r="S47" s="67">
        <f t="shared" si="16"/>
        <v>39</v>
      </c>
    </row>
    <row r="48" spans="1:19" x14ac:dyDescent="0.3">
      <c r="A48" s="63" t="s">
        <v>203</v>
      </c>
      <c r="B48" s="64">
        <f>VLOOKUP($A48,'Return Data'!$B$7:$R$2843,3,0)</f>
        <v>44410</v>
      </c>
      <c r="C48" s="65">
        <f>VLOOKUP($A48,'Return Data'!$B$7:$R$2843,4,0)</f>
        <v>23.856200000000001</v>
      </c>
      <c r="D48" s="65">
        <f>VLOOKUP($A48,'Return Data'!$B$7:$R$2843,10,0)</f>
        <v>12.261799999999999</v>
      </c>
      <c r="E48" s="66">
        <f t="shared" si="10"/>
        <v>49</v>
      </c>
      <c r="F48" s="65">
        <f>VLOOKUP($A48,'Return Data'!$B$7:$R$2843,11,0)</f>
        <v>24.613800000000001</v>
      </c>
      <c r="G48" s="66">
        <f t="shared" si="11"/>
        <v>14</v>
      </c>
      <c r="H48" s="65">
        <f>VLOOKUP($A48,'Return Data'!$B$7:$R$2843,12,0)</f>
        <v>55.338099999999997</v>
      </c>
      <c r="I48" s="66">
        <f t="shared" si="12"/>
        <v>18</v>
      </c>
      <c r="J48" s="65">
        <f>VLOOKUP($A48,'Return Data'!$B$7:$R$2843,13,0)</f>
        <v>70.553700000000006</v>
      </c>
      <c r="K48" s="66">
        <f t="shared" si="13"/>
        <v>15</v>
      </c>
      <c r="L48" s="65">
        <f>VLOOKUP($A48,'Return Data'!$B$7:$R$2843,17,0)</f>
        <v>33.746600000000001</v>
      </c>
      <c r="M48" s="66">
        <f t="shared" si="14"/>
        <v>13</v>
      </c>
      <c r="N48" s="65">
        <f>VLOOKUP($A48,'Return Data'!$B$7:$R$2843,14,0)</f>
        <v>21.344999999999999</v>
      </c>
      <c r="O48" s="66">
        <f t="shared" si="15"/>
        <v>5</v>
      </c>
      <c r="P48" s="65"/>
      <c r="Q48" s="66"/>
      <c r="R48" s="65">
        <f>VLOOKUP($A48,'Return Data'!$B$7:$R$2843,16,0)</f>
        <v>17.6736</v>
      </c>
      <c r="S48" s="67">
        <f t="shared" si="16"/>
        <v>15</v>
      </c>
    </row>
    <row r="49" spans="1:19" x14ac:dyDescent="0.3">
      <c r="A49" s="63" t="s">
        <v>204</v>
      </c>
      <c r="B49" s="64">
        <f>VLOOKUP($A49,'Return Data'!$B$7:$R$2843,3,0)</f>
        <v>44410</v>
      </c>
      <c r="C49" s="65">
        <f>VLOOKUP($A49,'Return Data'!$B$7:$R$2843,4,0)</f>
        <v>29.601800000000001</v>
      </c>
      <c r="D49" s="65">
        <f>VLOOKUP($A49,'Return Data'!$B$7:$R$2843,10,0)</f>
        <v>34.427799999999998</v>
      </c>
      <c r="E49" s="66">
        <f t="shared" si="10"/>
        <v>5</v>
      </c>
      <c r="F49" s="65">
        <f>VLOOKUP($A49,'Return Data'!$B$7:$R$2843,11,0)</f>
        <v>47.357700000000001</v>
      </c>
      <c r="G49" s="66">
        <f t="shared" si="11"/>
        <v>7</v>
      </c>
      <c r="H49" s="65">
        <f>VLOOKUP($A49,'Return Data'!$B$7:$R$2843,12,0)</f>
        <v>92.782799999999995</v>
      </c>
      <c r="I49" s="66">
        <f t="shared" si="12"/>
        <v>6</v>
      </c>
      <c r="J49" s="65">
        <f>VLOOKUP($A49,'Return Data'!$B$7:$R$2843,13,0)</f>
        <v>113.3955</v>
      </c>
      <c r="K49" s="66">
        <f t="shared" si="13"/>
        <v>6</v>
      </c>
      <c r="L49" s="65">
        <f>VLOOKUP($A49,'Return Data'!$B$7:$R$2843,17,0)</f>
        <v>55.763199999999998</v>
      </c>
      <c r="M49" s="66">
        <f t="shared" si="14"/>
        <v>2</v>
      </c>
      <c r="N49" s="65">
        <f>VLOOKUP($A49,'Return Data'!$B$7:$R$2843,14,0)</f>
        <v>30.945599999999999</v>
      </c>
      <c r="O49" s="66">
        <f t="shared" si="15"/>
        <v>3</v>
      </c>
      <c r="P49" s="65"/>
      <c r="Q49" s="66"/>
      <c r="R49" s="65">
        <f>VLOOKUP($A49,'Return Data'!$B$7:$R$2843,16,0)</f>
        <v>28.3917</v>
      </c>
      <c r="S49" s="67">
        <f t="shared" si="16"/>
        <v>3</v>
      </c>
    </row>
    <row r="50" spans="1:19" x14ac:dyDescent="0.3">
      <c r="A50" s="63" t="s">
        <v>205</v>
      </c>
      <c r="B50" s="64">
        <f>VLOOKUP($A50,'Return Data'!$B$7:$R$2843,3,0)</f>
        <v>44410</v>
      </c>
      <c r="C50" s="65">
        <f>VLOOKUP($A50,'Return Data'!$B$7:$R$2843,4,0)</f>
        <v>15.379</v>
      </c>
      <c r="D50" s="65">
        <f>VLOOKUP($A50,'Return Data'!$B$7:$R$2843,10,0)</f>
        <v>12.377700000000001</v>
      </c>
      <c r="E50" s="66">
        <f t="shared" si="10"/>
        <v>48</v>
      </c>
      <c r="F50" s="65">
        <f>VLOOKUP($A50,'Return Data'!$B$7:$R$2843,11,0)</f>
        <v>18.105599999999999</v>
      </c>
      <c r="G50" s="66">
        <f t="shared" si="11"/>
        <v>32</v>
      </c>
      <c r="H50" s="65">
        <f>VLOOKUP($A50,'Return Data'!$B$7:$R$2843,12,0)</f>
        <v>44.179000000000002</v>
      </c>
      <c r="I50" s="66">
        <f t="shared" si="12"/>
        <v>47</v>
      </c>
      <c r="J50" s="65">
        <f>VLOOKUP($A50,'Return Data'!$B$7:$R$2843,13,0)</f>
        <v>53.5336</v>
      </c>
      <c r="K50" s="66">
        <f t="shared" si="13"/>
        <v>46</v>
      </c>
      <c r="L50" s="65">
        <f>VLOOKUP($A50,'Return Data'!$B$7:$R$2843,17,0)</f>
        <v>25.480799999999999</v>
      </c>
      <c r="M50" s="66">
        <f t="shared" si="14"/>
        <v>40</v>
      </c>
      <c r="N50" s="65"/>
      <c r="O50" s="66"/>
      <c r="P50" s="65"/>
      <c r="Q50" s="66"/>
      <c r="R50" s="65">
        <f>VLOOKUP($A50,'Return Data'!$B$7:$R$2843,16,0)</f>
        <v>13.6953</v>
      </c>
      <c r="S50" s="67">
        <f t="shared" si="16"/>
        <v>46</v>
      </c>
    </row>
    <row r="51" spans="1:19" x14ac:dyDescent="0.3">
      <c r="A51" s="63" t="s">
        <v>206</v>
      </c>
      <c r="B51" s="64">
        <f>VLOOKUP($A51,'Return Data'!$B$7:$R$2843,3,0)</f>
        <v>44410</v>
      </c>
      <c r="C51" s="65">
        <f>VLOOKUP($A51,'Return Data'!$B$7:$R$2843,4,0)</f>
        <v>16.925599999999999</v>
      </c>
      <c r="D51" s="65">
        <f>VLOOKUP($A51,'Return Data'!$B$7:$R$2843,10,0)</f>
        <v>14.576599999999999</v>
      </c>
      <c r="E51" s="66">
        <f t="shared" si="10"/>
        <v>28</v>
      </c>
      <c r="F51" s="65">
        <f>VLOOKUP($A51,'Return Data'!$B$7:$R$2843,11,0)</f>
        <v>18.011800000000001</v>
      </c>
      <c r="G51" s="66">
        <f t="shared" si="11"/>
        <v>33</v>
      </c>
      <c r="H51" s="65">
        <f>VLOOKUP($A51,'Return Data'!$B$7:$R$2843,12,0)</f>
        <v>48.711500000000001</v>
      </c>
      <c r="I51" s="66">
        <f t="shared" si="12"/>
        <v>29</v>
      </c>
      <c r="J51" s="65">
        <f>VLOOKUP($A51,'Return Data'!$B$7:$R$2843,13,0)</f>
        <v>63.579799999999999</v>
      </c>
      <c r="K51" s="66">
        <f t="shared" si="13"/>
        <v>24</v>
      </c>
      <c r="L51" s="65">
        <f>VLOOKUP($A51,'Return Data'!$B$7:$R$2843,17,0)</f>
        <v>29.290800000000001</v>
      </c>
      <c r="M51" s="66">
        <f t="shared" si="14"/>
        <v>24</v>
      </c>
      <c r="N51" s="65"/>
      <c r="O51" s="66"/>
      <c r="P51" s="65"/>
      <c r="Q51" s="66"/>
      <c r="R51" s="65">
        <f>VLOOKUP($A51,'Return Data'!$B$7:$R$2843,16,0)</f>
        <v>18.854800000000001</v>
      </c>
      <c r="S51" s="67">
        <f t="shared" si="16"/>
        <v>11</v>
      </c>
    </row>
    <row r="52" spans="1:19" x14ac:dyDescent="0.3">
      <c r="A52" s="63" t="s">
        <v>207</v>
      </c>
      <c r="B52" s="64">
        <f>VLOOKUP($A52,'Return Data'!$B$7:$R$2843,3,0)</f>
        <v>44410</v>
      </c>
      <c r="C52" s="65">
        <f>VLOOKUP($A52,'Return Data'!$B$7:$R$2843,4,0)</f>
        <v>55.410400000000003</v>
      </c>
      <c r="D52" s="65">
        <f>VLOOKUP($A52,'Return Data'!$B$7:$R$2843,10,0)</f>
        <v>20.066700000000001</v>
      </c>
      <c r="E52" s="66">
        <f t="shared" si="10"/>
        <v>11</v>
      </c>
      <c r="F52" s="65">
        <f>VLOOKUP($A52,'Return Data'!$B$7:$R$2843,11,0)</f>
        <v>34.357199999999999</v>
      </c>
      <c r="G52" s="66">
        <f t="shared" si="11"/>
        <v>11</v>
      </c>
      <c r="H52" s="65">
        <f>VLOOKUP($A52,'Return Data'!$B$7:$R$2843,12,0)</f>
        <v>62.753999999999998</v>
      </c>
      <c r="I52" s="66">
        <f t="shared" si="12"/>
        <v>10</v>
      </c>
      <c r="J52" s="65">
        <f>VLOOKUP($A52,'Return Data'!$B$7:$R$2843,13,0)</f>
        <v>86.438900000000004</v>
      </c>
      <c r="K52" s="66">
        <f t="shared" si="13"/>
        <v>9</v>
      </c>
      <c r="L52" s="65">
        <f>VLOOKUP($A52,'Return Data'!$B$7:$R$2843,17,0)</f>
        <v>50.934600000000003</v>
      </c>
      <c r="M52" s="66">
        <f t="shared" si="14"/>
        <v>3</v>
      </c>
      <c r="N52" s="65">
        <f>VLOOKUP($A52,'Return Data'!$B$7:$R$2843,14,0)</f>
        <v>33.084699999999998</v>
      </c>
      <c r="O52" s="66">
        <f>RANK(N52,N$8:N$71,0)</f>
        <v>2</v>
      </c>
      <c r="P52" s="65">
        <f>VLOOKUP($A52,'Return Data'!$B$7:$R$2843,15,0)</f>
        <v>25.115100000000002</v>
      </c>
      <c r="Q52" s="66">
        <f>RANK(P52,P$8:P$71,0)</f>
        <v>2</v>
      </c>
      <c r="R52" s="65">
        <f>VLOOKUP($A52,'Return Data'!$B$7:$R$2843,16,0)</f>
        <v>26.2181</v>
      </c>
      <c r="S52" s="67">
        <f t="shared" si="16"/>
        <v>4</v>
      </c>
    </row>
    <row r="53" spans="1:19" x14ac:dyDescent="0.3">
      <c r="A53" s="63" t="s">
        <v>208</v>
      </c>
      <c r="B53" s="64">
        <f>VLOOKUP($A53,'Return Data'!$B$7:$R$2843,3,0)</f>
        <v>44410</v>
      </c>
      <c r="C53" s="65">
        <f>VLOOKUP($A53,'Return Data'!$B$7:$R$2843,4,0)</f>
        <v>14.9909</v>
      </c>
      <c r="D53" s="65">
        <f>VLOOKUP($A53,'Return Data'!$B$7:$R$2843,10,0)</f>
        <v>9.9047999999999998</v>
      </c>
      <c r="E53" s="66">
        <f t="shared" si="10"/>
        <v>62</v>
      </c>
      <c r="F53" s="65">
        <f>VLOOKUP($A53,'Return Data'!$B$7:$R$2843,11,0)</f>
        <v>9.4618000000000002</v>
      </c>
      <c r="G53" s="66">
        <f t="shared" si="11"/>
        <v>61</v>
      </c>
      <c r="H53" s="65">
        <f>VLOOKUP($A53,'Return Data'!$B$7:$R$2843,12,0)</f>
        <v>28.5459</v>
      </c>
      <c r="I53" s="66">
        <f t="shared" si="12"/>
        <v>64</v>
      </c>
      <c r="J53" s="65">
        <f>VLOOKUP($A53,'Return Data'!$B$7:$R$2843,13,0)</f>
        <v>34.206800000000001</v>
      </c>
      <c r="K53" s="66">
        <f t="shared" si="13"/>
        <v>64</v>
      </c>
      <c r="L53" s="65"/>
      <c r="M53" s="66"/>
      <c r="N53" s="65"/>
      <c r="O53" s="66"/>
      <c r="P53" s="65"/>
      <c r="Q53" s="66"/>
      <c r="R53" s="65">
        <f>VLOOKUP($A53,'Return Data'!$B$7:$R$2843,16,0)</f>
        <v>17.424199999999999</v>
      </c>
      <c r="S53" s="67">
        <f t="shared" si="16"/>
        <v>18</v>
      </c>
    </row>
    <row r="54" spans="1:19" x14ac:dyDescent="0.3">
      <c r="A54" s="63" t="s">
        <v>209</v>
      </c>
      <c r="B54" s="64">
        <f>VLOOKUP($A54,'Return Data'!$B$7:$R$2843,3,0)</f>
        <v>44410</v>
      </c>
      <c r="C54" s="65">
        <f>VLOOKUP($A54,'Return Data'!$B$7:$R$2843,4,0)</f>
        <v>141.14169999999999</v>
      </c>
      <c r="D54" s="65">
        <f>VLOOKUP($A54,'Return Data'!$B$7:$R$2843,10,0)</f>
        <v>13.0862</v>
      </c>
      <c r="E54" s="66">
        <f t="shared" si="10"/>
        <v>42</v>
      </c>
      <c r="F54" s="65">
        <f>VLOOKUP($A54,'Return Data'!$B$7:$R$2843,11,0)</f>
        <v>15.4329</v>
      </c>
      <c r="G54" s="66">
        <f t="shared" si="11"/>
        <v>45</v>
      </c>
      <c r="H54" s="65">
        <f>VLOOKUP($A54,'Return Data'!$B$7:$R$2843,12,0)</f>
        <v>45.050699999999999</v>
      </c>
      <c r="I54" s="66">
        <f t="shared" si="12"/>
        <v>45</v>
      </c>
      <c r="J54" s="65">
        <f>VLOOKUP($A54,'Return Data'!$B$7:$R$2843,13,0)</f>
        <v>52.8048</v>
      </c>
      <c r="K54" s="66">
        <f t="shared" si="13"/>
        <v>48</v>
      </c>
      <c r="L54" s="65">
        <f>VLOOKUP($A54,'Return Data'!$B$7:$R$2843,17,0)</f>
        <v>21.366599999999998</v>
      </c>
      <c r="M54" s="66">
        <f t="shared" ref="M54:M71" si="18">RANK(L54,L$8:L$71,0)</f>
        <v>52</v>
      </c>
      <c r="N54" s="65">
        <f>VLOOKUP($A54,'Return Data'!$B$7:$R$2843,14,0)</f>
        <v>10.2049</v>
      </c>
      <c r="O54" s="66">
        <f t="shared" ref="O54:O60" si="19">RANK(N54,N$8:N$71,0)</f>
        <v>47</v>
      </c>
      <c r="P54" s="65">
        <f>VLOOKUP($A54,'Return Data'!$B$7:$R$2843,15,0)</f>
        <v>11.3543</v>
      </c>
      <c r="Q54" s="66">
        <f>RANK(P54,P$8:P$71,0)</f>
        <v>35</v>
      </c>
      <c r="R54" s="65">
        <f>VLOOKUP($A54,'Return Data'!$B$7:$R$2843,16,0)</f>
        <v>13.1945</v>
      </c>
      <c r="S54" s="67">
        <f t="shared" si="16"/>
        <v>49</v>
      </c>
    </row>
    <row r="55" spans="1:19" x14ac:dyDescent="0.3">
      <c r="A55" s="63" t="s">
        <v>210</v>
      </c>
      <c r="B55" s="64">
        <f>VLOOKUP($A55,'Return Data'!$B$7:$R$2843,3,0)</f>
        <v>44410</v>
      </c>
      <c r="C55" s="65">
        <f>VLOOKUP($A55,'Return Data'!$B$7:$R$2843,4,0)</f>
        <v>17.712399999999999</v>
      </c>
      <c r="D55" s="65">
        <f>VLOOKUP($A55,'Return Data'!$B$7:$R$2843,10,0)</f>
        <v>37.0717</v>
      </c>
      <c r="E55" s="66">
        <f t="shared" si="10"/>
        <v>3</v>
      </c>
      <c r="F55" s="65">
        <f>VLOOKUP($A55,'Return Data'!$B$7:$R$2843,11,0)</f>
        <v>53.423200000000001</v>
      </c>
      <c r="G55" s="66">
        <f t="shared" si="11"/>
        <v>4</v>
      </c>
      <c r="H55" s="65">
        <f>VLOOKUP($A55,'Return Data'!$B$7:$R$2843,12,0)</f>
        <v>98.453800000000001</v>
      </c>
      <c r="I55" s="66">
        <f t="shared" si="12"/>
        <v>4</v>
      </c>
      <c r="J55" s="65">
        <f>VLOOKUP($A55,'Return Data'!$B$7:$R$2843,13,0)</f>
        <v>123.81659999999999</v>
      </c>
      <c r="K55" s="66">
        <f t="shared" si="13"/>
        <v>4</v>
      </c>
      <c r="L55" s="65">
        <f>VLOOKUP($A55,'Return Data'!$B$7:$R$2843,17,0)</f>
        <v>40.71</v>
      </c>
      <c r="M55" s="66">
        <f t="shared" si="18"/>
        <v>10</v>
      </c>
      <c r="N55" s="65">
        <f>VLOOKUP($A55,'Return Data'!$B$7:$R$2843,14,0)</f>
        <v>14.0044</v>
      </c>
      <c r="O55" s="66">
        <f t="shared" si="19"/>
        <v>30</v>
      </c>
      <c r="P55" s="65"/>
      <c r="Q55" s="66"/>
      <c r="R55" s="65">
        <f>VLOOKUP($A55,'Return Data'!$B$7:$R$2843,16,0)</f>
        <v>12.914099999999999</v>
      </c>
      <c r="S55" s="67">
        <f t="shared" si="16"/>
        <v>52</v>
      </c>
    </row>
    <row r="56" spans="1:19" x14ac:dyDescent="0.3">
      <c r="A56" s="63" t="s">
        <v>211</v>
      </c>
      <c r="B56" s="64">
        <f>VLOOKUP($A56,'Return Data'!$B$7:$R$2843,3,0)</f>
        <v>44410</v>
      </c>
      <c r="C56" s="65">
        <f>VLOOKUP($A56,'Return Data'!$B$7:$R$2843,4,0)</f>
        <v>15.165800000000001</v>
      </c>
      <c r="D56" s="65">
        <f>VLOOKUP($A56,'Return Data'!$B$7:$R$2843,10,0)</f>
        <v>36.585799999999999</v>
      </c>
      <c r="E56" s="66">
        <f t="shared" si="10"/>
        <v>4</v>
      </c>
      <c r="F56" s="65">
        <f>VLOOKUP($A56,'Return Data'!$B$7:$R$2843,11,0)</f>
        <v>54.562199999999997</v>
      </c>
      <c r="G56" s="66">
        <f t="shared" si="11"/>
        <v>3</v>
      </c>
      <c r="H56" s="65">
        <f>VLOOKUP($A56,'Return Data'!$B$7:$R$2843,12,0)</f>
        <v>100.0475</v>
      </c>
      <c r="I56" s="66">
        <f t="shared" si="12"/>
        <v>3</v>
      </c>
      <c r="J56" s="65">
        <f>VLOOKUP($A56,'Return Data'!$B$7:$R$2843,13,0)</f>
        <v>126.0853</v>
      </c>
      <c r="K56" s="66">
        <f t="shared" si="13"/>
        <v>3</v>
      </c>
      <c r="L56" s="65">
        <f>VLOOKUP($A56,'Return Data'!$B$7:$R$2843,17,0)</f>
        <v>41.897300000000001</v>
      </c>
      <c r="M56" s="66">
        <f t="shared" si="18"/>
        <v>9</v>
      </c>
      <c r="N56" s="65">
        <f>VLOOKUP($A56,'Return Data'!$B$7:$R$2843,14,0)</f>
        <v>13.975199999999999</v>
      </c>
      <c r="O56" s="66">
        <f t="shared" si="19"/>
        <v>31</v>
      </c>
      <c r="P56" s="65"/>
      <c r="Q56" s="66"/>
      <c r="R56" s="65">
        <f>VLOOKUP($A56,'Return Data'!$B$7:$R$2843,16,0)</f>
        <v>10.0189</v>
      </c>
      <c r="S56" s="67">
        <f t="shared" si="16"/>
        <v>58</v>
      </c>
    </row>
    <row r="57" spans="1:19" x14ac:dyDescent="0.3">
      <c r="A57" s="63" t="s">
        <v>212</v>
      </c>
      <c r="B57" s="64">
        <f>VLOOKUP($A57,'Return Data'!$B$7:$R$2843,3,0)</f>
        <v>44410</v>
      </c>
      <c r="C57" s="65">
        <f>VLOOKUP($A57,'Return Data'!$B$7:$R$2843,4,0)</f>
        <v>15.1518</v>
      </c>
      <c r="D57" s="65">
        <f>VLOOKUP($A57,'Return Data'!$B$7:$R$2843,10,0)</f>
        <v>37.741100000000003</v>
      </c>
      <c r="E57" s="66">
        <f t="shared" si="10"/>
        <v>2</v>
      </c>
      <c r="F57" s="65">
        <f>VLOOKUP($A57,'Return Data'!$B$7:$R$2843,11,0)</f>
        <v>57.790199999999999</v>
      </c>
      <c r="G57" s="66">
        <f t="shared" si="11"/>
        <v>2</v>
      </c>
      <c r="H57" s="65">
        <f>VLOOKUP($A57,'Return Data'!$B$7:$R$2843,12,0)</f>
        <v>104.7873</v>
      </c>
      <c r="I57" s="66">
        <f t="shared" si="12"/>
        <v>2</v>
      </c>
      <c r="J57" s="65">
        <f>VLOOKUP($A57,'Return Data'!$B$7:$R$2843,13,0)</f>
        <v>131.34289999999999</v>
      </c>
      <c r="K57" s="66">
        <f t="shared" si="13"/>
        <v>2</v>
      </c>
      <c r="L57" s="65">
        <f>VLOOKUP($A57,'Return Data'!$B$7:$R$2843,17,0)</f>
        <v>44.3322</v>
      </c>
      <c r="M57" s="66">
        <f t="shared" si="18"/>
        <v>5</v>
      </c>
      <c r="N57" s="65">
        <f>VLOOKUP($A57,'Return Data'!$B$7:$R$2843,14,0)</f>
        <v>14.7936</v>
      </c>
      <c r="O57" s="66">
        <f t="shared" si="19"/>
        <v>23</v>
      </c>
      <c r="P57" s="65"/>
      <c r="Q57" s="66"/>
      <c r="R57" s="65">
        <f>VLOOKUP($A57,'Return Data'!$B$7:$R$2843,16,0)</f>
        <v>10.722899999999999</v>
      </c>
      <c r="S57" s="67">
        <f t="shared" si="16"/>
        <v>56</v>
      </c>
    </row>
    <row r="58" spans="1:19" x14ac:dyDescent="0.3">
      <c r="A58" s="63" t="s">
        <v>213</v>
      </c>
      <c r="B58" s="64">
        <f>VLOOKUP($A58,'Return Data'!$B$7:$R$2843,3,0)</f>
        <v>44410</v>
      </c>
      <c r="C58" s="65">
        <f>VLOOKUP($A58,'Return Data'!$B$7:$R$2843,4,0)</f>
        <v>14.411</v>
      </c>
      <c r="D58" s="65">
        <f>VLOOKUP($A58,'Return Data'!$B$7:$R$2843,10,0)</f>
        <v>39.310699999999997</v>
      </c>
      <c r="E58" s="66">
        <f t="shared" si="10"/>
        <v>1</v>
      </c>
      <c r="F58" s="65">
        <f>VLOOKUP($A58,'Return Data'!$B$7:$R$2843,11,0)</f>
        <v>60.076000000000001</v>
      </c>
      <c r="G58" s="66">
        <f t="shared" si="11"/>
        <v>1</v>
      </c>
      <c r="H58" s="65">
        <f>VLOOKUP($A58,'Return Data'!$B$7:$R$2843,12,0)</f>
        <v>107.7052</v>
      </c>
      <c r="I58" s="66">
        <f t="shared" si="12"/>
        <v>1</v>
      </c>
      <c r="J58" s="65">
        <f>VLOOKUP($A58,'Return Data'!$B$7:$R$2843,13,0)</f>
        <v>133.65270000000001</v>
      </c>
      <c r="K58" s="66">
        <f t="shared" si="13"/>
        <v>1</v>
      </c>
      <c r="L58" s="65">
        <f>VLOOKUP($A58,'Return Data'!$B$7:$R$2843,17,0)</f>
        <v>44.329500000000003</v>
      </c>
      <c r="M58" s="66">
        <f t="shared" si="18"/>
        <v>6</v>
      </c>
      <c r="N58" s="65">
        <f>VLOOKUP($A58,'Return Data'!$B$7:$R$2843,14,0)</f>
        <v>14.515000000000001</v>
      </c>
      <c r="O58" s="66">
        <f t="shared" si="19"/>
        <v>26</v>
      </c>
      <c r="P58" s="65"/>
      <c r="Q58" s="66"/>
      <c r="R58" s="65">
        <f>VLOOKUP($A58,'Return Data'!$B$7:$R$2843,16,0)</f>
        <v>9.9654000000000007</v>
      </c>
      <c r="S58" s="67">
        <f t="shared" si="16"/>
        <v>59</v>
      </c>
    </row>
    <row r="59" spans="1:19" x14ac:dyDescent="0.3">
      <c r="A59" s="63" t="s">
        <v>214</v>
      </c>
      <c r="B59" s="64">
        <f>VLOOKUP($A59,'Return Data'!$B$7:$R$2843,3,0)</f>
        <v>44410</v>
      </c>
      <c r="C59" s="65">
        <f>VLOOKUP($A59,'Return Data'!$B$7:$R$2843,4,0)</f>
        <v>20.331</v>
      </c>
      <c r="D59" s="65">
        <f>VLOOKUP($A59,'Return Data'!$B$7:$R$2843,10,0)</f>
        <v>13.3954</v>
      </c>
      <c r="E59" s="66">
        <f t="shared" si="10"/>
        <v>41</v>
      </c>
      <c r="F59" s="65">
        <f>VLOOKUP($A59,'Return Data'!$B$7:$R$2843,11,0)</f>
        <v>16.319400000000002</v>
      </c>
      <c r="G59" s="66">
        <f t="shared" si="11"/>
        <v>41</v>
      </c>
      <c r="H59" s="65">
        <f>VLOOKUP($A59,'Return Data'!$B$7:$R$2843,12,0)</f>
        <v>46.002499999999998</v>
      </c>
      <c r="I59" s="66">
        <f t="shared" si="12"/>
        <v>39</v>
      </c>
      <c r="J59" s="65">
        <f>VLOOKUP($A59,'Return Data'!$B$7:$R$2843,13,0)</f>
        <v>53.446100000000001</v>
      </c>
      <c r="K59" s="66">
        <f t="shared" si="13"/>
        <v>47</v>
      </c>
      <c r="L59" s="65">
        <f>VLOOKUP($A59,'Return Data'!$B$7:$R$2843,17,0)</f>
        <v>26.227799999999998</v>
      </c>
      <c r="M59" s="66">
        <f t="shared" si="18"/>
        <v>35</v>
      </c>
      <c r="N59" s="65">
        <f>VLOOKUP($A59,'Return Data'!$B$7:$R$2843,14,0)</f>
        <v>13.3178</v>
      </c>
      <c r="O59" s="66">
        <f t="shared" si="19"/>
        <v>35</v>
      </c>
      <c r="P59" s="65">
        <f>VLOOKUP($A59,'Return Data'!$B$7:$R$2843,15,0)</f>
        <v>13.8924</v>
      </c>
      <c r="Q59" s="66">
        <f>RANK(P59,P$8:P$71,0)</f>
        <v>24</v>
      </c>
      <c r="R59" s="65">
        <f>VLOOKUP($A59,'Return Data'!$B$7:$R$2843,16,0)</f>
        <v>11.8049</v>
      </c>
      <c r="S59" s="67">
        <f t="shared" si="16"/>
        <v>54</v>
      </c>
    </row>
    <row r="60" spans="1:19" x14ac:dyDescent="0.3">
      <c r="A60" s="63" t="s">
        <v>215</v>
      </c>
      <c r="B60" s="64">
        <f>VLOOKUP($A60,'Return Data'!$B$7:$R$2843,3,0)</f>
        <v>44410</v>
      </c>
      <c r="C60" s="65">
        <f>VLOOKUP($A60,'Return Data'!$B$7:$R$2843,4,0)</f>
        <v>22.117699999999999</v>
      </c>
      <c r="D60" s="65">
        <f>VLOOKUP($A60,'Return Data'!$B$7:$R$2843,10,0)</f>
        <v>13.029400000000001</v>
      </c>
      <c r="E60" s="66">
        <f t="shared" si="10"/>
        <v>43</v>
      </c>
      <c r="F60" s="65">
        <f>VLOOKUP($A60,'Return Data'!$B$7:$R$2843,11,0)</f>
        <v>15.501300000000001</v>
      </c>
      <c r="G60" s="66">
        <f t="shared" si="11"/>
        <v>43</v>
      </c>
      <c r="H60" s="65">
        <f>VLOOKUP($A60,'Return Data'!$B$7:$R$2843,12,0)</f>
        <v>44.480800000000002</v>
      </c>
      <c r="I60" s="66">
        <f t="shared" si="12"/>
        <v>46</v>
      </c>
      <c r="J60" s="65">
        <f>VLOOKUP($A60,'Return Data'!$B$7:$R$2843,13,0)</f>
        <v>51.8812</v>
      </c>
      <c r="K60" s="66">
        <f t="shared" si="13"/>
        <v>50</v>
      </c>
      <c r="L60" s="65">
        <f>VLOOKUP($A60,'Return Data'!$B$7:$R$2843,17,0)</f>
        <v>26.3827</v>
      </c>
      <c r="M60" s="66">
        <f t="shared" si="18"/>
        <v>33</v>
      </c>
      <c r="N60" s="65">
        <f>VLOOKUP($A60,'Return Data'!$B$7:$R$2843,14,0)</f>
        <v>13.975199999999999</v>
      </c>
      <c r="O60" s="66">
        <f t="shared" si="19"/>
        <v>31</v>
      </c>
      <c r="P60" s="65"/>
      <c r="Q60" s="66"/>
      <c r="R60" s="65">
        <f>VLOOKUP($A60,'Return Data'!$B$7:$R$2843,16,0)</f>
        <v>15.930899999999999</v>
      </c>
      <c r="S60" s="67">
        <f t="shared" si="16"/>
        <v>32</v>
      </c>
    </row>
    <row r="61" spans="1:19" x14ac:dyDescent="0.3">
      <c r="A61" s="63" t="s">
        <v>216</v>
      </c>
      <c r="B61" s="64">
        <f>VLOOKUP($A61,'Return Data'!$B$7:$R$2843,3,0)</f>
        <v>44410</v>
      </c>
      <c r="C61" s="65">
        <f>VLOOKUP($A61,'Return Data'!$B$7:$R$2843,4,0)</f>
        <v>14.430199999999999</v>
      </c>
      <c r="D61" s="65">
        <f>VLOOKUP($A61,'Return Data'!$B$7:$R$2843,10,0)</f>
        <v>32.326500000000003</v>
      </c>
      <c r="E61" s="66">
        <f t="shared" si="10"/>
        <v>6</v>
      </c>
      <c r="F61" s="65">
        <f>VLOOKUP($A61,'Return Data'!$B$7:$R$2843,11,0)</f>
        <v>49.146299999999997</v>
      </c>
      <c r="G61" s="66">
        <f t="shared" si="11"/>
        <v>5</v>
      </c>
      <c r="H61" s="65">
        <f>VLOOKUP($A61,'Return Data'!$B$7:$R$2843,12,0)</f>
        <v>93.157300000000006</v>
      </c>
      <c r="I61" s="66">
        <f t="shared" si="12"/>
        <v>5</v>
      </c>
      <c r="J61" s="65">
        <f>VLOOKUP($A61,'Return Data'!$B$7:$R$2843,13,0)</f>
        <v>113.9614</v>
      </c>
      <c r="K61" s="66">
        <f t="shared" si="13"/>
        <v>5</v>
      </c>
      <c r="L61" s="65">
        <f>VLOOKUP($A61,'Return Data'!$B$7:$R$2843,17,0)</f>
        <v>39.750399999999999</v>
      </c>
      <c r="M61" s="66">
        <f t="shared" si="18"/>
        <v>11</v>
      </c>
      <c r="N61" s="65"/>
      <c r="O61" s="66"/>
      <c r="P61" s="65"/>
      <c r="Q61" s="66"/>
      <c r="R61" s="65">
        <f>VLOOKUP($A61,'Return Data'!$B$7:$R$2843,16,0)</f>
        <v>11.566599999999999</v>
      </c>
      <c r="S61" s="67">
        <f t="shared" si="16"/>
        <v>55</v>
      </c>
    </row>
    <row r="62" spans="1:19" x14ac:dyDescent="0.3">
      <c r="A62" s="63" t="s">
        <v>217</v>
      </c>
      <c r="B62" s="64">
        <f>VLOOKUP($A62,'Return Data'!$B$7:$R$2843,3,0)</f>
        <v>44410</v>
      </c>
      <c r="C62" s="65">
        <f>VLOOKUP($A62,'Return Data'!$B$7:$R$2843,4,0)</f>
        <v>16.477799999999998</v>
      </c>
      <c r="D62" s="65">
        <f>VLOOKUP($A62,'Return Data'!$B$7:$R$2843,10,0)</f>
        <v>32.076999999999998</v>
      </c>
      <c r="E62" s="66">
        <f t="shared" si="10"/>
        <v>7</v>
      </c>
      <c r="F62" s="65">
        <f>VLOOKUP($A62,'Return Data'!$B$7:$R$2843,11,0)</f>
        <v>46.6205</v>
      </c>
      <c r="G62" s="66">
        <f t="shared" si="11"/>
        <v>8</v>
      </c>
      <c r="H62" s="65">
        <f>VLOOKUP($A62,'Return Data'!$B$7:$R$2843,12,0)</f>
        <v>91.279799999999994</v>
      </c>
      <c r="I62" s="66">
        <f t="shared" si="12"/>
        <v>7</v>
      </c>
      <c r="J62" s="65">
        <f>VLOOKUP($A62,'Return Data'!$B$7:$R$2843,13,0)</f>
        <v>113.3629</v>
      </c>
      <c r="K62" s="66">
        <f t="shared" si="13"/>
        <v>7</v>
      </c>
      <c r="L62" s="65">
        <f>VLOOKUP($A62,'Return Data'!$B$7:$R$2843,17,0)</f>
        <v>39.407800000000002</v>
      </c>
      <c r="M62" s="66">
        <f t="shared" si="18"/>
        <v>12</v>
      </c>
      <c r="N62" s="65"/>
      <c r="O62" s="66"/>
      <c r="P62" s="65"/>
      <c r="Q62" s="66"/>
      <c r="R62" s="65">
        <f>VLOOKUP($A62,'Return Data'!$B$7:$R$2843,16,0)</f>
        <v>17.5061</v>
      </c>
      <c r="S62" s="67">
        <f t="shared" si="16"/>
        <v>17</v>
      </c>
    </row>
    <row r="63" spans="1:19" x14ac:dyDescent="0.3">
      <c r="A63" s="63" t="s">
        <v>218</v>
      </c>
      <c r="B63" s="64">
        <f>VLOOKUP($A63,'Return Data'!$B$7:$R$2843,3,0)</f>
        <v>44410</v>
      </c>
      <c r="C63" s="65">
        <f>VLOOKUP($A63,'Return Data'!$B$7:$R$2843,4,0)</f>
        <v>28.1111</v>
      </c>
      <c r="D63" s="65">
        <f>VLOOKUP($A63,'Return Data'!$B$7:$R$2843,10,0)</f>
        <v>11.9862</v>
      </c>
      <c r="E63" s="66">
        <f t="shared" si="10"/>
        <v>52</v>
      </c>
      <c r="F63" s="65">
        <f>VLOOKUP($A63,'Return Data'!$B$7:$R$2843,11,0)</f>
        <v>12.0884</v>
      </c>
      <c r="G63" s="66">
        <f t="shared" si="11"/>
        <v>59</v>
      </c>
      <c r="H63" s="65">
        <f>VLOOKUP($A63,'Return Data'!$B$7:$R$2843,12,0)</f>
        <v>42.482599999999998</v>
      </c>
      <c r="I63" s="66">
        <f t="shared" si="12"/>
        <v>50</v>
      </c>
      <c r="J63" s="65">
        <f>VLOOKUP($A63,'Return Data'!$B$7:$R$2843,13,0)</f>
        <v>51.448399999999999</v>
      </c>
      <c r="K63" s="66">
        <f t="shared" si="13"/>
        <v>51</v>
      </c>
      <c r="L63" s="65">
        <f>VLOOKUP($A63,'Return Data'!$B$7:$R$2843,17,0)</f>
        <v>23.4299</v>
      </c>
      <c r="M63" s="66">
        <f t="shared" si="18"/>
        <v>48</v>
      </c>
      <c r="N63" s="65">
        <f>VLOOKUP($A63,'Return Data'!$B$7:$R$2843,14,0)</f>
        <v>15.099299999999999</v>
      </c>
      <c r="O63" s="66">
        <f t="shared" ref="O63:O68" si="20">RANK(N63,N$8:N$71,0)</f>
        <v>22</v>
      </c>
      <c r="P63" s="65">
        <f>VLOOKUP($A63,'Return Data'!$B$7:$R$2843,15,0)</f>
        <v>15.174799999999999</v>
      </c>
      <c r="Q63" s="66">
        <f>RANK(P63,P$8:P$71,0)</f>
        <v>16</v>
      </c>
      <c r="R63" s="65">
        <f>VLOOKUP($A63,'Return Data'!$B$7:$R$2843,16,0)</f>
        <v>16.394300000000001</v>
      </c>
      <c r="S63" s="67">
        <f t="shared" si="16"/>
        <v>26</v>
      </c>
    </row>
    <row r="64" spans="1:19" x14ac:dyDescent="0.3">
      <c r="A64" s="63" t="s">
        <v>219</v>
      </c>
      <c r="B64" s="64">
        <f>VLOOKUP($A64,'Return Data'!$B$7:$R$2843,3,0)</f>
        <v>44410</v>
      </c>
      <c r="C64" s="65">
        <f>VLOOKUP($A64,'Return Data'!$B$7:$R$2843,4,0)</f>
        <v>114.08</v>
      </c>
      <c r="D64" s="65">
        <f>VLOOKUP($A64,'Return Data'!$B$7:$R$2843,10,0)</f>
        <v>11.657</v>
      </c>
      <c r="E64" s="66">
        <f t="shared" si="10"/>
        <v>55</v>
      </c>
      <c r="F64" s="65">
        <f>VLOOKUP($A64,'Return Data'!$B$7:$R$2843,11,0)</f>
        <v>12.894600000000001</v>
      </c>
      <c r="G64" s="66">
        <f t="shared" si="11"/>
        <v>56</v>
      </c>
      <c r="H64" s="65">
        <f>VLOOKUP($A64,'Return Data'!$B$7:$R$2843,12,0)</f>
        <v>33.943899999999999</v>
      </c>
      <c r="I64" s="66">
        <f t="shared" si="12"/>
        <v>61</v>
      </c>
      <c r="J64" s="65">
        <f>VLOOKUP($A64,'Return Data'!$B$7:$R$2843,13,0)</f>
        <v>41.1357</v>
      </c>
      <c r="K64" s="66">
        <f t="shared" si="13"/>
        <v>61</v>
      </c>
      <c r="L64" s="65">
        <f>VLOOKUP($A64,'Return Data'!$B$7:$R$2843,17,0)</f>
        <v>21.820900000000002</v>
      </c>
      <c r="M64" s="66">
        <f t="shared" si="18"/>
        <v>50</v>
      </c>
      <c r="N64" s="65">
        <f>VLOOKUP($A64,'Return Data'!$B$7:$R$2843,14,0)</f>
        <v>11.066800000000001</v>
      </c>
      <c r="O64" s="66">
        <f t="shared" si="20"/>
        <v>46</v>
      </c>
      <c r="P64" s="65">
        <f>VLOOKUP($A64,'Return Data'!$B$7:$R$2843,15,0)</f>
        <v>14.010899999999999</v>
      </c>
      <c r="Q64" s="66">
        <f>RANK(P64,P$8:P$71,0)</f>
        <v>20</v>
      </c>
      <c r="R64" s="65">
        <f>VLOOKUP($A64,'Return Data'!$B$7:$R$2843,16,0)</f>
        <v>13.4163</v>
      </c>
      <c r="S64" s="67">
        <f t="shared" si="16"/>
        <v>48</v>
      </c>
    </row>
    <row r="65" spans="1:19" x14ac:dyDescent="0.3">
      <c r="A65" s="63" t="s">
        <v>220</v>
      </c>
      <c r="B65" s="64">
        <f>VLOOKUP($A65,'Return Data'!$B$7:$R$2843,3,0)</f>
        <v>44410</v>
      </c>
      <c r="C65" s="65">
        <f>VLOOKUP($A65,'Return Data'!$B$7:$R$2843,4,0)</f>
        <v>40.39</v>
      </c>
      <c r="D65" s="65">
        <f>VLOOKUP($A65,'Return Data'!$B$7:$R$2843,10,0)</f>
        <v>15.9633</v>
      </c>
      <c r="E65" s="66">
        <f t="shared" si="10"/>
        <v>19</v>
      </c>
      <c r="F65" s="65">
        <f>VLOOKUP($A65,'Return Data'!$B$7:$R$2843,11,0)</f>
        <v>19.109400000000001</v>
      </c>
      <c r="G65" s="66">
        <f t="shared" si="11"/>
        <v>28</v>
      </c>
      <c r="H65" s="65">
        <f>VLOOKUP($A65,'Return Data'!$B$7:$R$2843,12,0)</f>
        <v>46.712699999999998</v>
      </c>
      <c r="I65" s="66">
        <f t="shared" si="12"/>
        <v>35</v>
      </c>
      <c r="J65" s="65">
        <f>VLOOKUP($A65,'Return Data'!$B$7:$R$2843,13,0)</f>
        <v>56.187199999999997</v>
      </c>
      <c r="K65" s="66">
        <f t="shared" si="13"/>
        <v>35</v>
      </c>
      <c r="L65" s="65">
        <f>VLOOKUP($A65,'Return Data'!$B$7:$R$2843,17,0)</f>
        <v>29.789200000000001</v>
      </c>
      <c r="M65" s="66">
        <f t="shared" si="18"/>
        <v>22</v>
      </c>
      <c r="N65" s="65">
        <f>VLOOKUP($A65,'Return Data'!$B$7:$R$2843,14,0)</f>
        <v>17.027000000000001</v>
      </c>
      <c r="O65" s="66">
        <f t="shared" si="20"/>
        <v>13</v>
      </c>
      <c r="P65" s="65">
        <f>VLOOKUP($A65,'Return Data'!$B$7:$R$2843,15,0)</f>
        <v>13.9672</v>
      </c>
      <c r="Q65" s="66">
        <f>RANK(P65,P$8:P$71,0)</f>
        <v>21</v>
      </c>
      <c r="R65" s="65">
        <f>VLOOKUP($A65,'Return Data'!$B$7:$R$2843,16,0)</f>
        <v>13.9771</v>
      </c>
      <c r="S65" s="67">
        <f t="shared" si="16"/>
        <v>43</v>
      </c>
    </row>
    <row r="66" spans="1:19" x14ac:dyDescent="0.3">
      <c r="A66" s="63" t="s">
        <v>221</v>
      </c>
      <c r="B66" s="64">
        <f>VLOOKUP($A66,'Return Data'!$B$7:$R$2843,3,0)</f>
        <v>44410</v>
      </c>
      <c r="C66" s="65">
        <f>VLOOKUP($A66,'Return Data'!$B$7:$R$2843,4,0)</f>
        <v>22.0732</v>
      </c>
      <c r="D66" s="65">
        <f>VLOOKUP($A66,'Return Data'!$B$7:$R$2843,10,0)</f>
        <v>16.663499999999999</v>
      </c>
      <c r="E66" s="66">
        <f t="shared" si="10"/>
        <v>17</v>
      </c>
      <c r="F66" s="65">
        <f>VLOOKUP($A66,'Return Data'!$B$7:$R$2843,11,0)</f>
        <v>22.639800000000001</v>
      </c>
      <c r="G66" s="66">
        <f t="shared" si="11"/>
        <v>18</v>
      </c>
      <c r="H66" s="65">
        <f>VLOOKUP($A66,'Return Data'!$B$7:$R$2843,12,0)</f>
        <v>58.867400000000004</v>
      </c>
      <c r="I66" s="66">
        <f t="shared" si="12"/>
        <v>15</v>
      </c>
      <c r="J66" s="65">
        <f>VLOOKUP($A66,'Return Data'!$B$7:$R$2843,13,0)</f>
        <v>67.705299999999994</v>
      </c>
      <c r="K66" s="66">
        <f t="shared" si="13"/>
        <v>18</v>
      </c>
      <c r="L66" s="65">
        <f>VLOOKUP($A66,'Return Data'!$B$7:$R$2843,17,0)</f>
        <v>31.2972</v>
      </c>
      <c r="M66" s="66">
        <f t="shared" si="18"/>
        <v>19</v>
      </c>
      <c r="N66" s="65">
        <f>VLOOKUP($A66,'Return Data'!$B$7:$R$2843,14,0)</f>
        <v>14.505699999999999</v>
      </c>
      <c r="O66" s="66">
        <f t="shared" si="20"/>
        <v>27</v>
      </c>
      <c r="P66" s="65"/>
      <c r="Q66" s="66"/>
      <c r="R66" s="65">
        <f>VLOOKUP($A66,'Return Data'!$B$7:$R$2843,16,0)</f>
        <v>15.966200000000001</v>
      </c>
      <c r="S66" s="67">
        <f t="shared" si="16"/>
        <v>31</v>
      </c>
    </row>
    <row r="67" spans="1:19" x14ac:dyDescent="0.3">
      <c r="A67" s="63" t="s">
        <v>222</v>
      </c>
      <c r="B67" s="64">
        <f>VLOOKUP($A67,'Return Data'!$B$7:$R$2843,3,0)</f>
        <v>44410</v>
      </c>
      <c r="C67" s="65">
        <f>VLOOKUP($A67,'Return Data'!$B$7:$R$2843,4,0)</f>
        <v>15.8224</v>
      </c>
      <c r="D67" s="65">
        <f>VLOOKUP($A67,'Return Data'!$B$7:$R$2843,10,0)</f>
        <v>17.133600000000001</v>
      </c>
      <c r="E67" s="66">
        <f t="shared" si="10"/>
        <v>14</v>
      </c>
      <c r="F67" s="65">
        <f>VLOOKUP($A67,'Return Data'!$B$7:$R$2843,11,0)</f>
        <v>19.825800000000001</v>
      </c>
      <c r="G67" s="66">
        <f t="shared" si="11"/>
        <v>25</v>
      </c>
      <c r="H67" s="65">
        <f>VLOOKUP($A67,'Return Data'!$B$7:$R$2843,12,0)</f>
        <v>60.6188</v>
      </c>
      <c r="I67" s="66">
        <f t="shared" si="12"/>
        <v>13</v>
      </c>
      <c r="J67" s="65">
        <f>VLOOKUP($A67,'Return Data'!$B$7:$R$2843,13,0)</f>
        <v>68.918199999999999</v>
      </c>
      <c r="K67" s="66">
        <f t="shared" si="13"/>
        <v>17</v>
      </c>
      <c r="L67" s="65">
        <f>VLOOKUP($A67,'Return Data'!$B$7:$R$2843,17,0)</f>
        <v>26.872</v>
      </c>
      <c r="M67" s="66">
        <f t="shared" si="18"/>
        <v>32</v>
      </c>
      <c r="N67" s="65">
        <f>VLOOKUP($A67,'Return Data'!$B$7:$R$2843,14,0)</f>
        <v>12.6515</v>
      </c>
      <c r="O67" s="66">
        <f t="shared" si="20"/>
        <v>40</v>
      </c>
      <c r="P67" s="65"/>
      <c r="Q67" s="66"/>
      <c r="R67" s="65">
        <f>VLOOKUP($A67,'Return Data'!$B$7:$R$2843,16,0)</f>
        <v>10.6831</v>
      </c>
      <c r="S67" s="67">
        <f t="shared" si="16"/>
        <v>57</v>
      </c>
    </row>
    <row r="68" spans="1:19" x14ac:dyDescent="0.3">
      <c r="A68" s="63" t="s">
        <v>223</v>
      </c>
      <c r="B68" s="64">
        <f>VLOOKUP($A68,'Return Data'!$B$7:$R$2843,3,0)</f>
        <v>44410</v>
      </c>
      <c r="C68" s="65">
        <f>VLOOKUP($A68,'Return Data'!$B$7:$R$2843,4,0)</f>
        <v>14.713900000000001</v>
      </c>
      <c r="D68" s="65">
        <f>VLOOKUP($A68,'Return Data'!$B$7:$R$2843,10,0)</f>
        <v>16.730699999999999</v>
      </c>
      <c r="E68" s="66">
        <f t="shared" si="10"/>
        <v>16</v>
      </c>
      <c r="F68" s="65">
        <f>VLOOKUP($A68,'Return Data'!$B$7:$R$2843,11,0)</f>
        <v>20.453700000000001</v>
      </c>
      <c r="G68" s="66">
        <f t="shared" si="11"/>
        <v>21</v>
      </c>
      <c r="H68" s="65">
        <f>VLOOKUP($A68,'Return Data'!$B$7:$R$2843,12,0)</f>
        <v>59.367199999999997</v>
      </c>
      <c r="I68" s="66">
        <f t="shared" si="12"/>
        <v>14</v>
      </c>
      <c r="J68" s="65">
        <f>VLOOKUP($A68,'Return Data'!$B$7:$R$2843,13,0)</f>
        <v>65.945599999999999</v>
      </c>
      <c r="K68" s="66">
        <f t="shared" si="13"/>
        <v>20</v>
      </c>
      <c r="L68" s="65">
        <f>VLOOKUP($A68,'Return Data'!$B$7:$R$2843,17,0)</f>
        <v>27.5183</v>
      </c>
      <c r="M68" s="66">
        <f t="shared" si="18"/>
        <v>30</v>
      </c>
      <c r="N68" s="65">
        <f>VLOOKUP($A68,'Return Data'!$B$7:$R$2843,14,0)</f>
        <v>13.4186</v>
      </c>
      <c r="O68" s="66">
        <f t="shared" si="20"/>
        <v>33</v>
      </c>
      <c r="P68" s="65"/>
      <c r="Q68" s="66"/>
      <c r="R68" s="65">
        <f>VLOOKUP($A68,'Return Data'!$B$7:$R$2843,16,0)</f>
        <v>9.2889999999999997</v>
      </c>
      <c r="S68" s="67">
        <f t="shared" si="16"/>
        <v>61</v>
      </c>
    </row>
    <row r="69" spans="1:19" x14ac:dyDescent="0.3">
      <c r="A69" s="63" t="s">
        <v>224</v>
      </c>
      <c r="B69" s="64">
        <f>VLOOKUP($A69,'Return Data'!$B$7:$R$2843,3,0)</f>
        <v>44410</v>
      </c>
      <c r="C69" s="65">
        <f>VLOOKUP($A69,'Return Data'!$B$7:$R$2843,4,0)</f>
        <v>12.1601</v>
      </c>
      <c r="D69" s="65">
        <f>VLOOKUP($A69,'Return Data'!$B$7:$R$2843,10,0)</f>
        <v>11.3369</v>
      </c>
      <c r="E69" s="66">
        <f t="shared" si="10"/>
        <v>58</v>
      </c>
      <c r="F69" s="65">
        <f>VLOOKUP($A69,'Return Data'!$B$7:$R$2843,11,0)</f>
        <v>13.298500000000001</v>
      </c>
      <c r="G69" s="66">
        <f t="shared" si="11"/>
        <v>54</v>
      </c>
      <c r="H69" s="65">
        <f>VLOOKUP($A69,'Return Data'!$B$7:$R$2843,12,0)</f>
        <v>43.169499999999999</v>
      </c>
      <c r="I69" s="66">
        <f t="shared" si="12"/>
        <v>49</v>
      </c>
      <c r="J69" s="65">
        <f>VLOOKUP($A69,'Return Data'!$B$7:$R$2843,13,0)</f>
        <v>44.402099999999997</v>
      </c>
      <c r="K69" s="66">
        <f t="shared" si="13"/>
        <v>59</v>
      </c>
      <c r="L69" s="65">
        <f>VLOOKUP($A69,'Return Data'!$B$7:$R$2843,17,0)</f>
        <v>25.555</v>
      </c>
      <c r="M69" s="66">
        <f t="shared" si="18"/>
        <v>39</v>
      </c>
      <c r="N69" s="65"/>
      <c r="O69" s="66"/>
      <c r="P69" s="65"/>
      <c r="Q69" s="66"/>
      <c r="R69" s="65">
        <f>VLOOKUP($A69,'Return Data'!$B$7:$R$2843,16,0)</f>
        <v>5.6806000000000001</v>
      </c>
      <c r="S69" s="67">
        <f t="shared" si="16"/>
        <v>64</v>
      </c>
    </row>
    <row r="70" spans="1:19" x14ac:dyDescent="0.3">
      <c r="A70" s="63" t="s">
        <v>225</v>
      </c>
      <c r="B70" s="64">
        <f>VLOOKUP($A70,'Return Data'!$B$7:$R$2843,3,0)</f>
        <v>44410</v>
      </c>
      <c r="C70" s="65">
        <f>VLOOKUP($A70,'Return Data'!$B$7:$R$2843,4,0)</f>
        <v>12.5961</v>
      </c>
      <c r="D70" s="65">
        <f>VLOOKUP($A70,'Return Data'!$B$7:$R$2843,10,0)</f>
        <v>11.2966</v>
      </c>
      <c r="E70" s="66">
        <f t="shared" si="10"/>
        <v>59</v>
      </c>
      <c r="F70" s="65">
        <f>VLOOKUP($A70,'Return Data'!$B$7:$R$2843,11,0)</f>
        <v>12.6523</v>
      </c>
      <c r="G70" s="66">
        <f t="shared" si="11"/>
        <v>57</v>
      </c>
      <c r="H70" s="65">
        <f>VLOOKUP($A70,'Return Data'!$B$7:$R$2843,12,0)</f>
        <v>41.6295</v>
      </c>
      <c r="I70" s="66">
        <f t="shared" si="12"/>
        <v>53</v>
      </c>
      <c r="J70" s="65">
        <f>VLOOKUP($A70,'Return Data'!$B$7:$R$2843,13,0)</f>
        <v>43.0351</v>
      </c>
      <c r="K70" s="66">
        <f t="shared" si="13"/>
        <v>60</v>
      </c>
      <c r="L70" s="65">
        <f>VLOOKUP($A70,'Return Data'!$B$7:$R$2843,17,0)</f>
        <v>25.795200000000001</v>
      </c>
      <c r="M70" s="66">
        <f t="shared" si="18"/>
        <v>38</v>
      </c>
      <c r="N70" s="65"/>
      <c r="O70" s="66"/>
      <c r="P70" s="65"/>
      <c r="Q70" s="66"/>
      <c r="R70" s="65">
        <f>VLOOKUP($A70,'Return Data'!$B$7:$R$2843,16,0)</f>
        <v>7.125</v>
      </c>
      <c r="S70" s="67">
        <f t="shared" si="16"/>
        <v>63</v>
      </c>
    </row>
    <row r="71" spans="1:19" x14ac:dyDescent="0.3">
      <c r="A71" s="63" t="s">
        <v>226</v>
      </c>
      <c r="B71" s="64">
        <f>VLOOKUP($A71,'Return Data'!$B$7:$R$2843,3,0)</f>
        <v>44410</v>
      </c>
      <c r="C71" s="65">
        <f>VLOOKUP($A71,'Return Data'!$B$7:$R$2843,4,0)</f>
        <v>146.24619999999999</v>
      </c>
      <c r="D71" s="65">
        <f>VLOOKUP($A71,'Return Data'!$B$7:$R$2843,10,0)</f>
        <v>15.385300000000001</v>
      </c>
      <c r="E71" s="66">
        <f t="shared" si="10"/>
        <v>23</v>
      </c>
      <c r="F71" s="65">
        <f>VLOOKUP($A71,'Return Data'!$B$7:$R$2843,11,0)</f>
        <v>17.390799999999999</v>
      </c>
      <c r="G71" s="66">
        <f t="shared" si="11"/>
        <v>34</v>
      </c>
      <c r="H71" s="65">
        <f>VLOOKUP($A71,'Return Data'!$B$7:$R$2843,12,0)</f>
        <v>48.679200000000002</v>
      </c>
      <c r="I71" s="66">
        <f t="shared" si="12"/>
        <v>30</v>
      </c>
      <c r="J71" s="65">
        <f>VLOOKUP($A71,'Return Data'!$B$7:$R$2843,13,0)</f>
        <v>60.351900000000001</v>
      </c>
      <c r="K71" s="66">
        <f t="shared" si="13"/>
        <v>28</v>
      </c>
      <c r="L71" s="65">
        <f>VLOOKUP($A71,'Return Data'!$B$7:$R$2843,17,0)</f>
        <v>30.891999999999999</v>
      </c>
      <c r="M71" s="66">
        <f t="shared" si="18"/>
        <v>21</v>
      </c>
      <c r="N71" s="65">
        <f>VLOOKUP($A71,'Return Data'!$B$7:$R$2843,14,0)</f>
        <v>16.859400000000001</v>
      </c>
      <c r="O71" s="66">
        <f>RANK(N71,N$8:N$71,0)</f>
        <v>14</v>
      </c>
      <c r="P71" s="65">
        <f>VLOOKUP($A71,'Return Data'!$B$7:$R$2843,15,0)</f>
        <v>15.3588</v>
      </c>
      <c r="Q71" s="66">
        <f>RANK(P71,P$8:P$71,0)</f>
        <v>14</v>
      </c>
      <c r="R71" s="65">
        <f>VLOOKUP($A71,'Return Data'!$B$7:$R$2843,16,0)</f>
        <v>15.4861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16.486749999999994</v>
      </c>
      <c r="E73" s="74"/>
      <c r="F73" s="75">
        <f>AVERAGE(F8:F71)</f>
        <v>22.334634375</v>
      </c>
      <c r="G73" s="74"/>
      <c r="H73" s="75">
        <f>AVERAGE(H8:H71)</f>
        <v>53.503178124999991</v>
      </c>
      <c r="I73" s="74"/>
      <c r="J73" s="75">
        <f>AVERAGE(J8:J71)</f>
        <v>65.511554687499995</v>
      </c>
      <c r="K73" s="74"/>
      <c r="L73" s="75">
        <f>AVERAGE(L8:L71)</f>
        <v>29.883109836065586</v>
      </c>
      <c r="M73" s="74"/>
      <c r="N73" s="75">
        <f>AVERAGE(N8:N71)</f>
        <v>15.707586274509804</v>
      </c>
      <c r="O73" s="74"/>
      <c r="P73" s="75">
        <f>AVERAGE(P8:P71)</f>
        <v>15.104232432432431</v>
      </c>
      <c r="Q73" s="74"/>
      <c r="R73" s="75">
        <f>AVERAGE(R8:R71)</f>
        <v>16.020968749999994</v>
      </c>
      <c r="S73" s="76"/>
    </row>
    <row r="74" spans="1:19" x14ac:dyDescent="0.3">
      <c r="A74" s="73" t="s">
        <v>28</v>
      </c>
      <c r="B74" s="74"/>
      <c r="C74" s="74"/>
      <c r="D74" s="75">
        <f>MIN(D8:D71)</f>
        <v>7.7553000000000001</v>
      </c>
      <c r="E74" s="74"/>
      <c r="F74" s="75">
        <f>MIN(F8:F71)</f>
        <v>7.7769000000000004</v>
      </c>
      <c r="G74" s="74"/>
      <c r="H74" s="75">
        <f>MIN(H8:H71)</f>
        <v>28.5459</v>
      </c>
      <c r="I74" s="74"/>
      <c r="J74" s="75">
        <f>MIN(J8:J71)</f>
        <v>34.206800000000001</v>
      </c>
      <c r="K74" s="74"/>
      <c r="L74" s="75">
        <f>MIN(L8:L71)</f>
        <v>18.729500000000002</v>
      </c>
      <c r="M74" s="74"/>
      <c r="N74" s="75">
        <f>MIN(N8:N71)</f>
        <v>8.3183000000000007</v>
      </c>
      <c r="O74" s="74"/>
      <c r="P74" s="75">
        <f>MIN(P8:P71)</f>
        <v>8.9634</v>
      </c>
      <c r="Q74" s="74"/>
      <c r="R74" s="75">
        <f>MIN(R8:R71)</f>
        <v>5.6806000000000001</v>
      </c>
      <c r="S74" s="76"/>
    </row>
    <row r="75" spans="1:19" ht="15" thickBot="1" x14ac:dyDescent="0.35">
      <c r="A75" s="77" t="s">
        <v>29</v>
      </c>
      <c r="B75" s="78"/>
      <c r="C75" s="78"/>
      <c r="D75" s="79">
        <f>MAX(D8:D71)</f>
        <v>39.310699999999997</v>
      </c>
      <c r="E75" s="78"/>
      <c r="F75" s="79">
        <f>MAX(F8:F71)</f>
        <v>60.076000000000001</v>
      </c>
      <c r="G75" s="78"/>
      <c r="H75" s="79">
        <f>MAX(H8:H71)</f>
        <v>107.7052</v>
      </c>
      <c r="I75" s="78"/>
      <c r="J75" s="79">
        <f>MAX(J8:J71)</f>
        <v>133.65270000000001</v>
      </c>
      <c r="K75" s="78"/>
      <c r="L75" s="79">
        <f>MAX(L8:L71)</f>
        <v>58.325200000000002</v>
      </c>
      <c r="M75" s="78"/>
      <c r="N75" s="79">
        <f>MAX(N8:N71)</f>
        <v>33.468800000000002</v>
      </c>
      <c r="O75" s="78"/>
      <c r="P75" s="79">
        <f>MAX(P8:P71)</f>
        <v>25.2331</v>
      </c>
      <c r="Q75" s="78"/>
      <c r="R75" s="79">
        <f>MAX(R8:R71)</f>
        <v>31.356300000000001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44410</v>
      </c>
      <c r="C8" s="65">
        <f>VLOOKUP($A8,'Return Data'!$B$7:$R$2843,4,0)</f>
        <v>49.87</v>
      </c>
      <c r="D8" s="65">
        <f>VLOOKUP($A8,'Return Data'!$B$7:$R$2843,10,0)</f>
        <v>7.5944000000000003</v>
      </c>
      <c r="E8" s="66">
        <f t="shared" ref="E8:E39" si="0">RANK(D8,D$8:D$73,0)</f>
        <v>66</v>
      </c>
      <c r="F8" s="65">
        <f>VLOOKUP($A8,'Return Data'!$B$7:$R$2843,11,0)</f>
        <v>7.4321000000000002</v>
      </c>
      <c r="G8" s="66">
        <f t="shared" ref="G8:G39" si="1">RANK(F8,F$8:F$73,0)</f>
        <v>66</v>
      </c>
      <c r="H8" s="65">
        <f>VLOOKUP($A8,'Return Data'!$B$7:$R$2843,12,0)</f>
        <v>29.196899999999999</v>
      </c>
      <c r="I8" s="66">
        <f t="shared" ref="I8:I39" si="2">RANK(H8,H$8:H$73,0)</f>
        <v>65</v>
      </c>
      <c r="J8" s="65">
        <f>VLOOKUP($A8,'Return Data'!$B$7:$R$2843,13,0)</f>
        <v>35.479500000000002</v>
      </c>
      <c r="K8" s="66">
        <f t="shared" ref="K8:K39" si="3">RANK(J8,J$8:J$73,0)</f>
        <v>65</v>
      </c>
      <c r="L8" s="65">
        <f>VLOOKUP($A8,'Return Data'!$B$7:$R$2843,17,0)</f>
        <v>18.512899999999998</v>
      </c>
      <c r="M8" s="66">
        <f t="shared" ref="M8:M28" si="4">RANK(L8,L$8:L$73,0)</f>
        <v>61</v>
      </c>
      <c r="N8" s="65">
        <f>VLOOKUP($A8,'Return Data'!$B$7:$R$2843,14,0)</f>
        <v>7.5495000000000001</v>
      </c>
      <c r="O8" s="66">
        <f>RANK(N8,N$8:N$73,0)</f>
        <v>52</v>
      </c>
      <c r="P8" s="65">
        <f>VLOOKUP($A8,'Return Data'!$B$7:$R$2843,15,0)</f>
        <v>10.9902</v>
      </c>
      <c r="Q8" s="66">
        <f>RANK(P8,P$8:P$73,0)</f>
        <v>34</v>
      </c>
      <c r="R8" s="65">
        <f>VLOOKUP($A8,'Return Data'!$B$7:$R$2843,16,0)</f>
        <v>11.434799999999999</v>
      </c>
      <c r="S8" s="67">
        <f t="shared" ref="S8:S39" si="5">RANK(R8,R$8:R$73,0)</f>
        <v>52</v>
      </c>
    </row>
    <row r="9" spans="1:20" x14ac:dyDescent="0.3">
      <c r="A9" s="63" t="s">
        <v>267</v>
      </c>
      <c r="B9" s="64">
        <f>VLOOKUP($A9,'Return Data'!$B$7:$R$2843,3,0)</f>
        <v>44410</v>
      </c>
      <c r="C9" s="65">
        <f>VLOOKUP($A9,'Return Data'!$B$7:$R$2843,4,0)</f>
        <v>40.83</v>
      </c>
      <c r="D9" s="65">
        <f>VLOOKUP($A9,'Return Data'!$B$7:$R$2843,10,0)</f>
        <v>7.7309000000000001</v>
      </c>
      <c r="E9" s="66">
        <f t="shared" si="0"/>
        <v>65</v>
      </c>
      <c r="F9" s="65">
        <f>VLOOKUP($A9,'Return Data'!$B$7:$R$2843,11,0)</f>
        <v>7.8162000000000003</v>
      </c>
      <c r="G9" s="66">
        <f t="shared" si="1"/>
        <v>65</v>
      </c>
      <c r="H9" s="65">
        <f>VLOOKUP($A9,'Return Data'!$B$7:$R$2843,12,0)</f>
        <v>29.372599999999998</v>
      </c>
      <c r="I9" s="66">
        <f t="shared" si="2"/>
        <v>64</v>
      </c>
      <c r="J9" s="65">
        <f>VLOOKUP($A9,'Return Data'!$B$7:$R$2843,13,0)</f>
        <v>36.054600000000001</v>
      </c>
      <c r="K9" s="66">
        <f t="shared" si="3"/>
        <v>64</v>
      </c>
      <c r="L9" s="65">
        <f>VLOOKUP($A9,'Return Data'!$B$7:$R$2843,17,0)</f>
        <v>19.225300000000001</v>
      </c>
      <c r="M9" s="66">
        <f t="shared" si="4"/>
        <v>57</v>
      </c>
      <c r="N9" s="65">
        <f>VLOOKUP($A9,'Return Data'!$B$7:$R$2843,14,0)</f>
        <v>8.4085999999999999</v>
      </c>
      <c r="O9" s="66">
        <f>RANK(N9,N$8:N$73,0)</f>
        <v>50</v>
      </c>
      <c r="P9" s="65">
        <f>VLOOKUP($A9,'Return Data'!$B$7:$R$2843,15,0)</f>
        <v>11.6655</v>
      </c>
      <c r="Q9" s="66">
        <f>RANK(P9,P$8:P$73,0)</f>
        <v>31</v>
      </c>
      <c r="R9" s="65">
        <f>VLOOKUP($A9,'Return Data'!$B$7:$R$2843,16,0)</f>
        <v>11.164999999999999</v>
      </c>
      <c r="S9" s="67">
        <f t="shared" si="5"/>
        <v>54</v>
      </c>
    </row>
    <row r="10" spans="1:20" x14ac:dyDescent="0.3">
      <c r="A10" s="63" t="s">
        <v>268</v>
      </c>
      <c r="B10" s="64">
        <f>VLOOKUP($A10,'Return Data'!$B$7:$R$2843,3,0)</f>
        <v>44410</v>
      </c>
      <c r="C10" s="65">
        <f>VLOOKUP($A10,'Return Data'!$B$7:$R$2843,4,0)</f>
        <v>68.522000000000006</v>
      </c>
      <c r="D10" s="65">
        <f>VLOOKUP($A10,'Return Data'!$B$7:$R$2843,10,0)</f>
        <v>11.877000000000001</v>
      </c>
      <c r="E10" s="66">
        <f t="shared" si="0"/>
        <v>53</v>
      </c>
      <c r="F10" s="65">
        <f>VLOOKUP($A10,'Return Data'!$B$7:$R$2843,11,0)</f>
        <v>14.9787</v>
      </c>
      <c r="G10" s="66">
        <f t="shared" si="1"/>
        <v>47</v>
      </c>
      <c r="H10" s="65">
        <f>VLOOKUP($A10,'Return Data'!$B$7:$R$2843,12,0)</f>
        <v>40.944200000000002</v>
      </c>
      <c r="I10" s="66">
        <f t="shared" si="2"/>
        <v>54</v>
      </c>
      <c r="J10" s="65">
        <f>VLOOKUP($A10,'Return Data'!$B$7:$R$2843,13,0)</f>
        <v>52.9816</v>
      </c>
      <c r="K10" s="66">
        <f t="shared" si="3"/>
        <v>42</v>
      </c>
      <c r="L10" s="65">
        <f>VLOOKUP($A10,'Return Data'!$B$7:$R$2843,17,0)</f>
        <v>25.225899999999999</v>
      </c>
      <c r="M10" s="66">
        <f t="shared" si="4"/>
        <v>37</v>
      </c>
      <c r="N10" s="65">
        <f>VLOOKUP($A10,'Return Data'!$B$7:$R$2843,14,0)</f>
        <v>15.283099999999999</v>
      </c>
      <c r="O10" s="66">
        <f>RANK(N10,N$8:N$73,0)</f>
        <v>17</v>
      </c>
      <c r="P10" s="65">
        <f>VLOOKUP($A10,'Return Data'!$B$7:$R$2843,15,0)</f>
        <v>15.5341</v>
      </c>
      <c r="Q10" s="66">
        <f>RANK(P10,P$8:P$73,0)</f>
        <v>11</v>
      </c>
      <c r="R10" s="65">
        <f>VLOOKUP($A10,'Return Data'!$B$7:$R$2843,16,0)</f>
        <v>18.046800000000001</v>
      </c>
      <c r="S10" s="67">
        <f t="shared" si="5"/>
        <v>17</v>
      </c>
    </row>
    <row r="11" spans="1:20" x14ac:dyDescent="0.3">
      <c r="A11" s="63" t="s">
        <v>269</v>
      </c>
      <c r="B11" s="64">
        <f>VLOOKUP($A11,'Return Data'!$B$7:$R$2843,3,0)</f>
        <v>44410</v>
      </c>
      <c r="C11" s="65">
        <f>VLOOKUP($A11,'Return Data'!$B$7:$R$2843,4,0)</f>
        <v>65.97</v>
      </c>
      <c r="D11" s="65">
        <f>VLOOKUP($A11,'Return Data'!$B$7:$R$2843,10,0)</f>
        <v>15.2919</v>
      </c>
      <c r="E11" s="66">
        <f t="shared" si="0"/>
        <v>21</v>
      </c>
      <c r="F11" s="65">
        <f>VLOOKUP($A11,'Return Data'!$B$7:$R$2843,11,0)</f>
        <v>19.945499999999999</v>
      </c>
      <c r="G11" s="66">
        <f t="shared" si="1"/>
        <v>23</v>
      </c>
      <c r="H11" s="65">
        <f>VLOOKUP($A11,'Return Data'!$B$7:$R$2843,12,0)</f>
        <v>47.815399999999997</v>
      </c>
      <c r="I11" s="66">
        <f t="shared" si="2"/>
        <v>30</v>
      </c>
      <c r="J11" s="65">
        <f>VLOOKUP($A11,'Return Data'!$B$7:$R$2843,13,0)</f>
        <v>57.6721</v>
      </c>
      <c r="K11" s="66">
        <f t="shared" si="3"/>
        <v>32</v>
      </c>
      <c r="L11" s="65">
        <f>VLOOKUP($A11,'Return Data'!$B$7:$R$2843,17,0)</f>
        <v>26.238499999999998</v>
      </c>
      <c r="M11" s="66">
        <f t="shared" si="4"/>
        <v>31</v>
      </c>
      <c r="N11" s="65">
        <f>VLOOKUP($A11,'Return Data'!$B$7:$R$2843,14,0)</f>
        <v>12.329000000000001</v>
      </c>
      <c r="O11" s="66">
        <f>RANK(N11,N$8:N$73,0)</f>
        <v>35</v>
      </c>
      <c r="P11" s="65">
        <f>VLOOKUP($A11,'Return Data'!$B$7:$R$2843,15,0)</f>
        <v>11.971</v>
      </c>
      <c r="Q11" s="66">
        <f>RANK(P11,P$8:P$73,0)</f>
        <v>29</v>
      </c>
      <c r="R11" s="65">
        <f>VLOOKUP($A11,'Return Data'!$B$7:$R$2843,16,0)</f>
        <v>8.5777000000000001</v>
      </c>
      <c r="S11" s="67">
        <f t="shared" si="5"/>
        <v>61</v>
      </c>
    </row>
    <row r="12" spans="1:20" x14ac:dyDescent="0.3">
      <c r="A12" s="63" t="s">
        <v>270</v>
      </c>
      <c r="B12" s="64">
        <f>VLOOKUP($A12,'Return Data'!$B$7:$R$2843,3,0)</f>
        <v>44410</v>
      </c>
      <c r="C12" s="65">
        <f>VLOOKUP($A12,'Return Data'!$B$7:$R$2843,4,0)</f>
        <v>56.582999999999998</v>
      </c>
      <c r="D12" s="65">
        <f>VLOOKUP($A12,'Return Data'!$B$7:$R$2843,10,0)</f>
        <v>11.3094</v>
      </c>
      <c r="E12" s="66">
        <f t="shared" si="0"/>
        <v>57</v>
      </c>
      <c r="F12" s="65">
        <f>VLOOKUP($A12,'Return Data'!$B$7:$R$2843,11,0)</f>
        <v>11.386100000000001</v>
      </c>
      <c r="G12" s="66">
        <f t="shared" si="1"/>
        <v>60</v>
      </c>
      <c r="H12" s="65">
        <f>VLOOKUP($A12,'Return Data'!$B$7:$R$2843,12,0)</f>
        <v>34.898099999999999</v>
      </c>
      <c r="I12" s="66">
        <f t="shared" si="2"/>
        <v>61</v>
      </c>
      <c r="J12" s="65">
        <f>VLOOKUP($A12,'Return Data'!$B$7:$R$2843,13,0)</f>
        <v>43.3461</v>
      </c>
      <c r="K12" s="66">
        <f t="shared" si="3"/>
        <v>59</v>
      </c>
      <c r="L12" s="65">
        <f>VLOOKUP($A12,'Return Data'!$B$7:$R$2843,17,0)</f>
        <v>23.217700000000001</v>
      </c>
      <c r="M12" s="66">
        <f t="shared" si="4"/>
        <v>46</v>
      </c>
      <c r="N12" s="65">
        <f>VLOOKUP($A12,'Return Data'!$B$7:$R$2843,14,0)</f>
        <v>14.6683</v>
      </c>
      <c r="O12" s="66">
        <f>RANK(N12,N$8:N$73,0)</f>
        <v>19</v>
      </c>
      <c r="P12" s="65">
        <f>VLOOKUP($A12,'Return Data'!$B$7:$R$2843,15,0)</f>
        <v>12.666499999999999</v>
      </c>
      <c r="Q12" s="66">
        <f>RANK(P12,P$8:P$73,0)</f>
        <v>25</v>
      </c>
      <c r="R12" s="65">
        <f>VLOOKUP($A12,'Return Data'!$B$7:$R$2843,16,0)</f>
        <v>11.763500000000001</v>
      </c>
      <c r="S12" s="67">
        <f t="shared" si="5"/>
        <v>49</v>
      </c>
    </row>
    <row r="13" spans="1:20" x14ac:dyDescent="0.3">
      <c r="A13" s="63" t="s">
        <v>271</v>
      </c>
      <c r="B13" s="64">
        <f>VLOOKUP($A13,'Return Data'!$B$7:$R$2843,3,0)</f>
        <v>44410</v>
      </c>
      <c r="C13" s="65">
        <f>VLOOKUP($A13,'Return Data'!$B$7:$R$2843,4,0)</f>
        <v>16.57</v>
      </c>
      <c r="D13" s="65">
        <f>VLOOKUP($A13,'Return Data'!$B$7:$R$2843,10,0)</f>
        <v>21.303100000000001</v>
      </c>
      <c r="E13" s="66">
        <f t="shared" si="0"/>
        <v>10</v>
      </c>
      <c r="F13" s="65">
        <f>VLOOKUP($A13,'Return Data'!$B$7:$R$2843,11,0)</f>
        <v>35.5974</v>
      </c>
      <c r="G13" s="66">
        <f t="shared" si="1"/>
        <v>9</v>
      </c>
      <c r="H13" s="65">
        <f>VLOOKUP($A13,'Return Data'!$B$7:$R$2843,12,0)</f>
        <v>60.096600000000002</v>
      </c>
      <c r="I13" s="66">
        <f t="shared" si="2"/>
        <v>13</v>
      </c>
      <c r="J13" s="65">
        <f>VLOOKUP($A13,'Return Data'!$B$7:$R$2843,13,0)</f>
        <v>77.980699999999999</v>
      </c>
      <c r="K13" s="66">
        <f t="shared" si="3"/>
        <v>13</v>
      </c>
      <c r="L13" s="65">
        <f>VLOOKUP($A13,'Return Data'!$B$7:$R$2843,17,0)</f>
        <v>45.490600000000001</v>
      </c>
      <c r="M13" s="66">
        <f t="shared" si="4"/>
        <v>5</v>
      </c>
      <c r="N13" s="65"/>
      <c r="O13" s="66"/>
      <c r="P13" s="65"/>
      <c r="Q13" s="66"/>
      <c r="R13" s="65">
        <f>VLOOKUP($A13,'Return Data'!$B$7:$R$2843,16,0)</f>
        <v>15.753399999999999</v>
      </c>
      <c r="S13" s="67">
        <f t="shared" si="5"/>
        <v>26</v>
      </c>
    </row>
    <row r="14" spans="1:20" x14ac:dyDescent="0.3">
      <c r="A14" s="63" t="s">
        <v>272</v>
      </c>
      <c r="B14" s="64">
        <f>VLOOKUP($A14,'Return Data'!$B$7:$R$2843,3,0)</f>
        <v>44410</v>
      </c>
      <c r="C14" s="65">
        <f>VLOOKUP($A14,'Return Data'!$B$7:$R$2843,4,0)</f>
        <v>20.170000000000002</v>
      </c>
      <c r="D14" s="65">
        <f>VLOOKUP($A14,'Return Data'!$B$7:$R$2843,10,0)</f>
        <v>21.799499999999998</v>
      </c>
      <c r="E14" s="66">
        <f t="shared" si="0"/>
        <v>9</v>
      </c>
      <c r="F14" s="65">
        <f>VLOOKUP($A14,'Return Data'!$B$7:$R$2843,11,0)</f>
        <v>35.369100000000003</v>
      </c>
      <c r="G14" s="66">
        <f t="shared" si="1"/>
        <v>10</v>
      </c>
      <c r="H14" s="65">
        <f>VLOOKUP($A14,'Return Data'!$B$7:$R$2843,12,0)</f>
        <v>60.845300000000002</v>
      </c>
      <c r="I14" s="66">
        <f t="shared" si="2"/>
        <v>11</v>
      </c>
      <c r="J14" s="65">
        <f>VLOOKUP($A14,'Return Data'!$B$7:$R$2843,13,0)</f>
        <v>80.250200000000007</v>
      </c>
      <c r="K14" s="66">
        <f t="shared" si="3"/>
        <v>11</v>
      </c>
      <c r="L14" s="65">
        <f>VLOOKUP($A14,'Return Data'!$B$7:$R$2843,17,0)</f>
        <v>42.094999999999999</v>
      </c>
      <c r="M14" s="66">
        <f t="shared" si="4"/>
        <v>8</v>
      </c>
      <c r="N14" s="65"/>
      <c r="O14" s="66"/>
      <c r="P14" s="65"/>
      <c r="Q14" s="66"/>
      <c r="R14" s="65">
        <f>VLOOKUP($A14,'Return Data'!$B$7:$R$2843,16,0)</f>
        <v>28.603000000000002</v>
      </c>
      <c r="S14" s="67">
        <f t="shared" si="5"/>
        <v>2</v>
      </c>
    </row>
    <row r="15" spans="1:20" x14ac:dyDescent="0.3">
      <c r="A15" s="63" t="s">
        <v>273</v>
      </c>
      <c r="B15" s="64">
        <f>VLOOKUP($A15,'Return Data'!$B$7:$R$2843,3,0)</f>
        <v>44410</v>
      </c>
      <c r="C15" s="65">
        <f>VLOOKUP($A15,'Return Data'!$B$7:$R$2843,4,0)</f>
        <v>96</v>
      </c>
      <c r="D15" s="65">
        <f>VLOOKUP($A15,'Return Data'!$B$7:$R$2843,10,0)</f>
        <v>17.2591</v>
      </c>
      <c r="E15" s="66">
        <f t="shared" si="0"/>
        <v>14</v>
      </c>
      <c r="F15" s="65">
        <f>VLOOKUP($A15,'Return Data'!$B$7:$R$2843,11,0)</f>
        <v>29.067</v>
      </c>
      <c r="G15" s="66">
        <f t="shared" si="1"/>
        <v>13</v>
      </c>
      <c r="H15" s="65">
        <f>VLOOKUP($A15,'Return Data'!$B$7:$R$2843,12,0)</f>
        <v>55.139000000000003</v>
      </c>
      <c r="I15" s="66">
        <f t="shared" si="2"/>
        <v>18</v>
      </c>
      <c r="J15" s="65">
        <f>VLOOKUP($A15,'Return Data'!$B$7:$R$2843,13,0)</f>
        <v>71.919799999999995</v>
      </c>
      <c r="K15" s="66">
        <f t="shared" si="3"/>
        <v>14</v>
      </c>
      <c r="L15" s="65">
        <f>VLOOKUP($A15,'Return Data'!$B$7:$R$2843,17,0)</f>
        <v>41.916400000000003</v>
      </c>
      <c r="M15" s="66">
        <f t="shared" si="4"/>
        <v>9</v>
      </c>
      <c r="N15" s="65">
        <f>VLOOKUP($A15,'Return Data'!$B$7:$R$2843,14,0)</f>
        <v>19.470600000000001</v>
      </c>
      <c r="O15" s="66">
        <f t="shared" ref="O15:O23" si="6">RANK(N15,N$8:N$73,0)</f>
        <v>9</v>
      </c>
      <c r="P15" s="65">
        <f>VLOOKUP($A15,'Return Data'!$B$7:$R$2843,15,0)</f>
        <v>19.070900000000002</v>
      </c>
      <c r="Q15" s="66">
        <f t="shared" ref="Q15:Q23" si="7">RANK(P15,P$8:P$73,0)</f>
        <v>4</v>
      </c>
      <c r="R15" s="65">
        <f>VLOOKUP($A15,'Return Data'!$B$7:$R$2843,16,0)</f>
        <v>19.937200000000001</v>
      </c>
      <c r="S15" s="67">
        <f t="shared" si="5"/>
        <v>13</v>
      </c>
    </row>
    <row r="16" spans="1:20" x14ac:dyDescent="0.3">
      <c r="A16" s="63" t="s">
        <v>274</v>
      </c>
      <c r="B16" s="64">
        <f>VLOOKUP($A16,'Return Data'!$B$7:$R$2843,3,0)</f>
        <v>44410</v>
      </c>
      <c r="C16" s="65">
        <f>VLOOKUP($A16,'Return Data'!$B$7:$R$2843,4,0)</f>
        <v>107.96</v>
      </c>
      <c r="D16" s="65">
        <f>VLOOKUP($A16,'Return Data'!$B$7:$R$2843,10,0)</f>
        <v>13.965999999999999</v>
      </c>
      <c r="E16" s="66">
        <f t="shared" si="0"/>
        <v>34</v>
      </c>
      <c r="F16" s="65">
        <f>VLOOKUP($A16,'Return Data'!$B$7:$R$2843,11,0)</f>
        <v>15.973800000000001</v>
      </c>
      <c r="G16" s="66">
        <f t="shared" si="1"/>
        <v>41</v>
      </c>
      <c r="H16" s="65">
        <f>VLOOKUP($A16,'Return Data'!$B$7:$R$2843,12,0)</f>
        <v>46.724699999999999</v>
      </c>
      <c r="I16" s="66">
        <f t="shared" si="2"/>
        <v>33</v>
      </c>
      <c r="J16" s="65">
        <f>VLOOKUP($A16,'Return Data'!$B$7:$R$2843,13,0)</f>
        <v>58.090499999999999</v>
      </c>
      <c r="K16" s="66">
        <f t="shared" si="3"/>
        <v>31</v>
      </c>
      <c r="L16" s="65">
        <f>VLOOKUP($A16,'Return Data'!$B$7:$R$2843,17,0)</f>
        <v>32.217100000000002</v>
      </c>
      <c r="M16" s="66">
        <f t="shared" si="4"/>
        <v>16</v>
      </c>
      <c r="N16" s="65">
        <f>VLOOKUP($A16,'Return Data'!$B$7:$R$2843,14,0)</f>
        <v>19.514800000000001</v>
      </c>
      <c r="O16" s="66">
        <f t="shared" si="6"/>
        <v>8</v>
      </c>
      <c r="P16" s="65">
        <f>VLOOKUP($A16,'Return Data'!$B$7:$R$2843,15,0)</f>
        <v>17.825199999999999</v>
      </c>
      <c r="Q16" s="66">
        <f t="shared" si="7"/>
        <v>5</v>
      </c>
      <c r="R16" s="65">
        <f>VLOOKUP($A16,'Return Data'!$B$7:$R$2843,16,0)</f>
        <v>20.560500000000001</v>
      </c>
      <c r="S16" s="67">
        <f t="shared" si="5"/>
        <v>11</v>
      </c>
    </row>
    <row r="17" spans="1:19" x14ac:dyDescent="0.3">
      <c r="A17" s="63" t="s">
        <v>275</v>
      </c>
      <c r="B17" s="64">
        <f>VLOOKUP($A17,'Return Data'!$B$7:$R$2843,3,0)</f>
        <v>44410</v>
      </c>
      <c r="C17" s="65">
        <f>VLOOKUP($A17,'Return Data'!$B$7:$R$2843,4,0)</f>
        <v>77.513999999999996</v>
      </c>
      <c r="D17" s="65">
        <f>VLOOKUP($A17,'Return Data'!$B$7:$R$2843,10,0)</f>
        <v>16.581700000000001</v>
      </c>
      <c r="E17" s="66">
        <f t="shared" si="0"/>
        <v>18</v>
      </c>
      <c r="F17" s="65">
        <f>VLOOKUP($A17,'Return Data'!$B$7:$R$2843,11,0)</f>
        <v>22.9815</v>
      </c>
      <c r="G17" s="66">
        <f t="shared" si="1"/>
        <v>18</v>
      </c>
      <c r="H17" s="65">
        <f>VLOOKUP($A17,'Return Data'!$B$7:$R$2843,12,0)</f>
        <v>55.270200000000003</v>
      </c>
      <c r="I17" s="66">
        <f t="shared" si="2"/>
        <v>17</v>
      </c>
      <c r="J17" s="65">
        <f>VLOOKUP($A17,'Return Data'!$B$7:$R$2843,13,0)</f>
        <v>65.021699999999996</v>
      </c>
      <c r="K17" s="66">
        <f t="shared" si="3"/>
        <v>21</v>
      </c>
      <c r="L17" s="65">
        <f>VLOOKUP($A17,'Return Data'!$B$7:$R$2843,17,0)</f>
        <v>29.6998</v>
      </c>
      <c r="M17" s="66">
        <f t="shared" si="4"/>
        <v>21</v>
      </c>
      <c r="N17" s="65">
        <f>VLOOKUP($A17,'Return Data'!$B$7:$R$2843,14,0)</f>
        <v>18.230899999999998</v>
      </c>
      <c r="O17" s="66">
        <f t="shared" si="6"/>
        <v>10</v>
      </c>
      <c r="P17" s="65">
        <f>VLOOKUP($A17,'Return Data'!$B$7:$R$2843,15,0)</f>
        <v>15.9978</v>
      </c>
      <c r="Q17" s="66">
        <f t="shared" si="7"/>
        <v>8</v>
      </c>
      <c r="R17" s="65">
        <f>VLOOKUP($A17,'Return Data'!$B$7:$R$2843,16,0)</f>
        <v>15.1157</v>
      </c>
      <c r="S17" s="67">
        <f t="shared" si="5"/>
        <v>32</v>
      </c>
    </row>
    <row r="18" spans="1:19" x14ac:dyDescent="0.3">
      <c r="A18" s="63" t="s">
        <v>276</v>
      </c>
      <c r="B18" s="64">
        <f>VLOOKUP($A18,'Return Data'!$B$7:$R$2843,3,0)</f>
        <v>44410</v>
      </c>
      <c r="C18" s="65">
        <f>VLOOKUP($A18,'Return Data'!$B$7:$R$2843,4,0)</f>
        <v>66.84</v>
      </c>
      <c r="D18" s="65">
        <f>VLOOKUP($A18,'Return Data'!$B$7:$R$2843,10,0)</f>
        <v>14.119899999999999</v>
      </c>
      <c r="E18" s="66">
        <f t="shared" si="0"/>
        <v>29</v>
      </c>
      <c r="F18" s="65">
        <f>VLOOKUP($A18,'Return Data'!$B$7:$R$2843,11,0)</f>
        <v>15.400600000000001</v>
      </c>
      <c r="G18" s="66">
        <f t="shared" si="1"/>
        <v>44</v>
      </c>
      <c r="H18" s="65">
        <f>VLOOKUP($A18,'Return Data'!$B$7:$R$2843,12,0)</f>
        <v>43.341200000000001</v>
      </c>
      <c r="I18" s="66">
        <f t="shared" si="2"/>
        <v>47</v>
      </c>
      <c r="J18" s="65">
        <f>VLOOKUP($A18,'Return Data'!$B$7:$R$2843,13,0)</f>
        <v>52.847000000000001</v>
      </c>
      <c r="K18" s="66">
        <f t="shared" si="3"/>
        <v>43</v>
      </c>
      <c r="L18" s="65">
        <f>VLOOKUP($A18,'Return Data'!$B$7:$R$2843,17,0)</f>
        <v>23.694299999999998</v>
      </c>
      <c r="M18" s="66">
        <f t="shared" si="4"/>
        <v>45</v>
      </c>
      <c r="N18" s="65">
        <f>VLOOKUP($A18,'Return Data'!$B$7:$R$2843,14,0)</f>
        <v>12.411300000000001</v>
      </c>
      <c r="O18" s="66">
        <f t="shared" si="6"/>
        <v>34</v>
      </c>
      <c r="P18" s="65">
        <f>VLOOKUP($A18,'Return Data'!$B$7:$R$2843,15,0)</f>
        <v>12.2049</v>
      </c>
      <c r="Q18" s="66">
        <f t="shared" si="7"/>
        <v>28</v>
      </c>
      <c r="R18" s="65">
        <f>VLOOKUP($A18,'Return Data'!$B$7:$R$2843,16,0)</f>
        <v>16.276900000000001</v>
      </c>
      <c r="S18" s="67">
        <f t="shared" si="5"/>
        <v>23</v>
      </c>
    </row>
    <row r="19" spans="1:19" x14ac:dyDescent="0.3">
      <c r="A19" s="63" t="s">
        <v>278</v>
      </c>
      <c r="B19" s="64">
        <f>VLOOKUP($A19,'Return Data'!$B$7:$R$2843,3,0)</f>
        <v>44410</v>
      </c>
      <c r="C19" s="65">
        <f>VLOOKUP($A19,'Return Data'!$B$7:$R$2843,4,0)</f>
        <v>793.17539999999997</v>
      </c>
      <c r="D19" s="65">
        <f>VLOOKUP($A19,'Return Data'!$B$7:$R$2843,10,0)</f>
        <v>13.346399999999999</v>
      </c>
      <c r="E19" s="66">
        <f t="shared" si="0"/>
        <v>39</v>
      </c>
      <c r="F19" s="65">
        <f>VLOOKUP($A19,'Return Data'!$B$7:$R$2843,11,0)</f>
        <v>16.257400000000001</v>
      </c>
      <c r="G19" s="66">
        <f t="shared" si="1"/>
        <v>39</v>
      </c>
      <c r="H19" s="65">
        <f>VLOOKUP($A19,'Return Data'!$B$7:$R$2843,12,0)</f>
        <v>51.040100000000002</v>
      </c>
      <c r="I19" s="66">
        <f t="shared" si="2"/>
        <v>27</v>
      </c>
      <c r="J19" s="65">
        <f>VLOOKUP($A19,'Return Data'!$B$7:$R$2843,13,0)</f>
        <v>62.468600000000002</v>
      </c>
      <c r="K19" s="66">
        <f t="shared" si="3"/>
        <v>25</v>
      </c>
      <c r="L19" s="65">
        <f>VLOOKUP($A19,'Return Data'!$B$7:$R$2843,17,0)</f>
        <v>22.0229</v>
      </c>
      <c r="M19" s="66">
        <f t="shared" si="4"/>
        <v>49</v>
      </c>
      <c r="N19" s="65">
        <f>VLOOKUP($A19,'Return Data'!$B$7:$R$2843,14,0)</f>
        <v>12.2058</v>
      </c>
      <c r="O19" s="66">
        <f t="shared" si="6"/>
        <v>37</v>
      </c>
      <c r="P19" s="65">
        <f>VLOOKUP($A19,'Return Data'!$B$7:$R$2843,15,0)</f>
        <v>11.63</v>
      </c>
      <c r="Q19" s="66">
        <f t="shared" si="7"/>
        <v>32</v>
      </c>
      <c r="R19" s="65">
        <f>VLOOKUP($A19,'Return Data'!$B$7:$R$2843,16,0)</f>
        <v>21.636500000000002</v>
      </c>
      <c r="S19" s="67">
        <f t="shared" si="5"/>
        <v>8</v>
      </c>
    </row>
    <row r="20" spans="1:19" x14ac:dyDescent="0.3">
      <c r="A20" s="63" t="s">
        <v>279</v>
      </c>
      <c r="B20" s="64">
        <f>VLOOKUP($A20,'Return Data'!$B$7:$R$2843,3,0)</f>
        <v>44410</v>
      </c>
      <c r="C20" s="65">
        <f>VLOOKUP($A20,'Return Data'!$B$7:$R$2843,4,0)</f>
        <v>525.78200000000004</v>
      </c>
      <c r="D20" s="65">
        <f>VLOOKUP($A20,'Return Data'!$B$7:$R$2843,10,0)</f>
        <v>15.2919</v>
      </c>
      <c r="E20" s="66">
        <f t="shared" si="0"/>
        <v>21</v>
      </c>
      <c r="F20" s="65">
        <f>VLOOKUP($A20,'Return Data'!$B$7:$R$2843,11,0)</f>
        <v>16.963100000000001</v>
      </c>
      <c r="G20" s="66">
        <f t="shared" si="1"/>
        <v>35</v>
      </c>
      <c r="H20" s="65">
        <f>VLOOKUP($A20,'Return Data'!$B$7:$R$2843,12,0)</f>
        <v>52.010599999999997</v>
      </c>
      <c r="I20" s="66">
        <f t="shared" si="2"/>
        <v>24</v>
      </c>
      <c r="J20" s="65">
        <f>VLOOKUP($A20,'Return Data'!$B$7:$R$2843,13,0)</f>
        <v>59.9133</v>
      </c>
      <c r="K20" s="66">
        <f t="shared" si="3"/>
        <v>28</v>
      </c>
      <c r="L20" s="65">
        <f>VLOOKUP($A20,'Return Data'!$B$7:$R$2843,17,0)</f>
        <v>23.848199999999999</v>
      </c>
      <c r="M20" s="66">
        <f t="shared" si="4"/>
        <v>43</v>
      </c>
      <c r="N20" s="65">
        <f>VLOOKUP($A20,'Return Data'!$B$7:$R$2843,14,0)</f>
        <v>14.576700000000001</v>
      </c>
      <c r="O20" s="66">
        <f t="shared" si="6"/>
        <v>20</v>
      </c>
      <c r="P20" s="65">
        <f>VLOOKUP($A20,'Return Data'!$B$7:$R$2843,15,0)</f>
        <v>15.4291</v>
      </c>
      <c r="Q20" s="66">
        <f t="shared" si="7"/>
        <v>12</v>
      </c>
      <c r="R20" s="65">
        <f>VLOOKUP($A20,'Return Data'!$B$7:$R$2843,16,0)</f>
        <v>21.215</v>
      </c>
      <c r="S20" s="67">
        <f t="shared" si="5"/>
        <v>9</v>
      </c>
    </row>
    <row r="21" spans="1:19" x14ac:dyDescent="0.3">
      <c r="A21" s="63" t="s">
        <v>280</v>
      </c>
      <c r="B21" s="64">
        <f>VLOOKUP($A21,'Return Data'!$B$7:$R$2843,3,0)</f>
        <v>44410</v>
      </c>
      <c r="C21" s="65">
        <f>VLOOKUP($A21,'Return Data'!$B$7:$R$2843,4,0)</f>
        <v>2190.1192045995599</v>
      </c>
      <c r="D21" s="65">
        <f>VLOOKUP($A21,'Return Data'!$B$7:$R$2843,10,0)</f>
        <v>14.9565</v>
      </c>
      <c r="E21" s="66">
        <f t="shared" si="0"/>
        <v>25</v>
      </c>
      <c r="F21" s="65">
        <f>VLOOKUP($A21,'Return Data'!$B$7:$R$2843,11,0)</f>
        <v>15.8012</v>
      </c>
      <c r="G21" s="66">
        <f t="shared" si="1"/>
        <v>42</v>
      </c>
      <c r="H21" s="65">
        <f>VLOOKUP($A21,'Return Data'!$B$7:$R$2843,12,0)</f>
        <v>45.796799999999998</v>
      </c>
      <c r="I21" s="66">
        <f t="shared" si="2"/>
        <v>38</v>
      </c>
      <c r="J21" s="65">
        <f>VLOOKUP($A21,'Return Data'!$B$7:$R$2843,13,0)</f>
        <v>49.801000000000002</v>
      </c>
      <c r="K21" s="66">
        <f t="shared" si="3"/>
        <v>52</v>
      </c>
      <c r="L21" s="65">
        <f>VLOOKUP($A21,'Return Data'!$B$7:$R$2843,17,0)</f>
        <v>18.057700000000001</v>
      </c>
      <c r="M21" s="66">
        <f t="shared" si="4"/>
        <v>62</v>
      </c>
      <c r="N21" s="65">
        <f>VLOOKUP($A21,'Return Data'!$B$7:$R$2843,14,0)</f>
        <v>9.0769000000000002</v>
      </c>
      <c r="O21" s="66">
        <f t="shared" si="6"/>
        <v>49</v>
      </c>
      <c r="P21" s="65">
        <f>VLOOKUP($A21,'Return Data'!$B$7:$R$2843,15,0)</f>
        <v>10.919700000000001</v>
      </c>
      <c r="Q21" s="66">
        <f t="shared" si="7"/>
        <v>35</v>
      </c>
      <c r="R21" s="65">
        <f>VLOOKUP($A21,'Return Data'!$B$7:$R$2843,16,0)</f>
        <v>23.6812</v>
      </c>
      <c r="S21" s="67">
        <f t="shared" si="5"/>
        <v>6</v>
      </c>
    </row>
    <row r="22" spans="1:19" x14ac:dyDescent="0.3">
      <c r="A22" s="63" t="s">
        <v>281</v>
      </c>
      <c r="B22" s="64">
        <f>VLOOKUP($A22,'Return Data'!$B$7:$R$2843,3,0)</f>
        <v>44410</v>
      </c>
      <c r="C22" s="65">
        <f>VLOOKUP($A22,'Return Data'!$B$7:$R$2843,4,0)</f>
        <v>51.832700000000003</v>
      </c>
      <c r="D22" s="65">
        <f>VLOOKUP($A22,'Return Data'!$B$7:$R$2843,10,0)</f>
        <v>14.5472</v>
      </c>
      <c r="E22" s="66">
        <f t="shared" si="0"/>
        <v>26</v>
      </c>
      <c r="F22" s="65">
        <f>VLOOKUP($A22,'Return Data'!$B$7:$R$2843,11,0)</f>
        <v>13.9413</v>
      </c>
      <c r="G22" s="66">
        <f t="shared" si="1"/>
        <v>51</v>
      </c>
      <c r="H22" s="65">
        <f>VLOOKUP($A22,'Return Data'!$B$7:$R$2843,12,0)</f>
        <v>43.695099999999996</v>
      </c>
      <c r="I22" s="66">
        <f t="shared" si="2"/>
        <v>46</v>
      </c>
      <c r="J22" s="65">
        <f>VLOOKUP($A22,'Return Data'!$B$7:$R$2843,13,0)</f>
        <v>51.622799999999998</v>
      </c>
      <c r="K22" s="66">
        <f t="shared" si="3"/>
        <v>50</v>
      </c>
      <c r="L22" s="65">
        <f>VLOOKUP($A22,'Return Data'!$B$7:$R$2843,17,0)</f>
        <v>22.9603</v>
      </c>
      <c r="M22" s="66">
        <f t="shared" si="4"/>
        <v>48</v>
      </c>
      <c r="N22" s="65">
        <f>VLOOKUP($A22,'Return Data'!$B$7:$R$2843,14,0)</f>
        <v>11.6485</v>
      </c>
      <c r="O22" s="66">
        <f t="shared" si="6"/>
        <v>41</v>
      </c>
      <c r="P22" s="65">
        <f>VLOOKUP($A22,'Return Data'!$B$7:$R$2843,15,0)</f>
        <v>12.2805</v>
      </c>
      <c r="Q22" s="66">
        <f t="shared" si="7"/>
        <v>27</v>
      </c>
      <c r="R22" s="65">
        <f>VLOOKUP($A22,'Return Data'!$B$7:$R$2843,16,0)</f>
        <v>11.944000000000001</v>
      </c>
      <c r="S22" s="67">
        <f t="shared" si="5"/>
        <v>48</v>
      </c>
    </row>
    <row r="23" spans="1:19" x14ac:dyDescent="0.3">
      <c r="A23" s="63" t="s">
        <v>282</v>
      </c>
      <c r="B23" s="64">
        <f>VLOOKUP($A23,'Return Data'!$B$7:$R$2843,3,0)</f>
        <v>44410</v>
      </c>
      <c r="C23" s="65">
        <f>VLOOKUP($A23,'Return Data'!$B$7:$R$2843,4,0)</f>
        <v>548.04999999999995</v>
      </c>
      <c r="D23" s="65">
        <f>VLOOKUP($A23,'Return Data'!$B$7:$R$2843,10,0)</f>
        <v>14.101000000000001</v>
      </c>
      <c r="E23" s="66">
        <f t="shared" si="0"/>
        <v>32</v>
      </c>
      <c r="F23" s="65">
        <f>VLOOKUP($A23,'Return Data'!$B$7:$R$2843,11,0)</f>
        <v>16.5989</v>
      </c>
      <c r="G23" s="66">
        <f t="shared" si="1"/>
        <v>37</v>
      </c>
      <c r="H23" s="65">
        <f>VLOOKUP($A23,'Return Data'!$B$7:$R$2843,12,0)</f>
        <v>48.406399999999998</v>
      </c>
      <c r="I23" s="66">
        <f t="shared" si="2"/>
        <v>28</v>
      </c>
      <c r="J23" s="65">
        <f>VLOOKUP($A23,'Return Data'!$B$7:$R$2843,13,0)</f>
        <v>56.715600000000002</v>
      </c>
      <c r="K23" s="66">
        <f t="shared" si="3"/>
        <v>33</v>
      </c>
      <c r="L23" s="65">
        <f>VLOOKUP($A23,'Return Data'!$B$7:$R$2843,17,0)</f>
        <v>23.738700000000001</v>
      </c>
      <c r="M23" s="66">
        <f t="shared" si="4"/>
        <v>44</v>
      </c>
      <c r="N23" s="65">
        <f>VLOOKUP($A23,'Return Data'!$B$7:$R$2843,14,0)</f>
        <v>13.741</v>
      </c>
      <c r="O23" s="66">
        <f t="shared" si="6"/>
        <v>26</v>
      </c>
      <c r="P23" s="65">
        <f>VLOOKUP($A23,'Return Data'!$B$7:$R$2843,15,0)</f>
        <v>13.167899999999999</v>
      </c>
      <c r="Q23" s="66">
        <f t="shared" si="7"/>
        <v>23</v>
      </c>
      <c r="R23" s="65">
        <f>VLOOKUP($A23,'Return Data'!$B$7:$R$2843,16,0)</f>
        <v>19.990200000000002</v>
      </c>
      <c r="S23" s="67">
        <f t="shared" si="5"/>
        <v>12</v>
      </c>
    </row>
    <row r="24" spans="1:19" x14ac:dyDescent="0.3">
      <c r="A24" s="63" t="s">
        <v>283</v>
      </c>
      <c r="B24" s="64">
        <f>VLOOKUP($A24,'Return Data'!$B$7:$R$2843,3,0)</f>
        <v>44410</v>
      </c>
      <c r="C24" s="65">
        <f>VLOOKUP($A24,'Return Data'!$B$7:$R$2843,4,0)</f>
        <v>14.41</v>
      </c>
      <c r="D24" s="65">
        <f>VLOOKUP($A24,'Return Data'!$B$7:$R$2843,10,0)</f>
        <v>11.532500000000001</v>
      </c>
      <c r="E24" s="66">
        <f t="shared" si="0"/>
        <v>55</v>
      </c>
      <c r="F24" s="65">
        <f>VLOOKUP($A24,'Return Data'!$B$7:$R$2843,11,0)</f>
        <v>8.9191000000000003</v>
      </c>
      <c r="G24" s="66">
        <f t="shared" si="1"/>
        <v>63</v>
      </c>
      <c r="H24" s="65">
        <f>VLOOKUP($A24,'Return Data'!$B$7:$R$2843,12,0)</f>
        <v>40.860199999999999</v>
      </c>
      <c r="I24" s="66">
        <f t="shared" si="2"/>
        <v>55</v>
      </c>
      <c r="J24" s="65">
        <f>VLOOKUP($A24,'Return Data'!$B$7:$R$2843,13,0)</f>
        <v>54.779800000000002</v>
      </c>
      <c r="K24" s="66">
        <f t="shared" si="3"/>
        <v>37</v>
      </c>
      <c r="L24" s="65">
        <f>VLOOKUP($A24,'Return Data'!$B$7:$R$2843,17,0)</f>
        <v>19.122800000000002</v>
      </c>
      <c r="M24" s="66">
        <f t="shared" si="4"/>
        <v>58</v>
      </c>
      <c r="N24" s="65"/>
      <c r="O24" s="66"/>
      <c r="P24" s="65"/>
      <c r="Q24" s="66"/>
      <c r="R24" s="65">
        <f>VLOOKUP($A24,'Return Data'!$B$7:$R$2843,16,0)</f>
        <v>11.470499999999999</v>
      </c>
      <c r="S24" s="67">
        <f t="shared" si="5"/>
        <v>51</v>
      </c>
    </row>
    <row r="25" spans="1:19" x14ac:dyDescent="0.3">
      <c r="A25" s="63" t="s">
        <v>284</v>
      </c>
      <c r="B25" s="64">
        <f>VLOOKUP($A25,'Return Data'!$B$7:$R$2843,3,0)</f>
        <v>44410</v>
      </c>
      <c r="C25" s="65">
        <f>VLOOKUP($A25,'Return Data'!$B$7:$R$2843,4,0)</f>
        <v>35.46</v>
      </c>
      <c r="D25" s="65">
        <f>VLOOKUP($A25,'Return Data'!$B$7:$R$2843,10,0)</f>
        <v>12.1088</v>
      </c>
      <c r="E25" s="66">
        <f t="shared" si="0"/>
        <v>50</v>
      </c>
      <c r="F25" s="65">
        <f>VLOOKUP($A25,'Return Data'!$B$7:$R$2843,11,0)</f>
        <v>12.2507</v>
      </c>
      <c r="G25" s="66">
        <f t="shared" si="1"/>
        <v>59</v>
      </c>
      <c r="H25" s="65">
        <f>VLOOKUP($A25,'Return Data'!$B$7:$R$2843,12,0)</f>
        <v>35.966299999999997</v>
      </c>
      <c r="I25" s="66">
        <f t="shared" si="2"/>
        <v>60</v>
      </c>
      <c r="J25" s="65">
        <f>VLOOKUP($A25,'Return Data'!$B$7:$R$2843,13,0)</f>
        <v>45.268300000000004</v>
      </c>
      <c r="K25" s="66">
        <f t="shared" si="3"/>
        <v>57</v>
      </c>
      <c r="L25" s="65">
        <f>VLOOKUP($A25,'Return Data'!$B$7:$R$2843,17,0)</f>
        <v>20.128499999999999</v>
      </c>
      <c r="M25" s="66">
        <f t="shared" si="4"/>
        <v>55</v>
      </c>
      <c r="N25" s="65">
        <f>VLOOKUP($A25,'Return Data'!$B$7:$R$2843,14,0)</f>
        <v>9.9651999999999994</v>
      </c>
      <c r="O25" s="66">
        <f>RANK(N25,N$8:N$73,0)</f>
        <v>46</v>
      </c>
      <c r="P25" s="65">
        <f>VLOOKUP($A25,'Return Data'!$B$7:$R$2843,15,0)</f>
        <v>10.426600000000001</v>
      </c>
      <c r="Q25" s="66">
        <f>RANK(P25,P$8:P$73,0)</f>
        <v>38</v>
      </c>
      <c r="R25" s="65">
        <f>VLOOKUP($A25,'Return Data'!$B$7:$R$2843,16,0)</f>
        <v>17.381399999999999</v>
      </c>
      <c r="S25" s="67">
        <f t="shared" si="5"/>
        <v>19</v>
      </c>
    </row>
    <row r="26" spans="1:19" x14ac:dyDescent="0.3">
      <c r="A26" s="63" t="s">
        <v>285</v>
      </c>
      <c r="B26" s="64">
        <f>VLOOKUP($A26,'Return Data'!$B$7:$R$2843,3,0)</f>
        <v>44410</v>
      </c>
      <c r="C26" s="65">
        <f>VLOOKUP($A26,'Return Data'!$B$7:$R$2843,4,0)</f>
        <v>89.15</v>
      </c>
      <c r="D26" s="65">
        <f>VLOOKUP($A26,'Return Data'!$B$7:$R$2843,10,0)</f>
        <v>15.061999999999999</v>
      </c>
      <c r="E26" s="66">
        <f t="shared" si="0"/>
        <v>24</v>
      </c>
      <c r="F26" s="65">
        <f>VLOOKUP($A26,'Return Data'!$B$7:$R$2843,11,0)</f>
        <v>26.382200000000001</v>
      </c>
      <c r="G26" s="66">
        <f t="shared" si="1"/>
        <v>14</v>
      </c>
      <c r="H26" s="65">
        <f>VLOOKUP($A26,'Return Data'!$B$7:$R$2843,12,0)</f>
        <v>65.031499999999994</v>
      </c>
      <c r="I26" s="66">
        <f t="shared" si="2"/>
        <v>9</v>
      </c>
      <c r="J26" s="65">
        <f>VLOOKUP($A26,'Return Data'!$B$7:$R$2843,13,0)</f>
        <v>78.157499999999999</v>
      </c>
      <c r="K26" s="66">
        <f t="shared" si="3"/>
        <v>12</v>
      </c>
      <c r="L26" s="65">
        <f>VLOOKUP($A26,'Return Data'!$B$7:$R$2843,17,0)</f>
        <v>32.201799999999999</v>
      </c>
      <c r="M26" s="66">
        <f t="shared" si="4"/>
        <v>17</v>
      </c>
      <c r="N26" s="65">
        <f>VLOOKUP($A26,'Return Data'!$B$7:$R$2843,14,0)</f>
        <v>16.001000000000001</v>
      </c>
      <c r="O26" s="66">
        <f>RANK(N26,N$8:N$73,0)</f>
        <v>14</v>
      </c>
      <c r="P26" s="65">
        <f>VLOOKUP($A26,'Return Data'!$B$7:$R$2843,15,0)</f>
        <v>16.826799999999999</v>
      </c>
      <c r="Q26" s="66">
        <f>RANK(P26,P$8:P$73,0)</f>
        <v>6</v>
      </c>
      <c r="R26" s="65">
        <f>VLOOKUP($A26,'Return Data'!$B$7:$R$2843,16,0)</f>
        <v>18.948</v>
      </c>
      <c r="S26" s="67">
        <f t="shared" si="5"/>
        <v>15</v>
      </c>
    </row>
    <row r="27" spans="1:19" x14ac:dyDescent="0.3">
      <c r="A27" s="63" t="s">
        <v>286</v>
      </c>
      <c r="B27" s="64">
        <f>VLOOKUP($A27,'Return Data'!$B$7:$R$2843,3,0)</f>
        <v>44410</v>
      </c>
      <c r="C27" s="65">
        <f>VLOOKUP($A27,'Return Data'!$B$7:$R$2843,4,0)</f>
        <v>12.54</v>
      </c>
      <c r="D27" s="65">
        <f>VLOOKUP($A27,'Return Data'!$B$7:$R$2843,10,0)</f>
        <v>11.0717</v>
      </c>
      <c r="E27" s="66">
        <f t="shared" si="0"/>
        <v>60</v>
      </c>
      <c r="F27" s="65">
        <f>VLOOKUP($A27,'Return Data'!$B$7:$R$2843,11,0)</f>
        <v>10.4846</v>
      </c>
      <c r="G27" s="66">
        <f t="shared" si="1"/>
        <v>62</v>
      </c>
      <c r="H27" s="65">
        <f>VLOOKUP($A27,'Return Data'!$B$7:$R$2843,12,0)</f>
        <v>32.278500000000001</v>
      </c>
      <c r="I27" s="66">
        <f t="shared" si="2"/>
        <v>63</v>
      </c>
      <c r="J27" s="65">
        <f>VLOOKUP($A27,'Return Data'!$B$7:$R$2843,13,0)</f>
        <v>39.799300000000002</v>
      </c>
      <c r="K27" s="66">
        <f t="shared" si="3"/>
        <v>63</v>
      </c>
      <c r="L27" s="65">
        <f>VLOOKUP($A27,'Return Data'!$B$7:$R$2843,17,0)</f>
        <v>16.851600000000001</v>
      </c>
      <c r="M27" s="66">
        <f t="shared" si="4"/>
        <v>63</v>
      </c>
      <c r="N27" s="65"/>
      <c r="O27" s="66"/>
      <c r="P27" s="65"/>
      <c r="Q27" s="66"/>
      <c r="R27" s="65">
        <f>VLOOKUP($A27,'Return Data'!$B$7:$R$2843,16,0)</f>
        <v>6.4941000000000004</v>
      </c>
      <c r="S27" s="67">
        <f t="shared" si="5"/>
        <v>64</v>
      </c>
    </row>
    <row r="28" spans="1:19" x14ac:dyDescent="0.3">
      <c r="A28" s="63" t="s">
        <v>287</v>
      </c>
      <c r="B28" s="64">
        <f>VLOOKUP($A28,'Return Data'!$B$7:$R$2843,3,0)</f>
        <v>44410</v>
      </c>
      <c r="C28" s="65">
        <f>VLOOKUP($A28,'Return Data'!$B$7:$R$2843,4,0)</f>
        <v>77.75</v>
      </c>
      <c r="D28" s="65">
        <f>VLOOKUP($A28,'Return Data'!$B$7:$R$2843,10,0)</f>
        <v>14.103300000000001</v>
      </c>
      <c r="E28" s="66">
        <f t="shared" si="0"/>
        <v>31</v>
      </c>
      <c r="F28" s="65">
        <f>VLOOKUP($A28,'Return Data'!$B$7:$R$2843,11,0)</f>
        <v>17.393899999999999</v>
      </c>
      <c r="G28" s="66">
        <f t="shared" si="1"/>
        <v>34</v>
      </c>
      <c r="H28" s="65">
        <f>VLOOKUP($A28,'Return Data'!$B$7:$R$2843,12,0)</f>
        <v>45.164299999999997</v>
      </c>
      <c r="I28" s="66">
        <f t="shared" si="2"/>
        <v>40</v>
      </c>
      <c r="J28" s="65">
        <f>VLOOKUP($A28,'Return Data'!$B$7:$R$2843,13,0)</f>
        <v>52.271799999999999</v>
      </c>
      <c r="K28" s="66">
        <f t="shared" si="3"/>
        <v>47</v>
      </c>
      <c r="L28" s="65">
        <f>VLOOKUP($A28,'Return Data'!$B$7:$R$2843,17,0)</f>
        <v>27.308499999999999</v>
      </c>
      <c r="M28" s="66">
        <f t="shared" si="4"/>
        <v>26</v>
      </c>
      <c r="N28" s="65">
        <f>VLOOKUP($A28,'Return Data'!$B$7:$R$2843,14,0)</f>
        <v>14.430400000000001</v>
      </c>
      <c r="O28" s="66">
        <f>RANK(N28,N$8:N$73,0)</f>
        <v>21</v>
      </c>
      <c r="P28" s="65">
        <f>VLOOKUP($A28,'Return Data'!$B$7:$R$2843,15,0)</f>
        <v>15.1797</v>
      </c>
      <c r="Q28" s="66">
        <f>RANK(P28,P$8:P$73,0)</f>
        <v>14</v>
      </c>
      <c r="R28" s="65">
        <f>VLOOKUP($A28,'Return Data'!$B$7:$R$2843,16,0)</f>
        <v>15.078799999999999</v>
      </c>
      <c r="S28" s="67">
        <f t="shared" si="5"/>
        <v>33</v>
      </c>
    </row>
    <row r="29" spans="1:19" x14ac:dyDescent="0.3">
      <c r="A29" s="63" t="s">
        <v>288</v>
      </c>
      <c r="B29" s="64">
        <f>VLOOKUP($A29,'Return Data'!$B$7:$R$2843,3,0)</f>
        <v>44410</v>
      </c>
      <c r="C29" s="65">
        <f>VLOOKUP($A29,'Return Data'!$B$7:$R$2843,4,0)</f>
        <v>14.401300000000001</v>
      </c>
      <c r="D29" s="65">
        <f>VLOOKUP($A29,'Return Data'!$B$7:$R$2843,10,0)</f>
        <v>10.8543</v>
      </c>
      <c r="E29" s="66">
        <f t="shared" si="0"/>
        <v>61</v>
      </c>
      <c r="F29" s="65">
        <f>VLOOKUP($A29,'Return Data'!$B$7:$R$2843,11,0)</f>
        <v>16.1021</v>
      </c>
      <c r="G29" s="66">
        <f t="shared" si="1"/>
        <v>40</v>
      </c>
      <c r="H29" s="65">
        <f>VLOOKUP($A29,'Return Data'!$B$7:$R$2843,12,0)</f>
        <v>43.067300000000003</v>
      </c>
      <c r="I29" s="66">
        <f t="shared" si="2"/>
        <v>49</v>
      </c>
      <c r="J29" s="65">
        <f>VLOOKUP($A29,'Return Data'!$B$7:$R$2843,13,0)</f>
        <v>52.304499999999997</v>
      </c>
      <c r="K29" s="66">
        <f t="shared" si="3"/>
        <v>46</v>
      </c>
      <c r="L29" s="65"/>
      <c r="M29" s="66"/>
      <c r="N29" s="65"/>
      <c r="O29" s="66"/>
      <c r="P29" s="65"/>
      <c r="Q29" s="66"/>
      <c r="R29" s="65">
        <f>VLOOKUP($A29,'Return Data'!$B$7:$R$2843,16,0)</f>
        <v>22.575800000000001</v>
      </c>
      <c r="S29" s="67">
        <f t="shared" si="5"/>
        <v>7</v>
      </c>
    </row>
    <row r="30" spans="1:19" x14ac:dyDescent="0.3">
      <c r="A30" s="63" t="s">
        <v>289</v>
      </c>
      <c r="B30" s="64">
        <f>VLOOKUP($A30,'Return Data'!$B$7:$R$2843,3,0)</f>
        <v>44410</v>
      </c>
      <c r="C30" s="65">
        <f>VLOOKUP($A30,'Return Data'!$B$7:$R$2843,4,0)</f>
        <v>26.226299999999998</v>
      </c>
      <c r="D30" s="65">
        <f>VLOOKUP($A30,'Return Data'!$B$7:$R$2843,10,0)</f>
        <v>13.572100000000001</v>
      </c>
      <c r="E30" s="66">
        <f t="shared" si="0"/>
        <v>37</v>
      </c>
      <c r="F30" s="65">
        <f>VLOOKUP($A30,'Return Data'!$B$7:$R$2843,11,0)</f>
        <v>14.6866</v>
      </c>
      <c r="G30" s="66">
        <f t="shared" si="1"/>
        <v>48</v>
      </c>
      <c r="H30" s="65">
        <f>VLOOKUP($A30,'Return Data'!$B$7:$R$2843,12,0)</f>
        <v>45.567399999999999</v>
      </c>
      <c r="I30" s="66">
        <f t="shared" si="2"/>
        <v>39</v>
      </c>
      <c r="J30" s="65">
        <f>VLOOKUP($A30,'Return Data'!$B$7:$R$2843,13,0)</f>
        <v>58.752000000000002</v>
      </c>
      <c r="K30" s="66">
        <f t="shared" si="3"/>
        <v>30</v>
      </c>
      <c r="L30" s="65">
        <f>VLOOKUP($A30,'Return Data'!$B$7:$R$2843,17,0)</f>
        <v>26.7164</v>
      </c>
      <c r="M30" s="66">
        <f t="shared" ref="M30:M38" si="8">RANK(L30,L$8:L$73,0)</f>
        <v>28</v>
      </c>
      <c r="N30" s="65">
        <f>VLOOKUP($A30,'Return Data'!$B$7:$R$2843,14,0)</f>
        <v>15.351699999999999</v>
      </c>
      <c r="O30" s="66">
        <f t="shared" ref="O30:O38" si="9">RANK(N30,N$8:N$73,0)</f>
        <v>16</v>
      </c>
      <c r="P30" s="65">
        <f>VLOOKUP($A30,'Return Data'!$B$7:$R$2843,15,0)</f>
        <v>15.9384</v>
      </c>
      <c r="Q30" s="66">
        <f>RANK(P30,P$8:P$73,0)</f>
        <v>9</v>
      </c>
      <c r="R30" s="65">
        <f>VLOOKUP($A30,'Return Data'!$B$7:$R$2843,16,0)</f>
        <v>7.4907000000000004</v>
      </c>
      <c r="S30" s="67">
        <f t="shared" si="5"/>
        <v>63</v>
      </c>
    </row>
    <row r="31" spans="1:19" x14ac:dyDescent="0.3">
      <c r="A31" s="63" t="s">
        <v>290</v>
      </c>
      <c r="B31" s="64">
        <f>VLOOKUP($A31,'Return Data'!$B$7:$R$2843,3,0)</f>
        <v>44410</v>
      </c>
      <c r="C31" s="65">
        <f>VLOOKUP($A31,'Return Data'!$B$7:$R$2843,4,0)</f>
        <v>67.165999999999997</v>
      </c>
      <c r="D31" s="65">
        <f>VLOOKUP($A31,'Return Data'!$B$7:$R$2843,10,0)</f>
        <v>13.1274</v>
      </c>
      <c r="E31" s="66">
        <f t="shared" si="0"/>
        <v>42</v>
      </c>
      <c r="F31" s="65">
        <f>VLOOKUP($A31,'Return Data'!$B$7:$R$2843,11,0)</f>
        <v>19.523099999999999</v>
      </c>
      <c r="G31" s="66">
        <f t="shared" si="1"/>
        <v>25</v>
      </c>
      <c r="H31" s="65">
        <f>VLOOKUP($A31,'Return Data'!$B$7:$R$2843,12,0)</f>
        <v>46.000300000000003</v>
      </c>
      <c r="I31" s="66">
        <f t="shared" si="2"/>
        <v>36</v>
      </c>
      <c r="J31" s="65">
        <f>VLOOKUP($A31,'Return Data'!$B$7:$R$2843,13,0)</f>
        <v>56.029499999999999</v>
      </c>
      <c r="K31" s="66">
        <f t="shared" si="3"/>
        <v>35</v>
      </c>
      <c r="L31" s="65">
        <f>VLOOKUP($A31,'Return Data'!$B$7:$R$2843,17,0)</f>
        <v>26.235499999999998</v>
      </c>
      <c r="M31" s="66">
        <f t="shared" si="8"/>
        <v>32</v>
      </c>
      <c r="N31" s="65">
        <f>VLOOKUP($A31,'Return Data'!$B$7:$R$2843,14,0)</f>
        <v>16.426100000000002</v>
      </c>
      <c r="O31" s="66">
        <f t="shared" si="9"/>
        <v>13</v>
      </c>
      <c r="P31" s="65">
        <f>VLOOKUP($A31,'Return Data'!$B$7:$R$2843,15,0)</f>
        <v>15.1866</v>
      </c>
      <c r="Q31" s="66">
        <f>RANK(P31,P$8:P$73,0)</f>
        <v>13</v>
      </c>
      <c r="R31" s="65">
        <f>VLOOKUP($A31,'Return Data'!$B$7:$R$2843,16,0)</f>
        <v>12.8964</v>
      </c>
      <c r="S31" s="67">
        <f t="shared" si="5"/>
        <v>43</v>
      </c>
    </row>
    <row r="32" spans="1:19" x14ac:dyDescent="0.3">
      <c r="A32" s="63" t="s">
        <v>291</v>
      </c>
      <c r="B32" s="64">
        <f>VLOOKUP($A32,'Return Data'!$B$7:$R$2843,3,0)</f>
        <v>44410</v>
      </c>
      <c r="C32" s="65">
        <f>VLOOKUP($A32,'Return Data'!$B$7:$R$2843,4,0)</f>
        <v>76.299000000000007</v>
      </c>
      <c r="D32" s="65">
        <f>VLOOKUP($A32,'Return Data'!$B$7:$R$2843,10,0)</f>
        <v>13.2654</v>
      </c>
      <c r="E32" s="66">
        <f t="shared" si="0"/>
        <v>40</v>
      </c>
      <c r="F32" s="65">
        <f>VLOOKUP($A32,'Return Data'!$B$7:$R$2843,11,0)</f>
        <v>18.238</v>
      </c>
      <c r="G32" s="66">
        <f t="shared" si="1"/>
        <v>30</v>
      </c>
      <c r="H32" s="65">
        <f>VLOOKUP($A32,'Return Data'!$B$7:$R$2843,12,0)</f>
        <v>41.315399999999997</v>
      </c>
      <c r="I32" s="66">
        <f t="shared" si="2"/>
        <v>51</v>
      </c>
      <c r="J32" s="65">
        <f>VLOOKUP($A32,'Return Data'!$B$7:$R$2843,13,0)</f>
        <v>52.674300000000002</v>
      </c>
      <c r="K32" s="66">
        <f t="shared" si="3"/>
        <v>45</v>
      </c>
      <c r="L32" s="65">
        <f>VLOOKUP($A32,'Return Data'!$B$7:$R$2843,17,0)</f>
        <v>23.031300000000002</v>
      </c>
      <c r="M32" s="66">
        <f t="shared" si="8"/>
        <v>47</v>
      </c>
      <c r="N32" s="65">
        <f>VLOOKUP($A32,'Return Data'!$B$7:$R$2843,14,0)</f>
        <v>10.5159</v>
      </c>
      <c r="O32" s="66">
        <f t="shared" si="9"/>
        <v>44</v>
      </c>
      <c r="P32" s="65">
        <f>VLOOKUP($A32,'Return Data'!$B$7:$R$2843,15,0)</f>
        <v>13.1876</v>
      </c>
      <c r="Q32" s="66">
        <f>RANK(P32,P$8:P$73,0)</f>
        <v>22</v>
      </c>
      <c r="R32" s="65">
        <f>VLOOKUP($A32,'Return Data'!$B$7:$R$2843,16,0)</f>
        <v>14.068099999999999</v>
      </c>
      <c r="S32" s="67">
        <f t="shared" si="5"/>
        <v>39</v>
      </c>
    </row>
    <row r="33" spans="1:19" x14ac:dyDescent="0.3">
      <c r="A33" s="63" t="s">
        <v>292</v>
      </c>
      <c r="B33" s="64">
        <f>VLOOKUP($A33,'Return Data'!$B$7:$R$2843,3,0)</f>
        <v>44410</v>
      </c>
      <c r="C33" s="65">
        <f>VLOOKUP($A33,'Return Data'!$B$7:$R$2843,4,0)</f>
        <v>91.712999999999994</v>
      </c>
      <c r="D33" s="65">
        <f>VLOOKUP($A33,'Return Data'!$B$7:$R$2843,10,0)</f>
        <v>12.0349</v>
      </c>
      <c r="E33" s="66">
        <f t="shared" si="0"/>
        <v>52</v>
      </c>
      <c r="F33" s="65">
        <f>VLOOKUP($A33,'Return Data'!$B$7:$R$2843,11,0)</f>
        <v>13.355</v>
      </c>
      <c r="G33" s="66">
        <f t="shared" si="1"/>
        <v>52</v>
      </c>
      <c r="H33" s="65">
        <f>VLOOKUP($A33,'Return Data'!$B$7:$R$2843,12,0)</f>
        <v>36.401600000000002</v>
      </c>
      <c r="I33" s="66">
        <f t="shared" si="2"/>
        <v>58</v>
      </c>
      <c r="J33" s="65">
        <f>VLOOKUP($A33,'Return Data'!$B$7:$R$2843,13,0)</f>
        <v>47.965699999999998</v>
      </c>
      <c r="K33" s="66">
        <f t="shared" si="3"/>
        <v>56</v>
      </c>
      <c r="L33" s="65">
        <f>VLOOKUP($A33,'Return Data'!$B$7:$R$2843,17,0)</f>
        <v>19.825199999999999</v>
      </c>
      <c r="M33" s="66">
        <f t="shared" si="8"/>
        <v>56</v>
      </c>
      <c r="N33" s="65">
        <f>VLOOKUP($A33,'Return Data'!$B$7:$R$2843,14,0)</f>
        <v>12.065899999999999</v>
      </c>
      <c r="O33" s="66">
        <f t="shared" si="9"/>
        <v>40</v>
      </c>
      <c r="P33" s="65">
        <f>VLOOKUP($A33,'Return Data'!$B$7:$R$2843,15,0)</f>
        <v>12.9405</v>
      </c>
      <c r="Q33" s="66">
        <f>RANK(P33,P$8:P$73,0)</f>
        <v>24</v>
      </c>
      <c r="R33" s="65">
        <f>VLOOKUP($A33,'Return Data'!$B$7:$R$2843,16,0)</f>
        <v>9.8002000000000002</v>
      </c>
      <c r="S33" s="67">
        <f t="shared" si="5"/>
        <v>57</v>
      </c>
    </row>
    <row r="34" spans="1:19" x14ac:dyDescent="0.3">
      <c r="A34" s="63" t="s">
        <v>435</v>
      </c>
      <c r="B34" s="64">
        <f>VLOOKUP($A34,'Return Data'!$B$7:$R$2843,3,0)</f>
        <v>44410</v>
      </c>
      <c r="C34" s="65">
        <f>VLOOKUP($A34,'Return Data'!$B$7:$R$2843,4,0)</f>
        <v>17.355</v>
      </c>
      <c r="D34" s="65">
        <f>VLOOKUP($A34,'Return Data'!$B$7:$R$2843,10,0)</f>
        <v>15.972099999999999</v>
      </c>
      <c r="E34" s="66">
        <f t="shared" si="0"/>
        <v>19</v>
      </c>
      <c r="F34" s="65">
        <f>VLOOKUP($A34,'Return Data'!$B$7:$R$2843,11,0)</f>
        <v>21.517399999999999</v>
      </c>
      <c r="G34" s="66">
        <f t="shared" si="1"/>
        <v>20</v>
      </c>
      <c r="H34" s="65">
        <f>VLOOKUP($A34,'Return Data'!$B$7:$R$2843,12,0)</f>
        <v>53.189599999999999</v>
      </c>
      <c r="I34" s="66">
        <f t="shared" si="2"/>
        <v>22</v>
      </c>
      <c r="J34" s="65">
        <f>VLOOKUP($A34,'Return Data'!$B$7:$R$2843,13,0)</f>
        <v>60.480499999999999</v>
      </c>
      <c r="K34" s="66">
        <f t="shared" si="3"/>
        <v>27</v>
      </c>
      <c r="L34" s="65">
        <f>VLOOKUP($A34,'Return Data'!$B$7:$R$2843,17,0)</f>
        <v>27.3154</v>
      </c>
      <c r="M34" s="66">
        <f t="shared" si="8"/>
        <v>25</v>
      </c>
      <c r="N34" s="65">
        <f>VLOOKUP($A34,'Return Data'!$B$7:$R$2843,14,0)</f>
        <v>13.968299999999999</v>
      </c>
      <c r="O34" s="66">
        <f t="shared" si="9"/>
        <v>25</v>
      </c>
      <c r="P34" s="65"/>
      <c r="Q34" s="66"/>
      <c r="R34" s="65">
        <f>VLOOKUP($A34,'Return Data'!$B$7:$R$2843,16,0)</f>
        <v>12.193</v>
      </c>
      <c r="S34" s="67">
        <f t="shared" si="5"/>
        <v>46</v>
      </c>
    </row>
    <row r="35" spans="1:19" x14ac:dyDescent="0.3">
      <c r="A35" s="63" t="s">
        <v>294</v>
      </c>
      <c r="B35" s="64">
        <f>VLOOKUP($A35,'Return Data'!$B$7:$R$2843,3,0)</f>
        <v>44410</v>
      </c>
      <c r="C35" s="65">
        <f>VLOOKUP($A35,'Return Data'!$B$7:$R$2843,4,0)</f>
        <v>28.952999999999999</v>
      </c>
      <c r="D35" s="65">
        <f>VLOOKUP($A35,'Return Data'!$B$7:$R$2843,10,0)</f>
        <v>13.2392</v>
      </c>
      <c r="E35" s="66">
        <f t="shared" si="0"/>
        <v>41</v>
      </c>
      <c r="F35" s="65">
        <f>VLOOKUP($A35,'Return Data'!$B$7:$R$2843,11,0)</f>
        <v>18.026199999999999</v>
      </c>
      <c r="G35" s="66">
        <f t="shared" si="1"/>
        <v>31</v>
      </c>
      <c r="H35" s="65">
        <f>VLOOKUP($A35,'Return Data'!$B$7:$R$2843,12,0)</f>
        <v>47.441099999999999</v>
      </c>
      <c r="I35" s="66">
        <f t="shared" si="2"/>
        <v>32</v>
      </c>
      <c r="J35" s="65">
        <f>VLOOKUP($A35,'Return Data'!$B$7:$R$2843,13,0)</f>
        <v>62.648200000000003</v>
      </c>
      <c r="K35" s="66">
        <f t="shared" si="3"/>
        <v>24</v>
      </c>
      <c r="L35" s="65">
        <f>VLOOKUP($A35,'Return Data'!$B$7:$R$2843,17,0)</f>
        <v>30.601900000000001</v>
      </c>
      <c r="M35" s="66">
        <f t="shared" si="8"/>
        <v>20</v>
      </c>
      <c r="N35" s="65">
        <f>VLOOKUP($A35,'Return Data'!$B$7:$R$2843,14,0)</f>
        <v>19.8307</v>
      </c>
      <c r="O35" s="66">
        <f t="shared" si="9"/>
        <v>7</v>
      </c>
      <c r="P35" s="65"/>
      <c r="Q35" s="66"/>
      <c r="R35" s="65">
        <f>VLOOKUP($A35,'Return Data'!$B$7:$R$2843,16,0)</f>
        <v>20.9053</v>
      </c>
      <c r="S35" s="67">
        <f t="shared" si="5"/>
        <v>10</v>
      </c>
    </row>
    <row r="36" spans="1:19" x14ac:dyDescent="0.3">
      <c r="A36" s="63" t="s">
        <v>295</v>
      </c>
      <c r="B36" s="64">
        <f>VLOOKUP($A36,'Return Data'!$B$7:$R$2843,3,0)</f>
        <v>44410</v>
      </c>
      <c r="C36" s="65">
        <f>VLOOKUP($A36,'Return Data'!$B$7:$R$2843,4,0)</f>
        <v>25.931999999999999</v>
      </c>
      <c r="D36" s="65">
        <f>VLOOKUP($A36,'Return Data'!$B$7:$R$2843,10,0)</f>
        <v>17.504200000000001</v>
      </c>
      <c r="E36" s="66">
        <f t="shared" si="0"/>
        <v>12</v>
      </c>
      <c r="F36" s="65">
        <f>VLOOKUP($A36,'Return Data'!$B$7:$R$2843,11,0)</f>
        <v>20.298400000000001</v>
      </c>
      <c r="G36" s="66">
        <f t="shared" si="1"/>
        <v>22</v>
      </c>
      <c r="H36" s="65">
        <f>VLOOKUP($A36,'Return Data'!$B$7:$R$2843,12,0)</f>
        <v>51.973500000000001</v>
      </c>
      <c r="I36" s="66">
        <f t="shared" si="2"/>
        <v>25</v>
      </c>
      <c r="J36" s="65">
        <f>VLOOKUP($A36,'Return Data'!$B$7:$R$2843,13,0)</f>
        <v>60.959400000000002</v>
      </c>
      <c r="K36" s="66">
        <f t="shared" si="3"/>
        <v>26</v>
      </c>
      <c r="L36" s="65">
        <f>VLOOKUP($A36,'Return Data'!$B$7:$R$2843,17,0)</f>
        <v>26.387</v>
      </c>
      <c r="M36" s="66">
        <f t="shared" si="8"/>
        <v>30</v>
      </c>
      <c r="N36" s="65">
        <f>VLOOKUP($A36,'Return Data'!$B$7:$R$2843,14,0)</f>
        <v>12.5191</v>
      </c>
      <c r="O36" s="66">
        <f t="shared" si="9"/>
        <v>33</v>
      </c>
      <c r="P36" s="65">
        <f>VLOOKUP($A36,'Return Data'!$B$7:$R$2843,15,0)</f>
        <v>15.870100000000001</v>
      </c>
      <c r="Q36" s="66">
        <f>RANK(P36,P$8:P$73,0)</f>
        <v>10</v>
      </c>
      <c r="R36" s="65">
        <f>VLOOKUP($A36,'Return Data'!$B$7:$R$2843,16,0)</f>
        <v>15.7</v>
      </c>
      <c r="S36" s="67">
        <f t="shared" si="5"/>
        <v>27</v>
      </c>
    </row>
    <row r="37" spans="1:19" x14ac:dyDescent="0.3">
      <c r="A37" s="63" t="s">
        <v>2014</v>
      </c>
      <c r="B37" s="64">
        <f>VLOOKUP($A37,'Return Data'!$B$7:$R$2843,3,0)</f>
        <v>44410</v>
      </c>
      <c r="C37" s="65">
        <f>VLOOKUP($A37,'Return Data'!$B$7:$R$2843,4,0)</f>
        <v>18.898199999999999</v>
      </c>
      <c r="D37" s="65">
        <f>VLOOKUP($A37,'Return Data'!$B$7:$R$2843,10,0)</f>
        <v>10.705500000000001</v>
      </c>
      <c r="E37" s="66">
        <f t="shared" si="0"/>
        <v>62</v>
      </c>
      <c r="F37" s="65">
        <f>VLOOKUP($A37,'Return Data'!$B$7:$R$2843,11,0)</f>
        <v>12.8756</v>
      </c>
      <c r="G37" s="66">
        <f t="shared" si="1"/>
        <v>56</v>
      </c>
      <c r="H37" s="65">
        <f>VLOOKUP($A37,'Return Data'!$B$7:$R$2843,12,0)</f>
        <v>35.979799999999997</v>
      </c>
      <c r="I37" s="66">
        <f t="shared" si="2"/>
        <v>59</v>
      </c>
      <c r="J37" s="65">
        <f>VLOOKUP($A37,'Return Data'!$B$7:$R$2843,13,0)</f>
        <v>43.319099999999999</v>
      </c>
      <c r="K37" s="66">
        <f t="shared" si="3"/>
        <v>60</v>
      </c>
      <c r="L37" s="65">
        <f>VLOOKUP($A37,'Return Data'!$B$7:$R$2843,17,0)</f>
        <v>18.585599999999999</v>
      </c>
      <c r="M37" s="66">
        <f t="shared" si="8"/>
        <v>60</v>
      </c>
      <c r="N37" s="65">
        <f>VLOOKUP($A37,'Return Data'!$B$7:$R$2843,14,0)</f>
        <v>9.6979000000000006</v>
      </c>
      <c r="O37" s="66">
        <f t="shared" si="9"/>
        <v>48</v>
      </c>
      <c r="P37" s="65"/>
      <c r="Q37" s="66"/>
      <c r="R37" s="65">
        <f>VLOOKUP($A37,'Return Data'!$B$7:$R$2843,16,0)</f>
        <v>12.049300000000001</v>
      </c>
      <c r="S37" s="67">
        <f t="shared" si="5"/>
        <v>47</v>
      </c>
    </row>
    <row r="38" spans="1:19" x14ac:dyDescent="0.3">
      <c r="A38" s="63" t="s">
        <v>296</v>
      </c>
      <c r="B38" s="64">
        <f>VLOOKUP($A38,'Return Data'!$B$7:$R$2843,3,0)</f>
        <v>44410</v>
      </c>
      <c r="C38" s="65">
        <f>VLOOKUP($A38,'Return Data'!$B$7:$R$2843,4,0)</f>
        <v>70.625399999999999</v>
      </c>
      <c r="D38" s="65">
        <f>VLOOKUP($A38,'Return Data'!$B$7:$R$2843,10,0)</f>
        <v>12.694699999999999</v>
      </c>
      <c r="E38" s="66">
        <f t="shared" si="0"/>
        <v>45</v>
      </c>
      <c r="F38" s="65">
        <f>VLOOKUP($A38,'Return Data'!$B$7:$R$2843,11,0)</f>
        <v>19.284099999999999</v>
      </c>
      <c r="G38" s="66">
        <f t="shared" si="1"/>
        <v>27</v>
      </c>
      <c r="H38" s="65">
        <f>VLOOKUP($A38,'Return Data'!$B$7:$R$2843,12,0)</f>
        <v>53.063299999999998</v>
      </c>
      <c r="I38" s="66">
        <f t="shared" si="2"/>
        <v>23</v>
      </c>
      <c r="J38" s="65">
        <f>VLOOKUP($A38,'Return Data'!$B$7:$R$2843,13,0)</f>
        <v>62.720799999999997</v>
      </c>
      <c r="K38" s="66">
        <f t="shared" si="3"/>
        <v>23</v>
      </c>
      <c r="L38" s="65">
        <f>VLOOKUP($A38,'Return Data'!$B$7:$R$2843,17,0)</f>
        <v>20.238800000000001</v>
      </c>
      <c r="M38" s="66">
        <f t="shared" si="8"/>
        <v>54</v>
      </c>
      <c r="N38" s="65">
        <f>VLOOKUP($A38,'Return Data'!$B$7:$R$2843,14,0)</f>
        <v>7.5758999999999999</v>
      </c>
      <c r="O38" s="66">
        <f t="shared" si="9"/>
        <v>51</v>
      </c>
      <c r="P38" s="65">
        <f>VLOOKUP($A38,'Return Data'!$B$7:$R$2843,15,0)</f>
        <v>8.0816999999999997</v>
      </c>
      <c r="Q38" s="66">
        <f>RANK(P38,P$8:P$73,0)</f>
        <v>39</v>
      </c>
      <c r="R38" s="65">
        <f>VLOOKUP($A38,'Return Data'!$B$7:$R$2843,16,0)</f>
        <v>13.104900000000001</v>
      </c>
      <c r="S38" s="67">
        <f t="shared" si="5"/>
        <v>41</v>
      </c>
    </row>
    <row r="39" spans="1:19" x14ac:dyDescent="0.3">
      <c r="A39" s="63" t="s">
        <v>297</v>
      </c>
      <c r="B39" s="64">
        <f>VLOOKUP($A39,'Return Data'!$B$7:$R$2843,3,0)</f>
        <v>44410</v>
      </c>
      <c r="C39" s="65">
        <f>VLOOKUP($A39,'Return Data'!$B$7:$R$2843,4,0)</f>
        <v>16.959199999999999</v>
      </c>
      <c r="D39" s="65">
        <f>VLOOKUP($A39,'Return Data'!$B$7:$R$2843,10,0)</f>
        <v>14.1035</v>
      </c>
      <c r="E39" s="66">
        <f t="shared" si="0"/>
        <v>30</v>
      </c>
      <c r="F39" s="65">
        <f>VLOOKUP($A39,'Return Data'!$B$7:$R$2843,11,0)</f>
        <v>18.679600000000001</v>
      </c>
      <c r="G39" s="66">
        <f t="shared" si="1"/>
        <v>29</v>
      </c>
      <c r="H39" s="65">
        <f>VLOOKUP($A39,'Return Data'!$B$7:$R$2843,12,0)</f>
        <v>38.8414</v>
      </c>
      <c r="I39" s="66">
        <f t="shared" si="2"/>
        <v>57</v>
      </c>
      <c r="J39" s="65">
        <f>VLOOKUP($A39,'Return Data'!$B$7:$R$2843,13,0)</f>
        <v>49.263800000000003</v>
      </c>
      <c r="K39" s="66">
        <f t="shared" si="3"/>
        <v>54</v>
      </c>
      <c r="L39" s="65"/>
      <c r="M39" s="66"/>
      <c r="N39" s="65"/>
      <c r="O39" s="66"/>
      <c r="P39" s="65"/>
      <c r="Q39" s="66"/>
      <c r="R39" s="65">
        <f>VLOOKUP($A39,'Return Data'!$B$7:$R$2843,16,0)</f>
        <v>29.763500000000001</v>
      </c>
      <c r="S39" s="67">
        <f t="shared" si="5"/>
        <v>1</v>
      </c>
    </row>
    <row r="40" spans="1:19" x14ac:dyDescent="0.3">
      <c r="A40" s="63" t="s">
        <v>298</v>
      </c>
      <c r="B40" s="64">
        <f>VLOOKUP($A40,'Return Data'!$B$7:$R$2843,3,0)</f>
        <v>44410</v>
      </c>
      <c r="C40" s="65">
        <f>VLOOKUP($A40,'Return Data'!$B$7:$R$2843,4,0)</f>
        <v>21.65</v>
      </c>
      <c r="D40" s="65">
        <f>VLOOKUP($A40,'Return Data'!$B$7:$R$2843,10,0)</f>
        <v>14.489699999999999</v>
      </c>
      <c r="E40" s="66">
        <f t="shared" ref="E40:E71" si="10">RANK(D40,D$8:D$73,0)</f>
        <v>27</v>
      </c>
      <c r="F40" s="65">
        <f>VLOOKUP($A40,'Return Data'!$B$7:$R$2843,11,0)</f>
        <v>19.415299999999998</v>
      </c>
      <c r="G40" s="66">
        <f t="shared" ref="G40:G71" si="11">RANK(F40,F$8:F$73,0)</f>
        <v>26</v>
      </c>
      <c r="H40" s="65">
        <f>VLOOKUP($A40,'Return Data'!$B$7:$R$2843,12,0)</f>
        <v>51.5045</v>
      </c>
      <c r="I40" s="66">
        <f t="shared" ref="I40:I71" si="12">RANK(H40,H$8:H$73,0)</f>
        <v>26</v>
      </c>
      <c r="J40" s="65">
        <f>VLOOKUP($A40,'Return Data'!$B$7:$R$2843,13,0)</f>
        <v>56.543700000000001</v>
      </c>
      <c r="K40" s="66">
        <f t="shared" ref="K40:K71" si="13">RANK(J40,J$8:J$73,0)</f>
        <v>34</v>
      </c>
      <c r="L40" s="65">
        <f>VLOOKUP($A40,'Return Data'!$B$7:$R$2843,17,0)</f>
        <v>25.946000000000002</v>
      </c>
      <c r="M40" s="66">
        <f t="shared" ref="M40:M53" si="14">RANK(L40,L$8:L$73,0)</f>
        <v>35</v>
      </c>
      <c r="N40" s="65">
        <f>VLOOKUP($A40,'Return Data'!$B$7:$R$2843,14,0)</f>
        <v>14.7582</v>
      </c>
      <c r="O40" s="66">
        <f t="shared" ref="O40:O49" si="15">RANK(N40,N$8:N$73,0)</f>
        <v>18</v>
      </c>
      <c r="P40" s="65"/>
      <c r="Q40" s="66"/>
      <c r="R40" s="65">
        <f>VLOOKUP($A40,'Return Data'!$B$7:$R$2843,16,0)</f>
        <v>14.6592</v>
      </c>
      <c r="S40" s="67">
        <f t="shared" ref="S40:S71" si="16">RANK(R40,R$8:R$73,0)</f>
        <v>37</v>
      </c>
    </row>
    <row r="41" spans="1:19" x14ac:dyDescent="0.3">
      <c r="A41" s="63" t="s">
        <v>299</v>
      </c>
      <c r="B41" s="64">
        <f>VLOOKUP($A41,'Return Data'!$B$7:$R$2843,3,0)</f>
        <v>44410</v>
      </c>
      <c r="C41" s="65">
        <f>VLOOKUP($A41,'Return Data'!$B$7:$R$2843,4,0)</f>
        <v>827.40701693938604</v>
      </c>
      <c r="D41" s="65">
        <f>VLOOKUP($A41,'Return Data'!$B$7:$R$2843,10,0)</f>
        <v>13.8461</v>
      </c>
      <c r="E41" s="66">
        <f t="shared" si="10"/>
        <v>35</v>
      </c>
      <c r="F41" s="65">
        <f>VLOOKUP($A41,'Return Data'!$B$7:$R$2843,11,0)</f>
        <v>14.059900000000001</v>
      </c>
      <c r="G41" s="66">
        <f t="shared" si="11"/>
        <v>49</v>
      </c>
      <c r="H41" s="65">
        <f>VLOOKUP($A41,'Return Data'!$B$7:$R$2843,12,0)</f>
        <v>44.8628</v>
      </c>
      <c r="I41" s="66">
        <f t="shared" si="12"/>
        <v>41</v>
      </c>
      <c r="J41" s="65">
        <f>VLOOKUP($A41,'Return Data'!$B$7:$R$2843,13,0)</f>
        <v>54.051099999999998</v>
      </c>
      <c r="K41" s="66">
        <f t="shared" si="13"/>
        <v>39</v>
      </c>
      <c r="L41" s="65">
        <f>VLOOKUP($A41,'Return Data'!$B$7:$R$2843,17,0)</f>
        <v>24.403099999999998</v>
      </c>
      <c r="M41" s="66">
        <f t="shared" si="14"/>
        <v>42</v>
      </c>
      <c r="N41" s="65">
        <f>VLOOKUP($A41,'Return Data'!$B$7:$R$2843,14,0)</f>
        <v>12.0951</v>
      </c>
      <c r="O41" s="66">
        <f t="shared" si="15"/>
        <v>38</v>
      </c>
      <c r="P41" s="65">
        <f>VLOOKUP($A41,'Return Data'!$B$7:$R$2843,15,0)</f>
        <v>11.253399999999999</v>
      </c>
      <c r="Q41" s="66">
        <f>RANK(P41,P$8:P$73,0)</f>
        <v>33</v>
      </c>
      <c r="R41" s="65">
        <f>VLOOKUP($A41,'Return Data'!$B$7:$R$2843,16,0)</f>
        <v>19.023099999999999</v>
      </c>
      <c r="S41" s="67">
        <f t="shared" si="16"/>
        <v>14</v>
      </c>
    </row>
    <row r="42" spans="1:19" x14ac:dyDescent="0.3">
      <c r="A42" s="63" t="s">
        <v>300</v>
      </c>
      <c r="B42" s="64">
        <f>VLOOKUP($A42,'Return Data'!$B$7:$R$2843,3,0)</f>
        <v>44410</v>
      </c>
      <c r="C42" s="65">
        <f>VLOOKUP($A42,'Return Data'!$B$7:$R$2843,4,0)</f>
        <v>451.11610545194299</v>
      </c>
      <c r="D42" s="65">
        <f>VLOOKUP($A42,'Return Data'!$B$7:$R$2843,10,0)</f>
        <v>13.737500000000001</v>
      </c>
      <c r="E42" s="66">
        <f t="shared" si="10"/>
        <v>36</v>
      </c>
      <c r="F42" s="65">
        <f>VLOOKUP($A42,'Return Data'!$B$7:$R$2843,11,0)</f>
        <v>13.9542</v>
      </c>
      <c r="G42" s="66">
        <f t="shared" si="11"/>
        <v>50</v>
      </c>
      <c r="H42" s="65">
        <f>VLOOKUP($A42,'Return Data'!$B$7:$R$2843,12,0)</f>
        <v>44.587299999999999</v>
      </c>
      <c r="I42" s="66">
        <f t="shared" si="12"/>
        <v>42</v>
      </c>
      <c r="J42" s="65">
        <f>VLOOKUP($A42,'Return Data'!$B$7:$R$2843,13,0)</f>
        <v>53.516399999999997</v>
      </c>
      <c r="K42" s="66">
        <f t="shared" si="13"/>
        <v>40</v>
      </c>
      <c r="L42" s="65">
        <f>VLOOKUP($A42,'Return Data'!$B$7:$R$2843,17,0)</f>
        <v>24.5731</v>
      </c>
      <c r="M42" s="66">
        <f t="shared" si="14"/>
        <v>41</v>
      </c>
      <c r="N42" s="65">
        <f>VLOOKUP($A42,'Return Data'!$B$7:$R$2843,14,0)</f>
        <v>12.276899999999999</v>
      </c>
      <c r="O42" s="66">
        <f t="shared" si="15"/>
        <v>36</v>
      </c>
      <c r="P42" s="65">
        <f>VLOOKUP($A42,'Return Data'!$B$7:$R$2843,15,0)</f>
        <v>14.632899999999999</v>
      </c>
      <c r="Q42" s="66">
        <f>RANK(P42,P$8:P$73,0)</f>
        <v>16</v>
      </c>
      <c r="R42" s="65">
        <f>VLOOKUP($A42,'Return Data'!$B$7:$R$2843,16,0)</f>
        <v>16.209599999999998</v>
      </c>
      <c r="S42" s="67">
        <f t="shared" si="16"/>
        <v>24</v>
      </c>
    </row>
    <row r="43" spans="1:19" x14ac:dyDescent="0.3">
      <c r="A43" s="63" t="s">
        <v>301</v>
      </c>
      <c r="B43" s="64">
        <f>VLOOKUP($A43,'Return Data'!$B$7:$R$2843,3,0)</f>
        <v>44410</v>
      </c>
      <c r="C43" s="65">
        <f>VLOOKUP($A43,'Return Data'!$B$7:$R$2843,4,0)</f>
        <v>211.08369999999999</v>
      </c>
      <c r="D43" s="65">
        <f>VLOOKUP($A43,'Return Data'!$B$7:$R$2843,10,0)</f>
        <v>23.462499999999999</v>
      </c>
      <c r="E43" s="66">
        <f t="shared" si="10"/>
        <v>8</v>
      </c>
      <c r="F43" s="65">
        <f>VLOOKUP($A43,'Return Data'!$B$7:$R$2843,11,0)</f>
        <v>46.464799999999997</v>
      </c>
      <c r="G43" s="66">
        <f t="shared" si="11"/>
        <v>7</v>
      </c>
      <c r="H43" s="65">
        <f>VLOOKUP($A43,'Return Data'!$B$7:$R$2843,12,0)</f>
        <v>81.819199999999995</v>
      </c>
      <c r="I43" s="66">
        <f t="shared" si="12"/>
        <v>8</v>
      </c>
      <c r="J43" s="65">
        <f>VLOOKUP($A43,'Return Data'!$B$7:$R$2843,13,0)</f>
        <v>105.09829999999999</v>
      </c>
      <c r="K43" s="66">
        <f t="shared" si="13"/>
        <v>8</v>
      </c>
      <c r="L43" s="65">
        <f>VLOOKUP($A43,'Return Data'!$B$7:$R$2843,17,0)</f>
        <v>55.323599999999999</v>
      </c>
      <c r="M43" s="66">
        <f t="shared" si="14"/>
        <v>1</v>
      </c>
      <c r="N43" s="65">
        <f>VLOOKUP($A43,'Return Data'!$B$7:$R$2843,14,0)</f>
        <v>31.456</v>
      </c>
      <c r="O43" s="66">
        <f t="shared" si="15"/>
        <v>2</v>
      </c>
      <c r="P43" s="65">
        <f>VLOOKUP($A43,'Return Data'!$B$7:$R$2843,15,0)</f>
        <v>24.0138</v>
      </c>
      <c r="Q43" s="66">
        <f>RANK(P43,P$8:P$73,0)</f>
        <v>2</v>
      </c>
      <c r="R43" s="65">
        <f>VLOOKUP($A43,'Return Data'!$B$7:$R$2843,16,0)</f>
        <v>15.3521</v>
      </c>
      <c r="S43" s="67">
        <f t="shared" si="16"/>
        <v>30</v>
      </c>
    </row>
    <row r="44" spans="1:19" x14ac:dyDescent="0.3">
      <c r="A44" s="63" t="s">
        <v>302</v>
      </c>
      <c r="B44" s="64">
        <f>VLOOKUP($A44,'Return Data'!$B$7:$R$2843,3,0)</f>
        <v>44410</v>
      </c>
      <c r="C44" s="65">
        <f>VLOOKUP($A44,'Return Data'!$B$7:$R$2843,4,0)</f>
        <v>72.78</v>
      </c>
      <c r="D44" s="65">
        <f>VLOOKUP($A44,'Return Data'!$B$7:$R$2843,10,0)</f>
        <v>10.6752</v>
      </c>
      <c r="E44" s="66">
        <f t="shared" si="10"/>
        <v>63</v>
      </c>
      <c r="F44" s="65">
        <f>VLOOKUP($A44,'Return Data'!$B$7:$R$2843,11,0)</f>
        <v>13.258599999999999</v>
      </c>
      <c r="G44" s="66">
        <f t="shared" si="11"/>
        <v>53</v>
      </c>
      <c r="H44" s="65">
        <f>VLOOKUP($A44,'Return Data'!$B$7:$R$2843,12,0)</f>
        <v>43.183199999999999</v>
      </c>
      <c r="I44" s="66">
        <f t="shared" si="12"/>
        <v>48</v>
      </c>
      <c r="J44" s="65">
        <f>VLOOKUP($A44,'Return Data'!$B$7:$R$2843,13,0)</f>
        <v>54.620800000000003</v>
      </c>
      <c r="K44" s="66">
        <f t="shared" si="13"/>
        <v>38</v>
      </c>
      <c r="L44" s="65">
        <f>VLOOKUP($A44,'Return Data'!$B$7:$R$2843,17,0)</f>
        <v>18.781099999999999</v>
      </c>
      <c r="M44" s="66">
        <f t="shared" si="14"/>
        <v>59</v>
      </c>
      <c r="N44" s="65">
        <f>VLOOKUP($A44,'Return Data'!$B$7:$R$2843,14,0)</f>
        <v>11.112</v>
      </c>
      <c r="O44" s="66">
        <f t="shared" si="15"/>
        <v>42</v>
      </c>
      <c r="P44" s="65">
        <f>VLOOKUP($A44,'Return Data'!$B$7:$R$2843,15,0)</f>
        <v>10.79</v>
      </c>
      <c r="Q44" s="66">
        <f>RANK(P44,P$8:P$73,0)</f>
        <v>37</v>
      </c>
      <c r="R44" s="65">
        <f>VLOOKUP($A44,'Return Data'!$B$7:$R$2843,16,0)</f>
        <v>16.8447</v>
      </c>
      <c r="S44" s="67">
        <f t="shared" si="16"/>
        <v>21</v>
      </c>
    </row>
    <row r="45" spans="1:19" x14ac:dyDescent="0.3">
      <c r="A45" s="63" t="s">
        <v>373</v>
      </c>
      <c r="B45" s="64">
        <f>VLOOKUP($A45,'Return Data'!$B$7:$R$2843,3,0)</f>
        <v>44410</v>
      </c>
      <c r="C45" s="65">
        <f>VLOOKUP($A45,'Return Data'!$B$7:$R$2843,4,0)</f>
        <v>647.31220143639905</v>
      </c>
      <c r="D45" s="65">
        <f>VLOOKUP($A45,'Return Data'!$B$7:$R$2843,10,0)</f>
        <v>14.012600000000001</v>
      </c>
      <c r="E45" s="66">
        <f t="shared" si="10"/>
        <v>33</v>
      </c>
      <c r="F45" s="65">
        <f>VLOOKUP($A45,'Return Data'!$B$7:$R$2843,11,0)</f>
        <v>15.0708</v>
      </c>
      <c r="G45" s="66">
        <f t="shared" si="11"/>
        <v>45</v>
      </c>
      <c r="H45" s="65">
        <f>VLOOKUP($A45,'Return Data'!$B$7:$R$2843,12,0)</f>
        <v>46.261499999999998</v>
      </c>
      <c r="I45" s="66">
        <f t="shared" si="12"/>
        <v>34</v>
      </c>
      <c r="J45" s="65">
        <f>VLOOKUP($A45,'Return Data'!$B$7:$R$2843,13,0)</f>
        <v>51.373899999999999</v>
      </c>
      <c r="K45" s="66">
        <f t="shared" si="13"/>
        <v>51</v>
      </c>
      <c r="L45" s="65">
        <f>VLOOKUP($A45,'Return Data'!$B$7:$R$2843,17,0)</f>
        <v>25.122800000000002</v>
      </c>
      <c r="M45" s="66">
        <f t="shared" si="14"/>
        <v>38</v>
      </c>
      <c r="N45" s="65">
        <f>VLOOKUP($A45,'Return Data'!$B$7:$R$2843,14,0)</f>
        <v>14.0214</v>
      </c>
      <c r="O45" s="66">
        <f t="shared" si="15"/>
        <v>24</v>
      </c>
      <c r="P45" s="65">
        <f>VLOOKUP($A45,'Return Data'!$B$7:$R$2843,15,0)</f>
        <v>11.9413</v>
      </c>
      <c r="Q45" s="66">
        <f>RANK(P45,P$8:P$73,0)</f>
        <v>30</v>
      </c>
      <c r="R45" s="65">
        <f>VLOOKUP($A45,'Return Data'!$B$7:$R$2843,16,0)</f>
        <v>15.8415</v>
      </c>
      <c r="S45" s="67">
        <f t="shared" si="16"/>
        <v>25</v>
      </c>
    </row>
    <row r="46" spans="1:19" x14ac:dyDescent="0.3">
      <c r="A46" s="63" t="s">
        <v>304</v>
      </c>
      <c r="B46" s="64">
        <f>VLOOKUP($A46,'Return Data'!$B$7:$R$2843,3,0)</f>
        <v>44410</v>
      </c>
      <c r="C46" s="65">
        <f>VLOOKUP($A46,'Return Data'!$B$7:$R$2843,4,0)</f>
        <v>22.747800000000002</v>
      </c>
      <c r="D46" s="65">
        <f>VLOOKUP($A46,'Return Data'!$B$7:$R$2843,10,0)</f>
        <v>12.1327</v>
      </c>
      <c r="E46" s="66">
        <f t="shared" si="10"/>
        <v>49</v>
      </c>
      <c r="F46" s="65">
        <f>VLOOKUP($A46,'Return Data'!$B$7:$R$2843,11,0)</f>
        <v>24.337499999999999</v>
      </c>
      <c r="G46" s="66">
        <f t="shared" si="11"/>
        <v>15</v>
      </c>
      <c r="H46" s="65">
        <f>VLOOKUP($A46,'Return Data'!$B$7:$R$2843,12,0)</f>
        <v>54.800600000000003</v>
      </c>
      <c r="I46" s="66">
        <f t="shared" si="12"/>
        <v>20</v>
      </c>
      <c r="J46" s="65">
        <f>VLOOKUP($A46,'Return Data'!$B$7:$R$2843,13,0)</f>
        <v>69.744500000000002</v>
      </c>
      <c r="K46" s="66">
        <f t="shared" si="13"/>
        <v>16</v>
      </c>
      <c r="L46" s="65">
        <f>VLOOKUP($A46,'Return Data'!$B$7:$R$2843,17,0)</f>
        <v>33.106699999999996</v>
      </c>
      <c r="M46" s="66">
        <f t="shared" si="14"/>
        <v>15</v>
      </c>
      <c r="N46" s="65">
        <f>VLOOKUP($A46,'Return Data'!$B$7:$R$2843,14,0)</f>
        <v>20.590900000000001</v>
      </c>
      <c r="O46" s="66">
        <f t="shared" si="15"/>
        <v>5</v>
      </c>
      <c r="P46" s="65"/>
      <c r="Q46" s="66"/>
      <c r="R46" s="65">
        <f>VLOOKUP($A46,'Return Data'!$B$7:$R$2843,16,0)</f>
        <v>16.630400000000002</v>
      </c>
      <c r="S46" s="67">
        <f t="shared" si="16"/>
        <v>22</v>
      </c>
    </row>
    <row r="47" spans="1:19" x14ac:dyDescent="0.3">
      <c r="A47" s="63" t="s">
        <v>305</v>
      </c>
      <c r="B47" s="64">
        <f>VLOOKUP($A47,'Return Data'!$B$7:$R$2843,3,0)</f>
        <v>44410</v>
      </c>
      <c r="C47" s="65">
        <f>VLOOKUP($A47,'Return Data'!$B$7:$R$2843,4,0)</f>
        <v>23.624500000000001</v>
      </c>
      <c r="D47" s="65">
        <f>VLOOKUP($A47,'Return Data'!$B$7:$R$2843,10,0)</f>
        <v>12.413600000000001</v>
      </c>
      <c r="E47" s="66">
        <f t="shared" si="10"/>
        <v>47</v>
      </c>
      <c r="F47" s="65">
        <f>VLOOKUP($A47,'Return Data'!$B$7:$R$2843,11,0)</f>
        <v>24.155200000000001</v>
      </c>
      <c r="G47" s="66">
        <f t="shared" si="11"/>
        <v>17</v>
      </c>
      <c r="H47" s="65">
        <f>VLOOKUP($A47,'Return Data'!$B$7:$R$2843,12,0)</f>
        <v>54.243200000000002</v>
      </c>
      <c r="I47" s="66">
        <f t="shared" si="12"/>
        <v>21</v>
      </c>
      <c r="J47" s="65">
        <f>VLOOKUP($A47,'Return Data'!$B$7:$R$2843,13,0)</f>
        <v>69.019300000000001</v>
      </c>
      <c r="K47" s="66">
        <f t="shared" si="13"/>
        <v>17</v>
      </c>
      <c r="L47" s="65">
        <f>VLOOKUP($A47,'Return Data'!$B$7:$R$2843,17,0)</f>
        <v>33.270800000000001</v>
      </c>
      <c r="M47" s="66">
        <f t="shared" si="14"/>
        <v>14</v>
      </c>
      <c r="N47" s="65">
        <f>VLOOKUP($A47,'Return Data'!$B$7:$R$2843,14,0)</f>
        <v>20.0092</v>
      </c>
      <c r="O47" s="66">
        <f t="shared" si="15"/>
        <v>6</v>
      </c>
      <c r="P47" s="65">
        <f>VLOOKUP($A47,'Return Data'!$B$7:$R$2843,15,0)</f>
        <v>16.138400000000001</v>
      </c>
      <c r="Q47" s="66">
        <f>RANK(P47,P$8:P$73,0)</f>
        <v>7</v>
      </c>
      <c r="R47" s="65">
        <f>VLOOKUP($A47,'Return Data'!$B$7:$R$2843,16,0)</f>
        <v>14.472799999999999</v>
      </c>
      <c r="S47" s="67">
        <f t="shared" si="16"/>
        <v>38</v>
      </c>
    </row>
    <row r="48" spans="1:19" x14ac:dyDescent="0.3">
      <c r="A48" s="63" t="s">
        <v>306</v>
      </c>
      <c r="B48" s="64">
        <f>VLOOKUP($A48,'Return Data'!$B$7:$R$2843,3,0)</f>
        <v>44410</v>
      </c>
      <c r="C48" s="65">
        <f>VLOOKUP($A48,'Return Data'!$B$7:$R$2843,4,0)</f>
        <v>22.2422</v>
      </c>
      <c r="D48" s="65">
        <f>VLOOKUP($A48,'Return Data'!$B$7:$R$2843,10,0)</f>
        <v>12.055300000000001</v>
      </c>
      <c r="E48" s="66">
        <f t="shared" si="10"/>
        <v>51</v>
      </c>
      <c r="F48" s="65">
        <f>VLOOKUP($A48,'Return Data'!$B$7:$R$2843,11,0)</f>
        <v>24.194299999999998</v>
      </c>
      <c r="G48" s="66">
        <f t="shared" si="11"/>
        <v>16</v>
      </c>
      <c r="H48" s="65">
        <f>VLOOKUP($A48,'Return Data'!$B$7:$R$2843,12,0)</f>
        <v>54.809100000000001</v>
      </c>
      <c r="I48" s="66">
        <f t="shared" si="12"/>
        <v>19</v>
      </c>
      <c r="J48" s="65">
        <f>VLOOKUP($A48,'Return Data'!$B$7:$R$2843,13,0)</f>
        <v>70.053899999999999</v>
      </c>
      <c r="K48" s="66">
        <f t="shared" si="13"/>
        <v>15</v>
      </c>
      <c r="L48" s="65">
        <f>VLOOKUP($A48,'Return Data'!$B$7:$R$2843,17,0)</f>
        <v>31.942</v>
      </c>
      <c r="M48" s="66">
        <f t="shared" si="14"/>
        <v>18</v>
      </c>
      <c r="N48" s="65">
        <f>VLOOKUP($A48,'Return Data'!$B$7:$R$2843,14,0)</f>
        <v>18.1203</v>
      </c>
      <c r="O48" s="66">
        <f t="shared" si="15"/>
        <v>11</v>
      </c>
      <c r="P48" s="65">
        <f>VLOOKUP($A48,'Return Data'!$B$7:$R$2843,15,0)</f>
        <v>14.6623</v>
      </c>
      <c r="Q48" s="66">
        <f>RANK(P48,P$8:P$73,0)</f>
        <v>15</v>
      </c>
      <c r="R48" s="65">
        <f>VLOOKUP($A48,'Return Data'!$B$7:$R$2843,16,0)</f>
        <v>13.202500000000001</v>
      </c>
      <c r="S48" s="67">
        <f t="shared" si="16"/>
        <v>40</v>
      </c>
    </row>
    <row r="49" spans="1:19" x14ac:dyDescent="0.3">
      <c r="A49" s="63" t="s">
        <v>307</v>
      </c>
      <c r="B49" s="64">
        <f>VLOOKUP($A49,'Return Data'!$B$7:$R$2843,3,0)</f>
        <v>44410</v>
      </c>
      <c r="C49" s="65">
        <f>VLOOKUP($A49,'Return Data'!$B$7:$R$2843,4,0)</f>
        <v>28.6999</v>
      </c>
      <c r="D49" s="65">
        <f>VLOOKUP($A49,'Return Data'!$B$7:$R$2843,10,0)</f>
        <v>34.272300000000001</v>
      </c>
      <c r="E49" s="66">
        <f t="shared" si="10"/>
        <v>5</v>
      </c>
      <c r="F49" s="65">
        <f>VLOOKUP($A49,'Return Data'!$B$7:$R$2843,11,0)</f>
        <v>47.031199999999998</v>
      </c>
      <c r="G49" s="66">
        <f t="shared" si="11"/>
        <v>6</v>
      </c>
      <c r="H49" s="65">
        <f>VLOOKUP($A49,'Return Data'!$B$7:$R$2843,12,0)</f>
        <v>92.116500000000002</v>
      </c>
      <c r="I49" s="66">
        <f t="shared" si="12"/>
        <v>6</v>
      </c>
      <c r="J49" s="65">
        <f>VLOOKUP($A49,'Return Data'!$B$7:$R$2843,13,0)</f>
        <v>112.3826</v>
      </c>
      <c r="K49" s="66">
        <f t="shared" si="13"/>
        <v>7</v>
      </c>
      <c r="L49" s="65">
        <f>VLOOKUP($A49,'Return Data'!$B$7:$R$2843,17,0)</f>
        <v>55.005899999999997</v>
      </c>
      <c r="M49" s="66">
        <f t="shared" si="14"/>
        <v>2</v>
      </c>
      <c r="N49" s="65">
        <f>VLOOKUP($A49,'Return Data'!$B$7:$R$2843,14,0)</f>
        <v>30.157699999999998</v>
      </c>
      <c r="O49" s="66">
        <f t="shared" si="15"/>
        <v>3</v>
      </c>
      <c r="P49" s="65"/>
      <c r="Q49" s="66"/>
      <c r="R49" s="65">
        <f>VLOOKUP($A49,'Return Data'!$B$7:$R$2843,16,0)</f>
        <v>27.4801</v>
      </c>
      <c r="S49" s="67">
        <f t="shared" si="16"/>
        <v>3</v>
      </c>
    </row>
    <row r="50" spans="1:19" x14ac:dyDescent="0.3">
      <c r="A50" s="63" t="s">
        <v>308</v>
      </c>
      <c r="B50" s="64">
        <f>VLOOKUP($A50,'Return Data'!$B$7:$R$2843,3,0)</f>
        <v>44410</v>
      </c>
      <c r="C50" s="65">
        <f>VLOOKUP($A50,'Return Data'!$B$7:$R$2843,4,0)</f>
        <v>16.538399999999999</v>
      </c>
      <c r="D50" s="65">
        <f>VLOOKUP($A50,'Return Data'!$B$7:$R$2843,10,0)</f>
        <v>14.4597</v>
      </c>
      <c r="E50" s="66">
        <f t="shared" si="10"/>
        <v>28</v>
      </c>
      <c r="F50" s="65">
        <f>VLOOKUP($A50,'Return Data'!$B$7:$R$2843,11,0)</f>
        <v>17.823399999999999</v>
      </c>
      <c r="G50" s="66">
        <f t="shared" si="11"/>
        <v>33</v>
      </c>
      <c r="H50" s="65">
        <f>VLOOKUP($A50,'Return Data'!$B$7:$R$2843,12,0)</f>
        <v>48.257300000000001</v>
      </c>
      <c r="I50" s="66">
        <f t="shared" si="12"/>
        <v>29</v>
      </c>
      <c r="J50" s="65">
        <f>VLOOKUP($A50,'Return Data'!$B$7:$R$2843,13,0)</f>
        <v>62.808399999999999</v>
      </c>
      <c r="K50" s="66">
        <f t="shared" si="13"/>
        <v>22</v>
      </c>
      <c r="L50" s="65">
        <f>VLOOKUP($A50,'Return Data'!$B$7:$R$2843,17,0)</f>
        <v>28.577400000000001</v>
      </c>
      <c r="M50" s="66">
        <f t="shared" si="14"/>
        <v>24</v>
      </c>
      <c r="N50" s="65"/>
      <c r="O50" s="66"/>
      <c r="P50" s="65"/>
      <c r="Q50" s="66"/>
      <c r="R50" s="65">
        <f>VLOOKUP($A50,'Return Data'!$B$7:$R$2843,16,0)</f>
        <v>17.955400000000001</v>
      </c>
      <c r="S50" s="67">
        <f t="shared" si="16"/>
        <v>18</v>
      </c>
    </row>
    <row r="51" spans="1:19" x14ac:dyDescent="0.3">
      <c r="A51" s="63" t="s">
        <v>309</v>
      </c>
      <c r="B51" s="64">
        <f>VLOOKUP($A51,'Return Data'!$B$7:$R$2843,3,0)</f>
        <v>44410</v>
      </c>
      <c r="C51" s="65">
        <f>VLOOKUP($A51,'Return Data'!$B$7:$R$2843,4,0)</f>
        <v>15.0227</v>
      </c>
      <c r="D51" s="65">
        <f>VLOOKUP($A51,'Return Data'!$B$7:$R$2843,10,0)</f>
        <v>12.2613</v>
      </c>
      <c r="E51" s="66">
        <f t="shared" si="10"/>
        <v>48</v>
      </c>
      <c r="F51" s="65">
        <f>VLOOKUP($A51,'Return Data'!$B$7:$R$2843,11,0)</f>
        <v>17.916699999999999</v>
      </c>
      <c r="G51" s="66">
        <f t="shared" si="11"/>
        <v>32</v>
      </c>
      <c r="H51" s="65">
        <f>VLOOKUP($A51,'Return Data'!$B$7:$R$2843,12,0)</f>
        <v>43.756500000000003</v>
      </c>
      <c r="I51" s="66">
        <f t="shared" si="12"/>
        <v>45</v>
      </c>
      <c r="J51" s="65">
        <f>VLOOKUP($A51,'Return Data'!$B$7:$R$2843,13,0)</f>
        <v>52.846800000000002</v>
      </c>
      <c r="K51" s="66">
        <f t="shared" si="13"/>
        <v>44</v>
      </c>
      <c r="L51" s="65">
        <f>VLOOKUP($A51,'Return Data'!$B$7:$R$2843,17,0)</f>
        <v>24.829799999999999</v>
      </c>
      <c r="M51" s="66">
        <f t="shared" si="14"/>
        <v>40</v>
      </c>
      <c r="N51" s="65"/>
      <c r="O51" s="66"/>
      <c r="P51" s="65"/>
      <c r="Q51" s="66"/>
      <c r="R51" s="65">
        <f>VLOOKUP($A51,'Return Data'!$B$7:$R$2843,16,0)</f>
        <v>12.9033</v>
      </c>
      <c r="S51" s="67">
        <f t="shared" si="16"/>
        <v>42</v>
      </c>
    </row>
    <row r="52" spans="1:19" x14ac:dyDescent="0.3">
      <c r="A52" s="63" t="s">
        <v>310</v>
      </c>
      <c r="B52" s="64">
        <f>VLOOKUP($A52,'Return Data'!$B$7:$R$2843,3,0)</f>
        <v>44410</v>
      </c>
      <c r="C52" s="65">
        <f>VLOOKUP($A52,'Return Data'!$B$7:$R$2843,4,0)</f>
        <v>73.725999999999999</v>
      </c>
      <c r="D52" s="65">
        <f>VLOOKUP($A52,'Return Data'!$B$7:$R$2843,10,0)</f>
        <v>17.498899999999999</v>
      </c>
      <c r="E52" s="66">
        <f t="shared" si="10"/>
        <v>13</v>
      </c>
      <c r="F52" s="65">
        <f>VLOOKUP($A52,'Return Data'!$B$7:$R$2843,11,0)</f>
        <v>30.235399999999998</v>
      </c>
      <c r="G52" s="66">
        <f t="shared" si="11"/>
        <v>12</v>
      </c>
      <c r="H52" s="65">
        <f>VLOOKUP($A52,'Return Data'!$B$7:$R$2843,12,0)</f>
        <v>57.640999999999998</v>
      </c>
      <c r="I52" s="66">
        <f t="shared" si="12"/>
        <v>16</v>
      </c>
      <c r="J52" s="65">
        <f>VLOOKUP($A52,'Return Data'!$B$7:$R$2843,13,0)</f>
        <v>84.065100000000001</v>
      </c>
      <c r="K52" s="66">
        <f t="shared" si="13"/>
        <v>10</v>
      </c>
      <c r="L52" s="65">
        <f>VLOOKUP($A52,'Return Data'!$B$7:$R$2843,17,0)</f>
        <v>45.639699999999998</v>
      </c>
      <c r="M52" s="66">
        <f t="shared" si="14"/>
        <v>4</v>
      </c>
      <c r="N52" s="65">
        <f>VLOOKUP($A52,'Return Data'!$B$7:$R$2843,14,0)</f>
        <v>28.5884</v>
      </c>
      <c r="O52" s="66">
        <f>RANK(N52,N$8:N$73,0)</f>
        <v>4</v>
      </c>
      <c r="P52" s="65">
        <f>VLOOKUP($A52,'Return Data'!$B$7:$R$2843,15,0)</f>
        <v>23.5931</v>
      </c>
      <c r="Q52" s="66">
        <f>RANK(P52,P$8:P$73,0)</f>
        <v>3</v>
      </c>
      <c r="R52" s="65">
        <f>VLOOKUP($A52,'Return Data'!$B$7:$R$2843,16,0)</f>
        <v>23.818899999999999</v>
      </c>
      <c r="S52" s="67">
        <f t="shared" si="16"/>
        <v>5</v>
      </c>
    </row>
    <row r="53" spans="1:19" x14ac:dyDescent="0.3">
      <c r="A53" s="63" t="s">
        <v>311</v>
      </c>
      <c r="B53" s="64">
        <f>VLOOKUP($A53,'Return Data'!$B$7:$R$2843,3,0)</f>
        <v>44410</v>
      </c>
      <c r="C53" s="65">
        <f>VLOOKUP($A53,'Return Data'!$B$7:$R$2843,4,0)</f>
        <v>53.771700000000003</v>
      </c>
      <c r="D53" s="65">
        <f>VLOOKUP($A53,'Return Data'!$B$7:$R$2843,10,0)</f>
        <v>19.9437</v>
      </c>
      <c r="E53" s="66">
        <f t="shared" si="10"/>
        <v>11</v>
      </c>
      <c r="F53" s="65">
        <f>VLOOKUP($A53,'Return Data'!$B$7:$R$2843,11,0)</f>
        <v>34.088999999999999</v>
      </c>
      <c r="G53" s="66">
        <f t="shared" si="11"/>
        <v>11</v>
      </c>
      <c r="H53" s="65">
        <f>VLOOKUP($A53,'Return Data'!$B$7:$R$2843,12,0)</f>
        <v>62.2273</v>
      </c>
      <c r="I53" s="66">
        <f t="shared" si="12"/>
        <v>10</v>
      </c>
      <c r="J53" s="65">
        <f>VLOOKUP($A53,'Return Data'!$B$7:$R$2843,13,0)</f>
        <v>85.595699999999994</v>
      </c>
      <c r="K53" s="66">
        <f t="shared" si="13"/>
        <v>9</v>
      </c>
      <c r="L53" s="65">
        <f>VLOOKUP($A53,'Return Data'!$B$7:$R$2843,17,0)</f>
        <v>50.222900000000003</v>
      </c>
      <c r="M53" s="66">
        <f t="shared" si="14"/>
        <v>3</v>
      </c>
      <c r="N53" s="65">
        <f>VLOOKUP($A53,'Return Data'!$B$7:$R$2843,14,0)</f>
        <v>32.256100000000004</v>
      </c>
      <c r="O53" s="66">
        <f>RANK(N53,N$8:N$73,0)</f>
        <v>1</v>
      </c>
      <c r="P53" s="65">
        <f>VLOOKUP($A53,'Return Data'!$B$7:$R$2843,15,0)</f>
        <v>24.4816</v>
      </c>
      <c r="Q53" s="66">
        <f>RANK(P53,P$8:P$73,0)</f>
        <v>1</v>
      </c>
      <c r="R53" s="65">
        <f>VLOOKUP($A53,'Return Data'!$B$7:$R$2843,16,0)</f>
        <v>25.703900000000001</v>
      </c>
      <c r="S53" s="67">
        <f t="shared" si="16"/>
        <v>4</v>
      </c>
    </row>
    <row r="54" spans="1:19" x14ac:dyDescent="0.3">
      <c r="A54" s="63" t="s">
        <v>312</v>
      </c>
      <c r="B54" s="64">
        <f>VLOOKUP($A54,'Return Data'!$B$7:$R$2843,3,0)</f>
        <v>44410</v>
      </c>
      <c r="C54" s="65">
        <f>VLOOKUP($A54,'Return Data'!$B$7:$R$2843,4,0)</f>
        <v>14.2834</v>
      </c>
      <c r="D54" s="65">
        <f>VLOOKUP($A54,'Return Data'!$B$7:$R$2843,10,0)</f>
        <v>9.4036000000000008</v>
      </c>
      <c r="E54" s="66">
        <f t="shared" si="10"/>
        <v>64</v>
      </c>
      <c r="F54" s="65">
        <f>VLOOKUP($A54,'Return Data'!$B$7:$R$2843,11,0)</f>
        <v>8.4803999999999995</v>
      </c>
      <c r="G54" s="66">
        <f t="shared" si="11"/>
        <v>64</v>
      </c>
      <c r="H54" s="65">
        <f>VLOOKUP($A54,'Return Data'!$B$7:$R$2843,12,0)</f>
        <v>26.787700000000001</v>
      </c>
      <c r="I54" s="66">
        <f t="shared" si="12"/>
        <v>66</v>
      </c>
      <c r="J54" s="65">
        <f>VLOOKUP($A54,'Return Data'!$B$7:$R$2843,13,0)</f>
        <v>31.7499</v>
      </c>
      <c r="K54" s="66">
        <f t="shared" si="13"/>
        <v>66</v>
      </c>
      <c r="L54" s="65"/>
      <c r="M54" s="66"/>
      <c r="N54" s="65"/>
      <c r="O54" s="66"/>
      <c r="P54" s="65"/>
      <c r="Q54" s="66"/>
      <c r="R54" s="65">
        <f>VLOOKUP($A54,'Return Data'!$B$7:$R$2843,16,0)</f>
        <v>15.1934</v>
      </c>
      <c r="S54" s="67">
        <f t="shared" si="16"/>
        <v>31</v>
      </c>
    </row>
    <row r="55" spans="1:19" x14ac:dyDescent="0.3">
      <c r="A55" s="63" t="s">
        <v>313</v>
      </c>
      <c r="B55" s="64">
        <f>VLOOKUP($A55,'Return Data'!$B$7:$R$2843,3,0)</f>
        <v>44410</v>
      </c>
      <c r="C55" s="65">
        <f>VLOOKUP($A55,'Return Data'!$B$7:$R$2843,4,0)</f>
        <v>136.2098</v>
      </c>
      <c r="D55" s="65">
        <f>VLOOKUP($A55,'Return Data'!$B$7:$R$2843,10,0)</f>
        <v>12.876899999999999</v>
      </c>
      <c r="E55" s="66">
        <f t="shared" si="10"/>
        <v>44</v>
      </c>
      <c r="F55" s="65">
        <f>VLOOKUP($A55,'Return Data'!$B$7:$R$2843,11,0)</f>
        <v>15.0548</v>
      </c>
      <c r="G55" s="66">
        <f t="shared" si="11"/>
        <v>46</v>
      </c>
      <c r="H55" s="65">
        <f>VLOOKUP($A55,'Return Data'!$B$7:$R$2843,12,0)</f>
        <v>44.446899999999999</v>
      </c>
      <c r="I55" s="66">
        <f t="shared" si="12"/>
        <v>43</v>
      </c>
      <c r="J55" s="65">
        <f>VLOOKUP($A55,'Return Data'!$B$7:$R$2843,13,0)</f>
        <v>52.030200000000001</v>
      </c>
      <c r="K55" s="66">
        <f t="shared" si="13"/>
        <v>48</v>
      </c>
      <c r="L55" s="65">
        <f>VLOOKUP($A55,'Return Data'!$B$7:$R$2843,17,0)</f>
        <v>20.833300000000001</v>
      </c>
      <c r="M55" s="66">
        <f t="shared" ref="M55:M73" si="17">RANK(L55,L$8:L$73,0)</f>
        <v>53</v>
      </c>
      <c r="N55" s="65">
        <f>VLOOKUP($A55,'Return Data'!$B$7:$R$2843,14,0)</f>
        <v>9.7217000000000002</v>
      </c>
      <c r="O55" s="66">
        <f>RANK(N55,N$8:N$73,0)</f>
        <v>47</v>
      </c>
      <c r="P55" s="65">
        <f>VLOOKUP($A55,'Return Data'!$B$7:$R$2843,15,0)</f>
        <v>10.819000000000001</v>
      </c>
      <c r="Q55" s="66">
        <f>RANK(P55,P$8:P$73,0)</f>
        <v>36</v>
      </c>
      <c r="R55" s="65">
        <f>VLOOKUP($A55,'Return Data'!$B$7:$R$2843,16,0)</f>
        <v>15.4299</v>
      </c>
      <c r="S55" s="67">
        <f t="shared" si="16"/>
        <v>29</v>
      </c>
    </row>
    <row r="56" spans="1:19" x14ac:dyDescent="0.3">
      <c r="A56" s="63" t="s">
        <v>314</v>
      </c>
      <c r="B56" s="64">
        <f>VLOOKUP($A56,'Return Data'!$B$7:$R$2843,3,0)</f>
        <v>44410</v>
      </c>
      <c r="C56" s="65">
        <f>VLOOKUP($A56,'Return Data'!$B$7:$R$2843,4,0)</f>
        <v>17.3203</v>
      </c>
      <c r="D56" s="65">
        <f>VLOOKUP($A56,'Return Data'!$B$7:$R$2843,10,0)</f>
        <v>37.012500000000003</v>
      </c>
      <c r="E56" s="66">
        <f t="shared" si="10"/>
        <v>3</v>
      </c>
      <c r="F56" s="65">
        <f>VLOOKUP($A56,'Return Data'!$B$7:$R$2843,11,0)</f>
        <v>53.317700000000002</v>
      </c>
      <c r="G56" s="66">
        <f t="shared" si="11"/>
        <v>4</v>
      </c>
      <c r="H56" s="65">
        <f>VLOOKUP($A56,'Return Data'!$B$7:$R$2843,12,0)</f>
        <v>98.231700000000004</v>
      </c>
      <c r="I56" s="66">
        <f t="shared" si="12"/>
        <v>4</v>
      </c>
      <c r="J56" s="65">
        <f>VLOOKUP($A56,'Return Data'!$B$7:$R$2843,13,0)</f>
        <v>123.4676</v>
      </c>
      <c r="K56" s="66">
        <f t="shared" si="13"/>
        <v>4</v>
      </c>
      <c r="L56" s="65">
        <f>VLOOKUP($A56,'Return Data'!$B$7:$R$2843,17,0)</f>
        <v>40.4923</v>
      </c>
      <c r="M56" s="66">
        <f t="shared" si="17"/>
        <v>11</v>
      </c>
      <c r="N56" s="65">
        <f>VLOOKUP($A56,'Return Data'!$B$7:$R$2843,14,0)</f>
        <v>13.719799999999999</v>
      </c>
      <c r="O56" s="66">
        <f>RANK(N56,N$8:N$73,0)</f>
        <v>27</v>
      </c>
      <c r="P56" s="65"/>
      <c r="Q56" s="66"/>
      <c r="R56" s="65">
        <f>VLOOKUP($A56,'Return Data'!$B$7:$R$2843,16,0)</f>
        <v>12.378299999999999</v>
      </c>
      <c r="S56" s="67">
        <f t="shared" si="16"/>
        <v>44</v>
      </c>
    </row>
    <row r="57" spans="1:19" x14ac:dyDescent="0.3">
      <c r="A57" s="63" t="s">
        <v>315</v>
      </c>
      <c r="B57" s="64">
        <f>VLOOKUP($A57,'Return Data'!$B$7:$R$2843,3,0)</f>
        <v>44410</v>
      </c>
      <c r="C57" s="65">
        <f>VLOOKUP($A57,'Return Data'!$B$7:$R$2843,4,0)</f>
        <v>14.896599999999999</v>
      </c>
      <c r="D57" s="65">
        <f>VLOOKUP($A57,'Return Data'!$B$7:$R$2843,10,0)</f>
        <v>36.542000000000002</v>
      </c>
      <c r="E57" s="66">
        <f t="shared" si="10"/>
        <v>4</v>
      </c>
      <c r="F57" s="65">
        <f>VLOOKUP($A57,'Return Data'!$B$7:$R$2843,11,0)</f>
        <v>54.472999999999999</v>
      </c>
      <c r="G57" s="66">
        <f t="shared" si="11"/>
        <v>3</v>
      </c>
      <c r="H57" s="65">
        <f>VLOOKUP($A57,'Return Data'!$B$7:$R$2843,12,0)</f>
        <v>99.884600000000006</v>
      </c>
      <c r="I57" s="66">
        <f t="shared" si="12"/>
        <v>3</v>
      </c>
      <c r="J57" s="65">
        <f>VLOOKUP($A57,'Return Data'!$B$7:$R$2843,13,0)</f>
        <v>125.8532</v>
      </c>
      <c r="K57" s="66">
        <f t="shared" si="13"/>
        <v>3</v>
      </c>
      <c r="L57" s="65">
        <f>VLOOKUP($A57,'Return Data'!$B$7:$R$2843,17,0)</f>
        <v>41.732999999999997</v>
      </c>
      <c r="M57" s="66">
        <f t="shared" si="17"/>
        <v>10</v>
      </c>
      <c r="N57" s="65">
        <f>VLOOKUP($A57,'Return Data'!$B$7:$R$2843,14,0)</f>
        <v>13.675000000000001</v>
      </c>
      <c r="O57" s="66">
        <f>RANK(N57,N$8:N$73,0)</f>
        <v>28</v>
      </c>
      <c r="P57" s="65"/>
      <c r="Q57" s="66"/>
      <c r="R57" s="65">
        <f>VLOOKUP($A57,'Return Data'!$B$7:$R$2843,16,0)</f>
        <v>9.5679999999999996</v>
      </c>
      <c r="S57" s="67">
        <f t="shared" si="16"/>
        <v>58</v>
      </c>
    </row>
    <row r="58" spans="1:19" x14ac:dyDescent="0.3">
      <c r="A58" s="63" t="s">
        <v>316</v>
      </c>
      <c r="B58" s="64">
        <f>VLOOKUP($A58,'Return Data'!$B$7:$R$2843,3,0)</f>
        <v>44410</v>
      </c>
      <c r="C58" s="65">
        <f>VLOOKUP($A58,'Return Data'!$B$7:$R$2843,4,0)</f>
        <v>13.877000000000001</v>
      </c>
      <c r="D58" s="65">
        <f>VLOOKUP($A58,'Return Data'!$B$7:$R$2843,10,0)</f>
        <v>39.246200000000002</v>
      </c>
      <c r="E58" s="66">
        <f t="shared" si="10"/>
        <v>1</v>
      </c>
      <c r="F58" s="65">
        <f>VLOOKUP($A58,'Return Data'!$B$7:$R$2843,11,0)</f>
        <v>59.904600000000002</v>
      </c>
      <c r="G58" s="66">
        <f t="shared" si="11"/>
        <v>1</v>
      </c>
      <c r="H58" s="65">
        <f>VLOOKUP($A58,'Return Data'!$B$7:$R$2843,12,0)</f>
        <v>107.336</v>
      </c>
      <c r="I58" s="66">
        <f t="shared" si="12"/>
        <v>1</v>
      </c>
      <c r="J58" s="65">
        <f>VLOOKUP($A58,'Return Data'!$B$7:$R$2843,13,0)</f>
        <v>133.0702</v>
      </c>
      <c r="K58" s="66">
        <f t="shared" si="13"/>
        <v>1</v>
      </c>
      <c r="L58" s="65">
        <f>VLOOKUP($A58,'Return Data'!$B$7:$R$2843,17,0)</f>
        <v>43.947800000000001</v>
      </c>
      <c r="M58" s="66">
        <f t="shared" si="17"/>
        <v>6</v>
      </c>
      <c r="N58" s="65"/>
      <c r="O58" s="66"/>
      <c r="P58" s="65"/>
      <c r="Q58" s="66"/>
      <c r="R58" s="65">
        <f>VLOOKUP($A58,'Return Data'!$B$7:$R$2843,16,0)</f>
        <v>8.8911999999999995</v>
      </c>
      <c r="S58" s="67">
        <f t="shared" si="16"/>
        <v>60</v>
      </c>
    </row>
    <row r="59" spans="1:19" x14ac:dyDescent="0.3">
      <c r="A59" s="63" t="s">
        <v>317</v>
      </c>
      <c r="B59" s="64">
        <f>VLOOKUP($A59,'Return Data'!$B$7:$R$2843,3,0)</f>
        <v>44410</v>
      </c>
      <c r="C59" s="65">
        <f>VLOOKUP($A59,'Return Data'!$B$7:$R$2843,4,0)</f>
        <v>14.8613</v>
      </c>
      <c r="D59" s="65">
        <f>VLOOKUP($A59,'Return Data'!$B$7:$R$2843,10,0)</f>
        <v>37.674700000000001</v>
      </c>
      <c r="E59" s="66">
        <f t="shared" si="10"/>
        <v>2</v>
      </c>
      <c r="F59" s="65">
        <f>VLOOKUP($A59,'Return Data'!$B$7:$R$2843,11,0)</f>
        <v>57.606000000000002</v>
      </c>
      <c r="G59" s="66">
        <f t="shared" si="11"/>
        <v>2</v>
      </c>
      <c r="H59" s="65">
        <f>VLOOKUP($A59,'Return Data'!$B$7:$R$2843,12,0)</f>
        <v>104.3802</v>
      </c>
      <c r="I59" s="66">
        <f t="shared" si="12"/>
        <v>2</v>
      </c>
      <c r="J59" s="65">
        <f>VLOOKUP($A59,'Return Data'!$B$7:$R$2843,13,0)</f>
        <v>130.69390000000001</v>
      </c>
      <c r="K59" s="66">
        <f t="shared" si="13"/>
        <v>2</v>
      </c>
      <c r="L59" s="65">
        <f>VLOOKUP($A59,'Return Data'!$B$7:$R$2843,17,0)</f>
        <v>43.898200000000003</v>
      </c>
      <c r="M59" s="66">
        <f t="shared" si="17"/>
        <v>7</v>
      </c>
      <c r="N59" s="65">
        <f>VLOOKUP($A59,'Return Data'!$B$7:$R$2843,14,0)</f>
        <v>14.3817</v>
      </c>
      <c r="O59" s="66">
        <f>RANK(N59,N$8:N$73,0)</f>
        <v>22</v>
      </c>
      <c r="P59" s="65"/>
      <c r="Q59" s="66"/>
      <c r="R59" s="65">
        <f>VLOOKUP($A59,'Return Data'!$B$7:$R$2843,16,0)</f>
        <v>10.198700000000001</v>
      </c>
      <c r="S59" s="67">
        <f t="shared" si="16"/>
        <v>56</v>
      </c>
    </row>
    <row r="60" spans="1:19" x14ac:dyDescent="0.3">
      <c r="A60" s="63" t="s">
        <v>318</v>
      </c>
      <c r="B60" s="64">
        <f>VLOOKUP($A60,'Return Data'!$B$7:$R$2843,3,0)</f>
        <v>44410</v>
      </c>
      <c r="C60" s="65">
        <f>VLOOKUP($A60,'Return Data'!$B$7:$R$2843,4,0)</f>
        <v>14.1088</v>
      </c>
      <c r="D60" s="65">
        <f>VLOOKUP($A60,'Return Data'!$B$7:$R$2843,10,0)</f>
        <v>32.267099999999999</v>
      </c>
      <c r="E60" s="66">
        <f t="shared" si="10"/>
        <v>6</v>
      </c>
      <c r="F60" s="65">
        <f>VLOOKUP($A60,'Return Data'!$B$7:$R$2843,11,0)</f>
        <v>49.015599999999999</v>
      </c>
      <c r="G60" s="66">
        <f t="shared" si="11"/>
        <v>5</v>
      </c>
      <c r="H60" s="65">
        <f>VLOOKUP($A60,'Return Data'!$B$7:$R$2843,12,0)</f>
        <v>92.888099999999994</v>
      </c>
      <c r="I60" s="66">
        <f t="shared" si="12"/>
        <v>5</v>
      </c>
      <c r="J60" s="65">
        <f>VLOOKUP($A60,'Return Data'!$B$7:$R$2843,13,0)</f>
        <v>113.54640000000001</v>
      </c>
      <c r="K60" s="66">
        <f t="shared" si="13"/>
        <v>5</v>
      </c>
      <c r="L60" s="65">
        <f>VLOOKUP($A60,'Return Data'!$B$7:$R$2843,17,0)</f>
        <v>39.468800000000002</v>
      </c>
      <c r="M60" s="66">
        <f t="shared" si="17"/>
        <v>12</v>
      </c>
      <c r="N60" s="65"/>
      <c r="O60" s="66"/>
      <c r="P60" s="65"/>
      <c r="Q60" s="66"/>
      <c r="R60" s="65">
        <f>VLOOKUP($A60,'Return Data'!$B$7:$R$2843,16,0)</f>
        <v>10.819100000000001</v>
      </c>
      <c r="S60" s="67">
        <f t="shared" si="16"/>
        <v>55</v>
      </c>
    </row>
    <row r="61" spans="1:19" x14ac:dyDescent="0.3">
      <c r="A61" s="63" t="s">
        <v>319</v>
      </c>
      <c r="B61" s="64">
        <f>VLOOKUP($A61,'Return Data'!$B$7:$R$2843,3,0)</f>
        <v>44410</v>
      </c>
      <c r="C61" s="65">
        <f>VLOOKUP($A61,'Return Data'!$B$7:$R$2843,4,0)</f>
        <v>21.630400000000002</v>
      </c>
      <c r="D61" s="65">
        <f>VLOOKUP($A61,'Return Data'!$B$7:$R$2843,10,0)</f>
        <v>12.9796</v>
      </c>
      <c r="E61" s="66">
        <f t="shared" si="10"/>
        <v>43</v>
      </c>
      <c r="F61" s="65">
        <f>VLOOKUP($A61,'Return Data'!$B$7:$R$2843,11,0)</f>
        <v>15.4064</v>
      </c>
      <c r="G61" s="66">
        <f t="shared" si="11"/>
        <v>43</v>
      </c>
      <c r="H61" s="65">
        <f>VLOOKUP($A61,'Return Data'!$B$7:$R$2843,12,0)</f>
        <v>44.303699999999999</v>
      </c>
      <c r="I61" s="66">
        <f t="shared" si="12"/>
        <v>44</v>
      </c>
      <c r="J61" s="65">
        <f>VLOOKUP($A61,'Return Data'!$B$7:$R$2843,13,0)</f>
        <v>51.6327</v>
      </c>
      <c r="K61" s="66">
        <f t="shared" si="13"/>
        <v>49</v>
      </c>
      <c r="L61" s="65">
        <f>VLOOKUP($A61,'Return Data'!$B$7:$R$2843,17,0)</f>
        <v>26.128499999999999</v>
      </c>
      <c r="M61" s="66">
        <f t="shared" si="17"/>
        <v>33</v>
      </c>
      <c r="N61" s="65">
        <f>VLOOKUP($A61,'Return Data'!$B$7:$R$2843,14,0)</f>
        <v>13.602600000000001</v>
      </c>
      <c r="O61" s="66">
        <f>RANK(N61,N$8:N$73,0)</f>
        <v>29</v>
      </c>
      <c r="P61" s="65"/>
      <c r="Q61" s="66"/>
      <c r="R61" s="65">
        <f>VLOOKUP($A61,'Return Data'!$B$7:$R$2843,16,0)</f>
        <v>15.450900000000001</v>
      </c>
      <c r="S61" s="67">
        <f t="shared" si="16"/>
        <v>28</v>
      </c>
    </row>
    <row r="62" spans="1:19" x14ac:dyDescent="0.3">
      <c r="A62" s="63" t="s">
        <v>320</v>
      </c>
      <c r="B62" s="64">
        <f>VLOOKUP($A62,'Return Data'!$B$7:$R$2843,3,0)</f>
        <v>44410</v>
      </c>
      <c r="C62" s="65">
        <f>VLOOKUP($A62,'Return Data'!$B$7:$R$2843,4,0)</f>
        <v>19.8979</v>
      </c>
      <c r="D62" s="65">
        <f>VLOOKUP($A62,'Return Data'!$B$7:$R$2843,10,0)</f>
        <v>13.3848</v>
      </c>
      <c r="E62" s="66">
        <f t="shared" si="10"/>
        <v>38</v>
      </c>
      <c r="F62" s="65">
        <f>VLOOKUP($A62,'Return Data'!$B$7:$R$2843,11,0)</f>
        <v>16.304200000000002</v>
      </c>
      <c r="G62" s="66">
        <f t="shared" si="11"/>
        <v>38</v>
      </c>
      <c r="H62" s="65">
        <f>VLOOKUP($A62,'Return Data'!$B$7:$R$2843,12,0)</f>
        <v>45.977499999999999</v>
      </c>
      <c r="I62" s="66">
        <f t="shared" si="12"/>
        <v>37</v>
      </c>
      <c r="J62" s="65">
        <f>VLOOKUP($A62,'Return Data'!$B$7:$R$2843,13,0)</f>
        <v>53.412399999999998</v>
      </c>
      <c r="K62" s="66">
        <f t="shared" si="13"/>
        <v>41</v>
      </c>
      <c r="L62" s="65">
        <f>VLOOKUP($A62,'Return Data'!$B$7:$R$2843,17,0)</f>
        <v>26.020499999999998</v>
      </c>
      <c r="M62" s="66">
        <f t="shared" si="17"/>
        <v>34</v>
      </c>
      <c r="N62" s="65">
        <f>VLOOKUP($A62,'Return Data'!$B$7:$R$2843,14,0)</f>
        <v>13.0528</v>
      </c>
      <c r="O62" s="66">
        <f>RANK(N62,N$8:N$73,0)</f>
        <v>31</v>
      </c>
      <c r="P62" s="65">
        <f>VLOOKUP($A62,'Return Data'!$B$7:$R$2843,15,0)</f>
        <v>13.573499999999999</v>
      </c>
      <c r="Q62" s="66">
        <f>RANK(P62,P$8:P$73,0)</f>
        <v>19</v>
      </c>
      <c r="R62" s="65">
        <f>VLOOKUP($A62,'Return Data'!$B$7:$R$2843,16,0)</f>
        <v>11.427</v>
      </c>
      <c r="S62" s="67">
        <f t="shared" si="16"/>
        <v>53</v>
      </c>
    </row>
    <row r="63" spans="1:19" x14ac:dyDescent="0.3">
      <c r="A63" s="63" t="s">
        <v>321</v>
      </c>
      <c r="B63" s="64">
        <f>VLOOKUP($A63,'Return Data'!$B$7:$R$2843,3,0)</f>
        <v>44410</v>
      </c>
      <c r="C63" s="65">
        <f>VLOOKUP($A63,'Return Data'!$B$7:$R$2843,4,0)</f>
        <v>16.292300000000001</v>
      </c>
      <c r="D63" s="65">
        <f>VLOOKUP($A63,'Return Data'!$B$7:$R$2843,10,0)</f>
        <v>31.956700000000001</v>
      </c>
      <c r="E63" s="66">
        <f t="shared" si="10"/>
        <v>7</v>
      </c>
      <c r="F63" s="65">
        <f>VLOOKUP($A63,'Return Data'!$B$7:$R$2843,11,0)</f>
        <v>46.385800000000003</v>
      </c>
      <c r="G63" s="66">
        <f t="shared" si="11"/>
        <v>8</v>
      </c>
      <c r="H63" s="65">
        <f>VLOOKUP($A63,'Return Data'!$B$7:$R$2843,12,0)</f>
        <v>90.834400000000002</v>
      </c>
      <c r="I63" s="66">
        <f t="shared" si="12"/>
        <v>7</v>
      </c>
      <c r="J63" s="65">
        <f>VLOOKUP($A63,'Return Data'!$B$7:$R$2843,13,0)</f>
        <v>112.7071</v>
      </c>
      <c r="K63" s="66">
        <f t="shared" si="13"/>
        <v>6</v>
      </c>
      <c r="L63" s="65">
        <f>VLOOKUP($A63,'Return Data'!$B$7:$R$2843,17,0)</f>
        <v>38.993600000000001</v>
      </c>
      <c r="M63" s="66">
        <f t="shared" si="17"/>
        <v>13</v>
      </c>
      <c r="N63" s="65"/>
      <c r="O63" s="66"/>
      <c r="P63" s="65"/>
      <c r="Q63" s="66"/>
      <c r="R63" s="65">
        <f>VLOOKUP($A63,'Return Data'!$B$7:$R$2843,16,0)</f>
        <v>17.077200000000001</v>
      </c>
      <c r="S63" s="67">
        <f t="shared" si="16"/>
        <v>20</v>
      </c>
    </row>
    <row r="64" spans="1:19" x14ac:dyDescent="0.3">
      <c r="A64" s="63" t="s">
        <v>322</v>
      </c>
      <c r="B64" s="64">
        <f>VLOOKUP($A64,'Return Data'!$B$7:$R$2843,3,0)</f>
        <v>44410</v>
      </c>
      <c r="C64" s="65">
        <f>VLOOKUP($A64,'Return Data'!$B$7:$R$2843,4,0)</f>
        <v>25.717700000000001</v>
      </c>
      <c r="D64" s="65">
        <f>VLOOKUP($A64,'Return Data'!$B$7:$R$2843,10,0)</f>
        <v>11.6341</v>
      </c>
      <c r="E64" s="66">
        <f t="shared" si="10"/>
        <v>54</v>
      </c>
      <c r="F64" s="65">
        <f>VLOOKUP($A64,'Return Data'!$B$7:$R$2843,11,0)</f>
        <v>11.374000000000001</v>
      </c>
      <c r="G64" s="66">
        <f t="shared" si="11"/>
        <v>61</v>
      </c>
      <c r="H64" s="65">
        <f>VLOOKUP($A64,'Return Data'!$B$7:$R$2843,12,0)</f>
        <v>41.085900000000002</v>
      </c>
      <c r="I64" s="66">
        <f t="shared" si="12"/>
        <v>53</v>
      </c>
      <c r="J64" s="65">
        <f>VLOOKUP($A64,'Return Data'!$B$7:$R$2843,13,0)</f>
        <v>49.4407</v>
      </c>
      <c r="K64" s="66">
        <f t="shared" si="13"/>
        <v>53</v>
      </c>
      <c r="L64" s="65">
        <f>VLOOKUP($A64,'Return Data'!$B$7:$R$2843,17,0)</f>
        <v>21.686</v>
      </c>
      <c r="M64" s="66">
        <f t="shared" si="17"/>
        <v>50</v>
      </c>
      <c r="N64" s="65">
        <f>VLOOKUP($A64,'Return Data'!$B$7:$R$2843,14,0)</f>
        <v>13.4794</v>
      </c>
      <c r="O64" s="66">
        <f t="shared" ref="O64:O69" si="18">RANK(N64,N$8:N$73,0)</f>
        <v>30</v>
      </c>
      <c r="P64" s="65">
        <f>VLOOKUP($A64,'Return Data'!$B$7:$R$2843,15,0)</f>
        <v>13.6966</v>
      </c>
      <c r="Q64" s="66">
        <f>RANK(P64,P$8:P$73,0)</f>
        <v>18</v>
      </c>
      <c r="R64" s="65">
        <f>VLOOKUP($A64,'Return Data'!$B$7:$R$2843,16,0)</f>
        <v>14.882899999999999</v>
      </c>
      <c r="S64" s="67">
        <f t="shared" si="16"/>
        <v>35</v>
      </c>
    </row>
    <row r="65" spans="1:19" x14ac:dyDescent="0.3">
      <c r="A65" s="63" t="s">
        <v>323</v>
      </c>
      <c r="B65" s="64">
        <f>VLOOKUP($A65,'Return Data'!$B$7:$R$2843,3,0)</f>
        <v>44410</v>
      </c>
      <c r="C65" s="65">
        <f>VLOOKUP($A65,'Return Data'!$B$7:$R$2843,4,0)</f>
        <v>163.11321740553601</v>
      </c>
      <c r="D65" s="65">
        <f>VLOOKUP($A65,'Return Data'!$B$7:$R$2843,10,0)</f>
        <v>11.4443</v>
      </c>
      <c r="E65" s="66">
        <f t="shared" si="10"/>
        <v>56</v>
      </c>
      <c r="F65" s="65">
        <f>VLOOKUP($A65,'Return Data'!$B$7:$R$2843,11,0)</f>
        <v>12.506500000000001</v>
      </c>
      <c r="G65" s="66">
        <f t="shared" si="11"/>
        <v>57</v>
      </c>
      <c r="H65" s="65">
        <f>VLOOKUP($A65,'Return Data'!$B$7:$R$2843,12,0)</f>
        <v>33.3292</v>
      </c>
      <c r="I65" s="66">
        <f t="shared" si="12"/>
        <v>62</v>
      </c>
      <c r="J65" s="65">
        <f>VLOOKUP($A65,'Return Data'!$B$7:$R$2843,13,0)</f>
        <v>40.295200000000001</v>
      </c>
      <c r="K65" s="66">
        <f t="shared" si="13"/>
        <v>62</v>
      </c>
      <c r="L65" s="65">
        <f>VLOOKUP($A65,'Return Data'!$B$7:$R$2843,17,0)</f>
        <v>20.954000000000001</v>
      </c>
      <c r="M65" s="66">
        <f t="shared" si="17"/>
        <v>52</v>
      </c>
      <c r="N65" s="65">
        <f>VLOOKUP($A65,'Return Data'!$B$7:$R$2843,14,0)</f>
        <v>10.2819</v>
      </c>
      <c r="O65" s="66">
        <f t="shared" si="18"/>
        <v>45</v>
      </c>
      <c r="P65" s="65">
        <f>VLOOKUP($A65,'Return Data'!$B$7:$R$2843,15,0)</f>
        <v>13.308</v>
      </c>
      <c r="Q65" s="66">
        <f>RANK(P65,P$8:P$73,0)</f>
        <v>20</v>
      </c>
      <c r="R65" s="65">
        <f>VLOOKUP($A65,'Return Data'!$B$7:$R$2843,16,0)</f>
        <v>11.6396</v>
      </c>
      <c r="S65" s="67">
        <f t="shared" si="16"/>
        <v>50</v>
      </c>
    </row>
    <row r="66" spans="1:19" x14ac:dyDescent="0.3">
      <c r="A66" s="63" t="s">
        <v>324</v>
      </c>
      <c r="B66" s="64">
        <f>VLOOKUP($A66,'Return Data'!$B$7:$R$2843,3,0)</f>
        <v>44410</v>
      </c>
      <c r="C66" s="65">
        <f>VLOOKUP($A66,'Return Data'!$B$7:$R$2843,4,0)</f>
        <v>38.479999999999997</v>
      </c>
      <c r="D66" s="65">
        <f>VLOOKUP($A66,'Return Data'!$B$7:$R$2843,10,0)</f>
        <v>15.764099999999999</v>
      </c>
      <c r="E66" s="66">
        <f t="shared" si="10"/>
        <v>20</v>
      </c>
      <c r="F66" s="65">
        <f>VLOOKUP($A66,'Return Data'!$B$7:$R$2843,11,0)</f>
        <v>18.7654</v>
      </c>
      <c r="G66" s="66">
        <f t="shared" si="11"/>
        <v>28</v>
      </c>
      <c r="H66" s="65">
        <f>VLOOKUP($A66,'Return Data'!$B$7:$R$2843,12,0)</f>
        <v>46.089599999999997</v>
      </c>
      <c r="I66" s="66">
        <f t="shared" si="12"/>
        <v>35</v>
      </c>
      <c r="J66" s="65">
        <f>VLOOKUP($A66,'Return Data'!$B$7:$R$2843,13,0)</f>
        <v>55.286499999999997</v>
      </c>
      <c r="K66" s="66">
        <f t="shared" si="13"/>
        <v>36</v>
      </c>
      <c r="L66" s="65">
        <f>VLOOKUP($A66,'Return Data'!$B$7:$R$2843,17,0)</f>
        <v>29.1326</v>
      </c>
      <c r="M66" s="66">
        <f t="shared" si="17"/>
        <v>23</v>
      </c>
      <c r="N66" s="65">
        <f>VLOOKUP($A66,'Return Data'!$B$7:$R$2843,14,0)</f>
        <v>16.478100000000001</v>
      </c>
      <c r="O66" s="66">
        <f t="shared" si="18"/>
        <v>12</v>
      </c>
      <c r="P66" s="65">
        <f>VLOOKUP($A66,'Return Data'!$B$7:$R$2843,15,0)</f>
        <v>13.248699999999999</v>
      </c>
      <c r="Q66" s="66">
        <f>RANK(P66,P$8:P$73,0)</f>
        <v>21</v>
      </c>
      <c r="R66" s="65">
        <f>VLOOKUP($A66,'Return Data'!$B$7:$R$2843,16,0)</f>
        <v>15.042400000000001</v>
      </c>
      <c r="S66" s="67">
        <f t="shared" si="16"/>
        <v>34</v>
      </c>
    </row>
    <row r="67" spans="1:19" x14ac:dyDescent="0.3">
      <c r="A67" s="63" t="s">
        <v>325</v>
      </c>
      <c r="B67" s="64">
        <f>VLOOKUP($A67,'Return Data'!$B$7:$R$2843,3,0)</f>
        <v>44410</v>
      </c>
      <c r="C67" s="65">
        <f>VLOOKUP($A67,'Return Data'!$B$7:$R$2843,4,0)</f>
        <v>20.926100000000002</v>
      </c>
      <c r="D67" s="65">
        <f>VLOOKUP($A67,'Return Data'!$B$7:$R$2843,10,0)</f>
        <v>16.618300000000001</v>
      </c>
      <c r="E67" s="66">
        <f t="shared" si="10"/>
        <v>17</v>
      </c>
      <c r="F67" s="65">
        <f>VLOOKUP($A67,'Return Data'!$B$7:$R$2843,11,0)</f>
        <v>22.548999999999999</v>
      </c>
      <c r="G67" s="66">
        <f t="shared" si="11"/>
        <v>19</v>
      </c>
      <c r="H67" s="65">
        <f>VLOOKUP($A67,'Return Data'!$B$7:$R$2843,12,0)</f>
        <v>58.689799999999998</v>
      </c>
      <c r="I67" s="66">
        <f t="shared" si="12"/>
        <v>15</v>
      </c>
      <c r="J67" s="65">
        <f>VLOOKUP($A67,'Return Data'!$B$7:$R$2843,13,0)</f>
        <v>67.426199999999994</v>
      </c>
      <c r="K67" s="66">
        <f t="shared" si="13"/>
        <v>19</v>
      </c>
      <c r="L67" s="65">
        <f>VLOOKUP($A67,'Return Data'!$B$7:$R$2843,17,0)</f>
        <v>31.087399999999999</v>
      </c>
      <c r="M67" s="66">
        <f t="shared" si="17"/>
        <v>19</v>
      </c>
      <c r="N67" s="65">
        <f>VLOOKUP($A67,'Return Data'!$B$7:$R$2843,14,0)</f>
        <v>14.1244</v>
      </c>
      <c r="O67" s="66">
        <f t="shared" si="18"/>
        <v>23</v>
      </c>
      <c r="P67" s="65"/>
      <c r="Q67" s="66"/>
      <c r="R67" s="65">
        <f>VLOOKUP($A67,'Return Data'!$B$7:$R$2843,16,0)</f>
        <v>14.8142</v>
      </c>
      <c r="S67" s="67">
        <f t="shared" si="16"/>
        <v>36</v>
      </c>
    </row>
    <row r="68" spans="1:19" x14ac:dyDescent="0.3">
      <c r="A68" s="63" t="s">
        <v>326</v>
      </c>
      <c r="B68" s="64">
        <f>VLOOKUP($A68,'Return Data'!$B$7:$R$2843,3,0)</f>
        <v>44410</v>
      </c>
      <c r="C68" s="65">
        <f>VLOOKUP($A68,'Return Data'!$B$7:$R$2843,4,0)</f>
        <v>15.079800000000001</v>
      </c>
      <c r="D68" s="65">
        <f>VLOOKUP($A68,'Return Data'!$B$7:$R$2843,10,0)</f>
        <v>17.084599999999998</v>
      </c>
      <c r="E68" s="66">
        <f t="shared" si="10"/>
        <v>15</v>
      </c>
      <c r="F68" s="65">
        <f>VLOOKUP($A68,'Return Data'!$B$7:$R$2843,11,0)</f>
        <v>19.736999999999998</v>
      </c>
      <c r="G68" s="66">
        <f t="shared" si="11"/>
        <v>24</v>
      </c>
      <c r="H68" s="65">
        <f>VLOOKUP($A68,'Return Data'!$B$7:$R$2843,12,0)</f>
        <v>60.445599999999999</v>
      </c>
      <c r="I68" s="66">
        <f t="shared" si="12"/>
        <v>12</v>
      </c>
      <c r="J68" s="65">
        <f>VLOOKUP($A68,'Return Data'!$B$7:$R$2843,13,0)</f>
        <v>68.683499999999995</v>
      </c>
      <c r="K68" s="66">
        <f t="shared" si="13"/>
        <v>18</v>
      </c>
      <c r="L68" s="65">
        <f>VLOOKUP($A68,'Return Data'!$B$7:$R$2843,17,0)</f>
        <v>26.5717</v>
      </c>
      <c r="M68" s="66">
        <f t="shared" si="17"/>
        <v>29</v>
      </c>
      <c r="N68" s="65">
        <f>VLOOKUP($A68,'Return Data'!$B$7:$R$2843,14,0)</f>
        <v>12.075799999999999</v>
      </c>
      <c r="O68" s="66">
        <f t="shared" si="18"/>
        <v>39</v>
      </c>
      <c r="P68" s="65"/>
      <c r="Q68" s="66"/>
      <c r="R68" s="65">
        <f>VLOOKUP($A68,'Return Data'!$B$7:$R$2843,16,0)</f>
        <v>9.5123999999999995</v>
      </c>
      <c r="S68" s="67">
        <f t="shared" si="16"/>
        <v>59</v>
      </c>
    </row>
    <row r="69" spans="1:19" x14ac:dyDescent="0.3">
      <c r="A69" s="63" t="s">
        <v>327</v>
      </c>
      <c r="B69" s="64">
        <f>VLOOKUP($A69,'Return Data'!$B$7:$R$2843,3,0)</f>
        <v>44410</v>
      </c>
      <c r="C69" s="65">
        <f>VLOOKUP($A69,'Return Data'!$B$7:$R$2843,4,0)</f>
        <v>14.0214</v>
      </c>
      <c r="D69" s="65">
        <f>VLOOKUP($A69,'Return Data'!$B$7:$R$2843,10,0)</f>
        <v>16.7011</v>
      </c>
      <c r="E69" s="66">
        <f t="shared" si="10"/>
        <v>16</v>
      </c>
      <c r="F69" s="65">
        <f>VLOOKUP($A69,'Return Data'!$B$7:$R$2843,11,0)</f>
        <v>20.394600000000001</v>
      </c>
      <c r="G69" s="66">
        <f t="shared" si="11"/>
        <v>21</v>
      </c>
      <c r="H69" s="65">
        <f>VLOOKUP($A69,'Return Data'!$B$7:$R$2843,12,0)</f>
        <v>59.245399999999997</v>
      </c>
      <c r="I69" s="66">
        <f t="shared" si="12"/>
        <v>14</v>
      </c>
      <c r="J69" s="65">
        <f>VLOOKUP($A69,'Return Data'!$B$7:$R$2843,13,0)</f>
        <v>65.774799999999999</v>
      </c>
      <c r="K69" s="66">
        <f t="shared" si="13"/>
        <v>20</v>
      </c>
      <c r="L69" s="65">
        <f>VLOOKUP($A69,'Return Data'!$B$7:$R$2843,17,0)</f>
        <v>27.2775</v>
      </c>
      <c r="M69" s="66">
        <f t="shared" si="17"/>
        <v>27</v>
      </c>
      <c r="N69" s="65">
        <f>VLOOKUP($A69,'Return Data'!$B$7:$R$2843,14,0)</f>
        <v>12.6936</v>
      </c>
      <c r="O69" s="66">
        <f t="shared" si="18"/>
        <v>32</v>
      </c>
      <c r="P69" s="65"/>
      <c r="Q69" s="66"/>
      <c r="R69" s="65">
        <f>VLOOKUP($A69,'Return Data'!$B$7:$R$2843,16,0)</f>
        <v>8.0838999999999999</v>
      </c>
      <c r="S69" s="67">
        <f t="shared" si="16"/>
        <v>62</v>
      </c>
    </row>
    <row r="70" spans="1:19" x14ac:dyDescent="0.3">
      <c r="A70" s="63" t="s">
        <v>328</v>
      </c>
      <c r="B70" s="64">
        <f>VLOOKUP($A70,'Return Data'!$B$7:$R$2843,3,0)</f>
        <v>44410</v>
      </c>
      <c r="C70" s="65">
        <f>VLOOKUP($A70,'Return Data'!$B$7:$R$2843,4,0)</f>
        <v>11.702400000000001</v>
      </c>
      <c r="D70" s="65">
        <f>VLOOKUP($A70,'Return Data'!$B$7:$R$2843,10,0)</f>
        <v>11.2142</v>
      </c>
      <c r="E70" s="66">
        <f t="shared" si="10"/>
        <v>58</v>
      </c>
      <c r="F70" s="65">
        <f>VLOOKUP($A70,'Return Data'!$B$7:$R$2843,11,0)</f>
        <v>13.068899999999999</v>
      </c>
      <c r="G70" s="66">
        <f t="shared" si="11"/>
        <v>54</v>
      </c>
      <c r="H70" s="65">
        <f>VLOOKUP($A70,'Return Data'!$B$7:$R$2843,12,0)</f>
        <v>42.741799999999998</v>
      </c>
      <c r="I70" s="66">
        <f t="shared" si="12"/>
        <v>50</v>
      </c>
      <c r="J70" s="65">
        <f>VLOOKUP($A70,'Return Data'!$B$7:$R$2843,13,0)</f>
        <v>43.808300000000003</v>
      </c>
      <c r="K70" s="66">
        <f t="shared" si="13"/>
        <v>58</v>
      </c>
      <c r="L70" s="65">
        <f>VLOOKUP($A70,'Return Data'!$B$7:$R$2843,17,0)</f>
        <v>24.9863</v>
      </c>
      <c r="M70" s="66">
        <f t="shared" si="17"/>
        <v>39</v>
      </c>
      <c r="N70" s="65"/>
      <c r="O70" s="66"/>
      <c r="P70" s="65"/>
      <c r="Q70" s="66"/>
      <c r="R70" s="65">
        <f>VLOOKUP($A70,'Return Data'!$B$7:$R$2843,16,0)</f>
        <v>4.5414000000000003</v>
      </c>
      <c r="S70" s="67">
        <f t="shared" si="16"/>
        <v>66</v>
      </c>
    </row>
    <row r="71" spans="1:19" x14ac:dyDescent="0.3">
      <c r="A71" s="63" t="s">
        <v>329</v>
      </c>
      <c r="B71" s="64">
        <f>VLOOKUP($A71,'Return Data'!$B$7:$R$2843,3,0)</f>
        <v>44410</v>
      </c>
      <c r="C71" s="65">
        <f>VLOOKUP($A71,'Return Data'!$B$7:$R$2843,4,0)</f>
        <v>12.1754</v>
      </c>
      <c r="D71" s="65">
        <f>VLOOKUP($A71,'Return Data'!$B$7:$R$2843,10,0)</f>
        <v>11.199</v>
      </c>
      <c r="E71" s="66">
        <f t="shared" si="10"/>
        <v>59</v>
      </c>
      <c r="F71" s="65">
        <f>VLOOKUP($A71,'Return Data'!$B$7:$R$2843,11,0)</f>
        <v>12.4603</v>
      </c>
      <c r="G71" s="66">
        <f t="shared" si="11"/>
        <v>58</v>
      </c>
      <c r="H71" s="65">
        <f>VLOOKUP($A71,'Return Data'!$B$7:$R$2843,12,0)</f>
        <v>41.265599999999999</v>
      </c>
      <c r="I71" s="66">
        <f t="shared" si="12"/>
        <v>52</v>
      </c>
      <c r="J71" s="65">
        <f>VLOOKUP($A71,'Return Data'!$B$7:$R$2843,13,0)</f>
        <v>42.540700000000001</v>
      </c>
      <c r="K71" s="66">
        <f t="shared" si="13"/>
        <v>61</v>
      </c>
      <c r="L71" s="65">
        <f>VLOOKUP($A71,'Return Data'!$B$7:$R$2843,17,0)</f>
        <v>25.3565</v>
      </c>
      <c r="M71" s="66">
        <f t="shared" si="17"/>
        <v>36</v>
      </c>
      <c r="N71" s="65"/>
      <c r="O71" s="66"/>
      <c r="P71" s="65"/>
      <c r="Q71" s="66"/>
      <c r="R71" s="65">
        <f>VLOOKUP($A71,'Return Data'!$B$7:$R$2843,16,0)</f>
        <v>6.0453000000000001</v>
      </c>
      <c r="S71" s="67">
        <f t="shared" si="16"/>
        <v>65</v>
      </c>
    </row>
    <row r="72" spans="1:19" x14ac:dyDescent="0.3">
      <c r="A72" s="63" t="s">
        <v>330</v>
      </c>
      <c r="B72" s="64">
        <f>VLOOKUP($A72,'Return Data'!$B$7:$R$2843,3,0)</f>
        <v>44410</v>
      </c>
      <c r="C72" s="65">
        <f>VLOOKUP($A72,'Return Data'!$B$7:$R$2843,4,0)</f>
        <v>135.97030000000001</v>
      </c>
      <c r="D72" s="65">
        <f>VLOOKUP($A72,'Return Data'!$B$7:$R$2843,10,0)</f>
        <v>15.1252</v>
      </c>
      <c r="E72" s="66">
        <f t="shared" ref="E72:E73" si="19">RANK(D72,D$8:D$73,0)</f>
        <v>23</v>
      </c>
      <c r="F72" s="65">
        <f>VLOOKUP($A72,'Return Data'!$B$7:$R$2843,11,0)</f>
        <v>16.848800000000001</v>
      </c>
      <c r="G72" s="66">
        <f t="shared" ref="G72:G73" si="20">RANK(F72,F$8:F$73,0)</f>
        <v>36</v>
      </c>
      <c r="H72" s="65">
        <f>VLOOKUP($A72,'Return Data'!$B$7:$R$2843,12,0)</f>
        <v>47.657899999999998</v>
      </c>
      <c r="I72" s="66">
        <f t="shared" ref="I72:I73" si="21">RANK(H72,H$8:H$73,0)</f>
        <v>31</v>
      </c>
      <c r="J72" s="65">
        <f>VLOOKUP($A72,'Return Data'!$B$7:$R$2843,13,0)</f>
        <v>58.8583</v>
      </c>
      <c r="K72" s="66">
        <f t="shared" ref="K72:K73" si="22">RANK(J72,J$8:J$73,0)</f>
        <v>29</v>
      </c>
      <c r="L72" s="65">
        <f>VLOOKUP($A72,'Return Data'!$B$7:$R$2843,17,0)</f>
        <v>29.667899999999999</v>
      </c>
      <c r="M72" s="66">
        <f t="shared" si="17"/>
        <v>22</v>
      </c>
      <c r="N72" s="65">
        <f>VLOOKUP($A72,'Return Data'!$B$7:$R$2843,14,0)</f>
        <v>15.791399999999999</v>
      </c>
      <c r="O72" s="66">
        <f>RANK(N72,N$8:N$73,0)</f>
        <v>15</v>
      </c>
      <c r="P72" s="65">
        <f>VLOOKUP($A72,'Return Data'!$B$7:$R$2843,15,0)</f>
        <v>14.3058</v>
      </c>
      <c r="Q72" s="66">
        <f>RANK(P72,P$8:P$73,0)</f>
        <v>17</v>
      </c>
      <c r="R72" s="65">
        <f>VLOOKUP($A72,'Return Data'!$B$7:$R$2843,16,0)</f>
        <v>12.2659</v>
      </c>
      <c r="S72" s="67">
        <f t="shared" ref="S72:S73" si="23">RANK(R72,R$8:R$73,0)</f>
        <v>45</v>
      </c>
    </row>
    <row r="73" spans="1:19" x14ac:dyDescent="0.3">
      <c r="A73" s="63" t="s">
        <v>331</v>
      </c>
      <c r="B73" s="64">
        <f>VLOOKUP($A73,'Return Data'!$B$7:$R$2843,3,0)</f>
        <v>44410</v>
      </c>
      <c r="C73" s="65">
        <f>VLOOKUP($A73,'Return Data'!$B$7:$R$2843,4,0)</f>
        <v>212.14959496091799</v>
      </c>
      <c r="D73" s="65">
        <f>VLOOKUP($A73,'Return Data'!$B$7:$R$2843,10,0)</f>
        <v>12.5265</v>
      </c>
      <c r="E73" s="66">
        <f t="shared" si="19"/>
        <v>46</v>
      </c>
      <c r="F73" s="65">
        <f>VLOOKUP($A73,'Return Data'!$B$7:$R$2843,11,0)</f>
        <v>13.0169</v>
      </c>
      <c r="G73" s="66">
        <f t="shared" si="20"/>
        <v>55</v>
      </c>
      <c r="H73" s="65">
        <f>VLOOKUP($A73,'Return Data'!$B$7:$R$2843,12,0)</f>
        <v>39.962499999999999</v>
      </c>
      <c r="I73" s="66">
        <f t="shared" si="21"/>
        <v>56</v>
      </c>
      <c r="J73" s="65">
        <f>VLOOKUP($A73,'Return Data'!$B$7:$R$2843,13,0)</f>
        <v>48.258000000000003</v>
      </c>
      <c r="K73" s="66">
        <f t="shared" si="22"/>
        <v>55</v>
      </c>
      <c r="L73" s="65">
        <f>VLOOKUP($A73,'Return Data'!$B$7:$R$2843,17,0)</f>
        <v>21.049800000000001</v>
      </c>
      <c r="M73" s="66">
        <f t="shared" si="17"/>
        <v>51</v>
      </c>
      <c r="N73" s="65">
        <f>VLOOKUP($A73,'Return Data'!$B$7:$R$2843,14,0)</f>
        <v>10.783799999999999</v>
      </c>
      <c r="O73" s="66">
        <f>RANK(N73,N$8:N$73,0)</f>
        <v>43</v>
      </c>
      <c r="P73" s="65">
        <f>VLOOKUP($A73,'Return Data'!$B$7:$R$2843,15,0)</f>
        <v>12.2902</v>
      </c>
      <c r="Q73" s="66">
        <f>RANK(P73,P$8:P$73,0)</f>
        <v>26</v>
      </c>
      <c r="R73" s="65">
        <f>VLOOKUP($A73,'Return Data'!$B$7:$R$2843,16,0)</f>
        <v>18.100200000000001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16.211274242424246</v>
      </c>
      <c r="E75" s="74"/>
      <c r="F75" s="75">
        <f>AVERAGE(F8:F73)</f>
        <v>21.851556060606065</v>
      </c>
      <c r="G75" s="74"/>
      <c r="H75" s="75">
        <f>AVERAGE(H8:H73)</f>
        <v>52.460436363636362</v>
      </c>
      <c r="I75" s="74"/>
      <c r="J75" s="75">
        <f>AVERAGE(J8:J73)</f>
        <v>64.23963484848484</v>
      </c>
      <c r="K75" s="74"/>
      <c r="L75" s="75">
        <f>AVERAGE(L8:L73)</f>
        <v>29.027653968253954</v>
      </c>
      <c r="M75" s="74"/>
      <c r="N75" s="75">
        <f>AVERAGE(N8:N73)</f>
        <v>14.937832692307692</v>
      </c>
      <c r="O75" s="74"/>
      <c r="P75" s="75">
        <f>AVERAGE(P8:P73)</f>
        <v>14.301023076923078</v>
      </c>
      <c r="Q75" s="74"/>
      <c r="R75" s="75">
        <f>AVERAGE(R8:R73)</f>
        <v>15.258799999999997</v>
      </c>
      <c r="S75" s="76"/>
    </row>
    <row r="76" spans="1:19" x14ac:dyDescent="0.3">
      <c r="A76" s="73" t="s">
        <v>28</v>
      </c>
      <c r="B76" s="74"/>
      <c r="C76" s="74"/>
      <c r="D76" s="75">
        <f>MIN(D8:D73)</f>
        <v>7.5944000000000003</v>
      </c>
      <c r="E76" s="74"/>
      <c r="F76" s="75">
        <f>MIN(F8:F73)</f>
        <v>7.4321000000000002</v>
      </c>
      <c r="G76" s="74"/>
      <c r="H76" s="75">
        <f>MIN(H8:H73)</f>
        <v>26.787700000000001</v>
      </c>
      <c r="I76" s="74"/>
      <c r="J76" s="75">
        <f>MIN(J8:J73)</f>
        <v>31.7499</v>
      </c>
      <c r="K76" s="74"/>
      <c r="L76" s="75">
        <f>MIN(L8:L73)</f>
        <v>16.851600000000001</v>
      </c>
      <c r="M76" s="74"/>
      <c r="N76" s="75">
        <f>MIN(N8:N73)</f>
        <v>7.5495000000000001</v>
      </c>
      <c r="O76" s="74"/>
      <c r="P76" s="75">
        <f>MIN(P8:P73)</f>
        <v>8.0816999999999997</v>
      </c>
      <c r="Q76" s="74"/>
      <c r="R76" s="75">
        <f>MIN(R8:R73)</f>
        <v>4.5414000000000003</v>
      </c>
      <c r="S76" s="76"/>
    </row>
    <row r="77" spans="1:19" ht="15" thickBot="1" x14ac:dyDescent="0.35">
      <c r="A77" s="77" t="s">
        <v>29</v>
      </c>
      <c r="B77" s="78"/>
      <c r="C77" s="78"/>
      <c r="D77" s="79">
        <f>MAX(D8:D73)</f>
        <v>39.246200000000002</v>
      </c>
      <c r="E77" s="78"/>
      <c r="F77" s="79">
        <f>MAX(F8:F73)</f>
        <v>59.904600000000002</v>
      </c>
      <c r="G77" s="78"/>
      <c r="H77" s="79">
        <f>MAX(H8:H73)</f>
        <v>107.336</v>
      </c>
      <c r="I77" s="78"/>
      <c r="J77" s="79">
        <f>MAX(J8:J73)</f>
        <v>133.0702</v>
      </c>
      <c r="K77" s="78"/>
      <c r="L77" s="79">
        <f>MAX(L8:L73)</f>
        <v>55.323599999999999</v>
      </c>
      <c r="M77" s="78"/>
      <c r="N77" s="79">
        <f>MAX(N8:N73)</f>
        <v>32.256100000000004</v>
      </c>
      <c r="O77" s="78"/>
      <c r="P77" s="79">
        <f>MAX(P8:P73)</f>
        <v>24.4816</v>
      </c>
      <c r="Q77" s="78"/>
      <c r="R77" s="79">
        <f>MAX(R8:R73)</f>
        <v>29.763500000000001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44410</v>
      </c>
      <c r="C8" s="65">
        <f>VLOOKUP($A8,'Return Data'!$B$7:$R$2843,4,0)</f>
        <v>12.08</v>
      </c>
      <c r="D8" s="65">
        <f>VLOOKUP($A8,'Return Data'!$B$7:$R$2843,8,0)</f>
        <v>2.1997</v>
      </c>
      <c r="E8" s="66">
        <f>RANK(D8,D$8:D$15,0)</f>
        <v>3</v>
      </c>
      <c r="F8" s="65">
        <f>VLOOKUP($A8,'Return Data'!$B$7:$R$2843,9,0)</f>
        <v>3.9586999999999999</v>
      </c>
      <c r="G8" s="66">
        <f t="shared" ref="G8" si="0">RANK(F8,F$8:F$15,0)</f>
        <v>3</v>
      </c>
      <c r="H8" s="65">
        <f>VLOOKUP($A8,'Return Data'!$B$7:$R$2843,10,0)</f>
        <v>15.598100000000001</v>
      </c>
      <c r="I8" s="66">
        <f t="shared" ref="I8" si="1">RANK(H8,H$8:H$15,0)</f>
        <v>2</v>
      </c>
      <c r="J8" s="65"/>
      <c r="K8" s="66"/>
      <c r="L8" s="65"/>
      <c r="M8" s="66"/>
      <c r="N8" s="65"/>
      <c r="O8" s="66"/>
      <c r="P8" s="65">
        <f>VLOOKUP($A8,'Return Data'!$B$7:$R$2843,16,0)</f>
        <v>20.8</v>
      </c>
      <c r="Q8" s="67">
        <f>RANK(P8,P$8:P$15,0)</f>
        <v>5</v>
      </c>
    </row>
    <row r="9" spans="1:18" x14ac:dyDescent="0.3">
      <c r="A9" s="63" t="s">
        <v>377</v>
      </c>
      <c r="B9" s="64">
        <f>VLOOKUP($A9,'Return Data'!$B$7:$R$2843,3,0)</f>
        <v>44410</v>
      </c>
      <c r="C9" s="65">
        <f>VLOOKUP($A9,'Return Data'!$B$7:$R$2843,4,0)</f>
        <v>15.33</v>
      </c>
      <c r="D9" s="65">
        <f>VLOOKUP($A9,'Return Data'!$B$7:$R$2843,8,0)</f>
        <v>0.92169999999999996</v>
      </c>
      <c r="E9" s="66">
        <f t="shared" ref="E9:E15" si="2">RANK(D9,D$8:D$15,0)</f>
        <v>8</v>
      </c>
      <c r="F9" s="65">
        <f>VLOOKUP($A9,'Return Data'!$B$7:$R$2843,9,0)</f>
        <v>1.3219000000000001</v>
      </c>
      <c r="G9" s="66">
        <f t="shared" ref="G9" si="3">RANK(F9,F$8:F$15,0)</f>
        <v>8</v>
      </c>
      <c r="H9" s="65">
        <f>VLOOKUP($A9,'Return Data'!$B$7:$R$2843,10,0)</f>
        <v>8.2627000000000006</v>
      </c>
      <c r="I9" s="66">
        <f t="shared" ref="I9" si="4">RANK(H9,H$8:H$15,0)</f>
        <v>7</v>
      </c>
      <c r="J9" s="65">
        <f>VLOOKUP($A9,'Return Data'!$B$7:$R$2843,11,0)</f>
        <v>11.006500000000001</v>
      </c>
      <c r="K9" s="66">
        <f t="shared" ref="K9" si="5">RANK(J9,J$8:J$15,0)</f>
        <v>4</v>
      </c>
      <c r="L9" s="65">
        <f>VLOOKUP($A9,'Return Data'!$B$7:$R$2843,12,0)</f>
        <v>36.024799999999999</v>
      </c>
      <c r="M9" s="66">
        <f t="shared" ref="M9" si="6">RANK(L9,L$8:L$15,0)</f>
        <v>3</v>
      </c>
      <c r="N9" s="65">
        <f>VLOOKUP($A9,'Return Data'!$B$7:$R$2843,13,0)</f>
        <v>44.214500000000001</v>
      </c>
      <c r="O9" s="66">
        <f t="shared" ref="O9" si="7">RANK(N9,N$8:N$15,0)</f>
        <v>3</v>
      </c>
      <c r="P9" s="65">
        <f>VLOOKUP($A9,'Return Data'!$B$7:$R$2843,16,0)</f>
        <v>33.694499999999998</v>
      </c>
      <c r="Q9" s="67">
        <f t="shared" ref="Q9:Q15" si="8">RANK(P9,P$8:P$15,0)</f>
        <v>3</v>
      </c>
    </row>
    <row r="10" spans="1:18" x14ac:dyDescent="0.3">
      <c r="A10" s="63" t="s">
        <v>1961</v>
      </c>
      <c r="B10" s="64">
        <f>VLOOKUP($A10,'Return Data'!$B$7:$R$2843,3,0)</f>
        <v>44410</v>
      </c>
      <c r="C10" s="65">
        <f>VLOOKUP($A10,'Return Data'!$B$7:$R$2843,4,0)</f>
        <v>13.62</v>
      </c>
      <c r="D10" s="65">
        <f>VLOOKUP($A10,'Return Data'!$B$7:$R$2843,8,0)</f>
        <v>2.9478</v>
      </c>
      <c r="E10" s="66">
        <f t="shared" si="2"/>
        <v>2</v>
      </c>
      <c r="F10" s="65">
        <f>VLOOKUP($A10,'Return Data'!$B$7:$R$2843,9,0)</f>
        <v>3.4169</v>
      </c>
      <c r="G10" s="66">
        <f t="shared" ref="G10:G15" si="9">RANK(F10,F$8:F$15,0)</f>
        <v>4</v>
      </c>
      <c r="H10" s="65">
        <f>VLOOKUP($A10,'Return Data'!$B$7:$R$2843,10,0)</f>
        <v>15.131</v>
      </c>
      <c r="I10" s="66">
        <f t="shared" ref="I10:I15" si="10">RANK(H10,H$8:H$15,0)</f>
        <v>3</v>
      </c>
      <c r="J10" s="65">
        <f>VLOOKUP($A10,'Return Data'!$B$7:$R$2843,11,0)</f>
        <v>17.010300000000001</v>
      </c>
      <c r="K10" s="66">
        <f t="shared" ref="K10:K15" si="11">RANK(J10,J$8:J$15,0)</f>
        <v>2</v>
      </c>
      <c r="L10" s="65"/>
      <c r="M10" s="66"/>
      <c r="N10" s="65"/>
      <c r="O10" s="66"/>
      <c r="P10" s="65">
        <f>VLOOKUP($A10,'Return Data'!$B$7:$R$2843,16,0)</f>
        <v>36.200000000000003</v>
      </c>
      <c r="Q10" s="67">
        <f t="shared" si="8"/>
        <v>2</v>
      </c>
    </row>
    <row r="11" spans="1:18" x14ac:dyDescent="0.3">
      <c r="A11" s="63" t="s">
        <v>1962</v>
      </c>
      <c r="B11" s="64">
        <f>VLOOKUP($A11,'Return Data'!$B$7:$R$2843,3,0)</f>
        <v>44410</v>
      </c>
      <c r="C11" s="65">
        <f>VLOOKUP($A11,'Return Data'!$B$7:$R$2843,4,0)</f>
        <v>11.88</v>
      </c>
      <c r="D11" s="65">
        <f>VLOOKUP($A11,'Return Data'!$B$7:$R$2843,8,0)</f>
        <v>1.6253</v>
      </c>
      <c r="E11" s="66">
        <f t="shared" si="2"/>
        <v>6</v>
      </c>
      <c r="F11" s="65">
        <f>VLOOKUP($A11,'Return Data'!$B$7:$R$2843,9,0)</f>
        <v>4.0279999999999996</v>
      </c>
      <c r="G11" s="66">
        <f t="shared" si="9"/>
        <v>2</v>
      </c>
      <c r="H11" s="65"/>
      <c r="I11" s="66"/>
      <c r="J11" s="65"/>
      <c r="K11" s="66"/>
      <c r="L11" s="65"/>
      <c r="M11" s="66"/>
      <c r="N11" s="65"/>
      <c r="O11" s="66"/>
      <c r="P11" s="65">
        <f>VLOOKUP($A11,'Return Data'!$B$7:$R$2843,16,0)</f>
        <v>18.8</v>
      </c>
      <c r="Q11" s="67">
        <f t="shared" si="8"/>
        <v>7</v>
      </c>
    </row>
    <row r="12" spans="1:18" x14ac:dyDescent="0.3">
      <c r="A12" s="63" t="s">
        <v>1964</v>
      </c>
      <c r="B12" s="64">
        <f>VLOOKUP($A12,'Return Data'!$B$7:$R$2843,3,0)</f>
        <v>44410</v>
      </c>
      <c r="C12" s="65">
        <f>VLOOKUP($A12,'Return Data'!$B$7:$R$2843,4,0)</f>
        <v>11.923999999999999</v>
      </c>
      <c r="D12" s="65">
        <f>VLOOKUP($A12,'Return Data'!$B$7:$R$2843,8,0)</f>
        <v>1.8013999999999999</v>
      </c>
      <c r="E12" s="66">
        <f t="shared" si="2"/>
        <v>5</v>
      </c>
      <c r="F12" s="65">
        <f>VLOOKUP($A12,'Return Data'!$B$7:$R$2843,9,0)</f>
        <v>3.1934</v>
      </c>
      <c r="G12" s="66">
        <f t="shared" si="9"/>
        <v>5</v>
      </c>
      <c r="H12" s="65">
        <f>VLOOKUP($A12,'Return Data'!$B$7:$R$2843,10,0)</f>
        <v>12.522399999999999</v>
      </c>
      <c r="I12" s="66">
        <f t="shared" si="10"/>
        <v>4</v>
      </c>
      <c r="J12" s="65"/>
      <c r="K12" s="66"/>
      <c r="L12" s="65"/>
      <c r="M12" s="66"/>
      <c r="N12" s="65"/>
      <c r="O12" s="66"/>
      <c r="P12" s="65">
        <f>VLOOKUP($A12,'Return Data'!$B$7:$R$2843,16,0)</f>
        <v>19.239999999999998</v>
      </c>
      <c r="Q12" s="67">
        <f t="shared" si="8"/>
        <v>6</v>
      </c>
    </row>
    <row r="13" spans="1:18" x14ac:dyDescent="0.3">
      <c r="A13" s="63" t="s">
        <v>1967</v>
      </c>
      <c r="B13" s="64">
        <f>VLOOKUP($A13,'Return Data'!$B$7:$R$2843,3,0)</f>
        <v>44410</v>
      </c>
      <c r="C13" s="65">
        <f>VLOOKUP($A13,'Return Data'!$B$7:$R$2843,4,0)</f>
        <v>17.285799999999998</v>
      </c>
      <c r="D13" s="65">
        <f>VLOOKUP($A13,'Return Data'!$B$7:$R$2843,8,0)</f>
        <v>4.3323999999999998</v>
      </c>
      <c r="E13" s="66">
        <f t="shared" si="2"/>
        <v>1</v>
      </c>
      <c r="F13" s="65">
        <f>VLOOKUP($A13,'Return Data'!$B$7:$R$2843,9,0)</f>
        <v>7.8253000000000004</v>
      </c>
      <c r="G13" s="66">
        <f t="shared" si="9"/>
        <v>1</v>
      </c>
      <c r="H13" s="65">
        <f>VLOOKUP($A13,'Return Data'!$B$7:$R$2843,10,0)</f>
        <v>21.686399999999999</v>
      </c>
      <c r="I13" s="66">
        <f t="shared" si="10"/>
        <v>1</v>
      </c>
      <c r="J13" s="65">
        <f>VLOOKUP($A13,'Return Data'!$B$7:$R$2843,11,0)</f>
        <v>40.313699999999997</v>
      </c>
      <c r="K13" s="66">
        <f t="shared" ref="K13" si="12">RANK(J13,J$8:J$15,0)</f>
        <v>1</v>
      </c>
      <c r="L13" s="65"/>
      <c r="M13" s="66"/>
      <c r="N13" s="65"/>
      <c r="O13" s="66"/>
      <c r="P13" s="65">
        <f>VLOOKUP($A13,'Return Data'!$B$7:$R$2843,16,0)</f>
        <v>72.858000000000004</v>
      </c>
      <c r="Q13" s="67">
        <f t="shared" si="8"/>
        <v>1</v>
      </c>
    </row>
    <row r="14" spans="1:18" x14ac:dyDescent="0.3">
      <c r="A14" s="63" t="s">
        <v>49</v>
      </c>
      <c r="B14" s="64">
        <f>VLOOKUP($A14,'Return Data'!$B$7:$R$2843,3,0)</f>
        <v>44410</v>
      </c>
      <c r="C14" s="65">
        <f>VLOOKUP($A14,'Return Data'!$B$7:$R$2843,4,0)</f>
        <v>16.32</v>
      </c>
      <c r="D14" s="65">
        <f>VLOOKUP($A14,'Return Data'!$B$7:$R$2843,8,0)</f>
        <v>1.6189</v>
      </c>
      <c r="E14" s="66">
        <f t="shared" si="2"/>
        <v>7</v>
      </c>
      <c r="F14" s="65">
        <f>VLOOKUP($A14,'Return Data'!$B$7:$R$2843,9,0)</f>
        <v>2.577</v>
      </c>
      <c r="G14" s="66">
        <f t="shared" si="9"/>
        <v>6</v>
      </c>
      <c r="H14" s="65">
        <f>VLOOKUP($A14,'Return Data'!$B$7:$R$2843,10,0)</f>
        <v>12.242100000000001</v>
      </c>
      <c r="I14" s="66">
        <f t="shared" si="10"/>
        <v>5</v>
      </c>
      <c r="J14" s="65">
        <f>VLOOKUP($A14,'Return Data'!$B$7:$R$2843,11,0)</f>
        <v>15.254200000000001</v>
      </c>
      <c r="K14" s="66">
        <f t="shared" si="11"/>
        <v>3</v>
      </c>
      <c r="L14" s="65">
        <f>VLOOKUP($A14,'Return Data'!$B$7:$R$2843,12,0)</f>
        <v>43.2836</v>
      </c>
      <c r="M14" s="66">
        <f t="shared" ref="M14:M15" si="13">RANK(L14,L$8:L$15,0)</f>
        <v>1</v>
      </c>
      <c r="N14" s="65">
        <f>VLOOKUP($A14,'Return Data'!$B$7:$R$2843,13,0)</f>
        <v>57.377000000000002</v>
      </c>
      <c r="O14" s="66">
        <f t="shared" ref="O14:O15" si="14">RANK(N14,N$8:N$15,0)</f>
        <v>1</v>
      </c>
      <c r="P14" s="65">
        <f>VLOOKUP($A14,'Return Data'!$B$7:$R$2843,16,0)</f>
        <v>26.837700000000002</v>
      </c>
      <c r="Q14" s="67">
        <f t="shared" si="8"/>
        <v>4</v>
      </c>
    </row>
    <row r="15" spans="1:18" x14ac:dyDescent="0.3">
      <c r="A15" s="63" t="s">
        <v>50</v>
      </c>
      <c r="B15" s="64">
        <f>VLOOKUP($A15,'Return Data'!$B$7:$R$2843,3,0)</f>
        <v>44410</v>
      </c>
      <c r="C15" s="65">
        <f>VLOOKUP($A15,'Return Data'!$B$7:$R$2843,4,0)</f>
        <v>160.9812</v>
      </c>
      <c r="D15" s="65">
        <f>VLOOKUP($A15,'Return Data'!$B$7:$R$2843,8,0)</f>
        <v>1.8980999999999999</v>
      </c>
      <c r="E15" s="66">
        <f t="shared" si="2"/>
        <v>4</v>
      </c>
      <c r="F15" s="65">
        <f>VLOOKUP($A15,'Return Data'!$B$7:$R$2843,9,0)</f>
        <v>2.2595999999999998</v>
      </c>
      <c r="G15" s="66">
        <f t="shared" si="9"/>
        <v>7</v>
      </c>
      <c r="H15" s="65">
        <f>VLOOKUP($A15,'Return Data'!$B$7:$R$2843,10,0)</f>
        <v>11.7437</v>
      </c>
      <c r="I15" s="66">
        <f t="shared" si="10"/>
        <v>6</v>
      </c>
      <c r="J15" s="65">
        <f>VLOOKUP($A15,'Return Data'!$B$7:$R$2843,11,0)</f>
        <v>10.3193</v>
      </c>
      <c r="K15" s="66">
        <f t="shared" si="11"/>
        <v>5</v>
      </c>
      <c r="L15" s="65">
        <f>VLOOKUP($A15,'Return Data'!$B$7:$R$2843,12,0)</f>
        <v>41.364100000000001</v>
      </c>
      <c r="M15" s="66">
        <f t="shared" si="13"/>
        <v>2</v>
      </c>
      <c r="N15" s="65">
        <f>VLOOKUP($A15,'Return Data'!$B$7:$R$2843,13,0)</f>
        <v>47.695099999999996</v>
      </c>
      <c r="O15" s="66">
        <f t="shared" si="14"/>
        <v>2</v>
      </c>
      <c r="P15" s="65">
        <f>VLOOKUP($A15,'Return Data'!$B$7:$R$2843,16,0)</f>
        <v>15.0654</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2.1681625000000002</v>
      </c>
      <c r="E17" s="74"/>
      <c r="F17" s="75">
        <f>AVERAGE(F8:F15)</f>
        <v>3.5725999999999996</v>
      </c>
      <c r="G17" s="74"/>
      <c r="H17" s="75">
        <f>AVERAGE(H8:H15)</f>
        <v>13.88377142857143</v>
      </c>
      <c r="I17" s="74"/>
      <c r="J17" s="75">
        <f>AVERAGE(J8:J15)</f>
        <v>18.780799999999999</v>
      </c>
      <c r="K17" s="74"/>
      <c r="L17" s="75">
        <f>AVERAGE(L8:L15)</f>
        <v>40.224166666666669</v>
      </c>
      <c r="M17" s="74"/>
      <c r="N17" s="75">
        <f>AVERAGE(N8:N15)</f>
        <v>49.7622</v>
      </c>
      <c r="O17" s="74"/>
      <c r="P17" s="75">
        <f>AVERAGE(P8:P15)</f>
        <v>30.436950000000003</v>
      </c>
      <c r="Q17" s="76"/>
    </row>
    <row r="18" spans="1:17" ht="15" customHeight="1" x14ac:dyDescent="0.3">
      <c r="A18" s="73" t="s">
        <v>28</v>
      </c>
      <c r="B18" s="74"/>
      <c r="C18" s="74"/>
      <c r="D18" s="75">
        <f>MIN(D8:D15)</f>
        <v>0.92169999999999996</v>
      </c>
      <c r="E18" s="74"/>
      <c r="F18" s="75">
        <f>MIN(F8:F15)</f>
        <v>1.3219000000000001</v>
      </c>
      <c r="G18" s="74"/>
      <c r="H18" s="75">
        <f>MIN(H8:H15)</f>
        <v>8.2627000000000006</v>
      </c>
      <c r="I18" s="74"/>
      <c r="J18" s="75">
        <f>MIN(J8:J15)</f>
        <v>10.3193</v>
      </c>
      <c r="K18" s="74"/>
      <c r="L18" s="75">
        <f>MIN(L8:L15)</f>
        <v>36.024799999999999</v>
      </c>
      <c r="M18" s="74"/>
      <c r="N18" s="75">
        <f>MIN(N8:N15)</f>
        <v>44.214500000000001</v>
      </c>
      <c r="O18" s="74"/>
      <c r="P18" s="75">
        <f>MIN(P8:P15)</f>
        <v>15.0654</v>
      </c>
      <c r="Q18" s="76"/>
    </row>
    <row r="19" spans="1:17" ht="15" thickBot="1" x14ac:dyDescent="0.35">
      <c r="A19" s="77" t="s">
        <v>29</v>
      </c>
      <c r="B19" s="78"/>
      <c r="C19" s="78"/>
      <c r="D19" s="79">
        <f>MAX(D8:D15)</f>
        <v>4.3323999999999998</v>
      </c>
      <c r="E19" s="78"/>
      <c r="F19" s="79">
        <f>MAX(F8:F15)</f>
        <v>7.8253000000000004</v>
      </c>
      <c r="G19" s="78"/>
      <c r="H19" s="79">
        <f>MAX(H8:H15)</f>
        <v>21.686399999999999</v>
      </c>
      <c r="I19" s="78"/>
      <c r="J19" s="79">
        <f>MAX(J8:J15)</f>
        <v>40.313699999999997</v>
      </c>
      <c r="K19" s="78"/>
      <c r="L19" s="79">
        <f>MAX(L8:L15)</f>
        <v>43.2836</v>
      </c>
      <c r="M19" s="78"/>
      <c r="N19" s="79">
        <f>MAX(N8:N15)</f>
        <v>57.377000000000002</v>
      </c>
      <c r="O19" s="78"/>
      <c r="P19" s="79">
        <f>MAX(P8:P15)</f>
        <v>72.858000000000004</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44410</v>
      </c>
      <c r="C8" s="65">
        <f>VLOOKUP($A8,'Return Data'!$B$7:$R$2843,4,0)</f>
        <v>11.94</v>
      </c>
      <c r="D8" s="65">
        <f>VLOOKUP($A8,'Return Data'!$B$7:$R$2843,8,0)</f>
        <v>2.1385999999999998</v>
      </c>
      <c r="E8" s="66">
        <f>RANK(D8,D$8:D$16,0)</f>
        <v>3</v>
      </c>
      <c r="F8" s="65">
        <f>VLOOKUP($A8,'Return Data'!$B$7:$R$2843,9,0)</f>
        <v>3.8260999999999998</v>
      </c>
      <c r="G8" s="66">
        <f>RANK(F8,F$8:F$16,0)</f>
        <v>3</v>
      </c>
      <c r="H8" s="65">
        <f>VLOOKUP($A8,'Return Data'!$B$7:$R$2843,10,0)</f>
        <v>15.0289</v>
      </c>
      <c r="I8" s="66">
        <f>RANK(H8,H$8:H$16,0)</f>
        <v>2</v>
      </c>
      <c r="J8" s="65"/>
      <c r="K8" s="66"/>
      <c r="L8" s="65"/>
      <c r="M8" s="66"/>
      <c r="N8" s="65"/>
      <c r="O8" s="66"/>
      <c r="P8" s="65">
        <f>VLOOKUP($A8,'Return Data'!$B$7:$R$2843,16,0)</f>
        <v>19.399999999999999</v>
      </c>
      <c r="Q8" s="67">
        <f>RANK(P8,P$8:P$16,0)</f>
        <v>6</v>
      </c>
    </row>
    <row r="9" spans="1:17" x14ac:dyDescent="0.3">
      <c r="A9" s="63" t="s">
        <v>379</v>
      </c>
      <c r="B9" s="64">
        <f>VLOOKUP($A9,'Return Data'!$B$7:$R$2843,3,0)</f>
        <v>44410</v>
      </c>
      <c r="C9" s="65">
        <f>VLOOKUP($A9,'Return Data'!$B$7:$R$2843,4,0)</f>
        <v>14.97</v>
      </c>
      <c r="D9" s="65">
        <f>VLOOKUP($A9,'Return Data'!$B$7:$R$2843,8,0)</f>
        <v>0.876</v>
      </c>
      <c r="E9" s="66">
        <f t="shared" ref="E9:E16" si="0">RANK(D9,D$8:D$16,0)</f>
        <v>8</v>
      </c>
      <c r="F9" s="65">
        <f>VLOOKUP($A9,'Return Data'!$B$7:$R$2843,9,0)</f>
        <v>1.2170000000000001</v>
      </c>
      <c r="G9" s="66">
        <f t="shared" ref="G9:G16" si="1">RANK(F9,F$8:F$16,0)</f>
        <v>8</v>
      </c>
      <c r="H9" s="65">
        <f>VLOOKUP($A9,'Return Data'!$B$7:$R$2843,10,0)</f>
        <v>7.8529999999999998</v>
      </c>
      <c r="I9" s="66">
        <f t="shared" ref="I9:I16" si="2">RANK(H9,H$8:H$16,0)</f>
        <v>8</v>
      </c>
      <c r="J9" s="65">
        <f>VLOOKUP($A9,'Return Data'!$B$7:$R$2843,11,0)</f>
        <v>10.154500000000001</v>
      </c>
      <c r="K9" s="66">
        <f t="shared" ref="K9:K16" si="3">RANK(J9,J$8:J$16,0)</f>
        <v>4</v>
      </c>
      <c r="L9" s="65">
        <f>VLOOKUP($A9,'Return Data'!$B$7:$R$2843,12,0)</f>
        <v>34.380600000000001</v>
      </c>
      <c r="M9" s="66">
        <f t="shared" ref="M9:M16" si="4">RANK(L9,L$8:L$16,0)</f>
        <v>3</v>
      </c>
      <c r="N9" s="65">
        <f>VLOOKUP($A9,'Return Data'!$B$7:$R$2843,13,0)</f>
        <v>41.895699999999998</v>
      </c>
      <c r="O9" s="66">
        <f t="shared" ref="O9:O16" si="5">RANK(N9,N$8:N$16,0)</f>
        <v>3</v>
      </c>
      <c r="P9" s="65">
        <f>VLOOKUP($A9,'Return Data'!$B$7:$R$2843,16,0)</f>
        <v>31.552399999999999</v>
      </c>
      <c r="Q9" s="67">
        <f t="shared" ref="Q9:Q16" si="6">RANK(P9,P$8:P$16,0)</f>
        <v>3</v>
      </c>
    </row>
    <row r="10" spans="1:17" x14ac:dyDescent="0.3">
      <c r="A10" s="63" t="s">
        <v>1960</v>
      </c>
      <c r="B10" s="64">
        <f>VLOOKUP($A10,'Return Data'!$B$7:$R$2843,3,0)</f>
        <v>44410</v>
      </c>
      <c r="C10" s="65">
        <f>VLOOKUP($A10,'Return Data'!$B$7:$R$2843,4,0)</f>
        <v>13.44</v>
      </c>
      <c r="D10" s="65">
        <f>VLOOKUP($A10,'Return Data'!$B$7:$R$2843,8,0)</f>
        <v>2.9096000000000002</v>
      </c>
      <c r="E10" s="66">
        <f t="shared" si="0"/>
        <v>2</v>
      </c>
      <c r="F10" s="65">
        <f>VLOOKUP($A10,'Return Data'!$B$7:$R$2843,9,0)</f>
        <v>3.3050999999999999</v>
      </c>
      <c r="G10" s="66">
        <f t="shared" si="1"/>
        <v>4</v>
      </c>
      <c r="H10" s="65">
        <f>VLOOKUP($A10,'Return Data'!$B$7:$R$2843,10,0)</f>
        <v>14.675800000000001</v>
      </c>
      <c r="I10" s="66">
        <f t="shared" ref="I10" si="7">RANK(H10,H$8:H$16,0)</f>
        <v>3</v>
      </c>
      <c r="J10" s="65">
        <f>VLOOKUP($A10,'Return Data'!$B$7:$R$2843,11,0)</f>
        <v>16.062200000000001</v>
      </c>
      <c r="K10" s="66">
        <f t="shared" ref="K10" si="8">RANK(J10,J$8:J$16,0)</f>
        <v>2</v>
      </c>
      <c r="L10" s="65"/>
      <c r="M10" s="66"/>
      <c r="N10" s="65"/>
      <c r="O10" s="66"/>
      <c r="P10" s="65">
        <f>VLOOKUP($A10,'Return Data'!$B$7:$R$2843,16,0)</f>
        <v>34.4</v>
      </c>
      <c r="Q10" s="67">
        <f t="shared" si="6"/>
        <v>2</v>
      </c>
    </row>
    <row r="11" spans="1:17" x14ac:dyDescent="0.3">
      <c r="A11" s="63" t="s">
        <v>1963</v>
      </c>
      <c r="B11" s="64">
        <f>VLOOKUP($A11,'Return Data'!$B$7:$R$2843,3,0)</f>
        <v>44410</v>
      </c>
      <c r="C11" s="65">
        <f>VLOOKUP($A11,'Return Data'!$B$7:$R$2843,4,0)</f>
        <v>11.8</v>
      </c>
      <c r="D11" s="65">
        <f>VLOOKUP($A11,'Return Data'!$B$7:$R$2843,8,0)</f>
        <v>1.5490999999999999</v>
      </c>
      <c r="E11" s="66">
        <f t="shared" si="0"/>
        <v>7</v>
      </c>
      <c r="F11" s="65">
        <f>VLOOKUP($A11,'Return Data'!$B$7:$R$2843,9,0)</f>
        <v>3.8732000000000002</v>
      </c>
      <c r="G11" s="66">
        <f t="shared" ref="G11" si="9">RANK(F11,F$8:F$16,0)</f>
        <v>2</v>
      </c>
      <c r="H11" s="65"/>
      <c r="I11" s="66"/>
      <c r="J11" s="65"/>
      <c r="K11" s="66"/>
      <c r="L11" s="65"/>
      <c r="M11" s="66"/>
      <c r="N11" s="65"/>
      <c r="O11" s="66"/>
      <c r="P11" s="65">
        <f>VLOOKUP($A11,'Return Data'!$B$7:$R$2843,16,0)</f>
        <v>18</v>
      </c>
      <c r="Q11" s="67">
        <f t="shared" si="6"/>
        <v>7</v>
      </c>
    </row>
    <row r="12" spans="1:17" x14ac:dyDescent="0.3">
      <c r="A12" s="63" t="s">
        <v>1965</v>
      </c>
      <c r="B12" s="64">
        <f>VLOOKUP($A12,'Return Data'!$B$7:$R$2843,3,0)</f>
        <v>44410</v>
      </c>
      <c r="C12" s="65">
        <f>VLOOKUP($A12,'Return Data'!$B$7:$R$2843,4,0)</f>
        <v>11.788</v>
      </c>
      <c r="D12" s="65">
        <f>VLOOKUP($A12,'Return Data'!$B$7:$R$2843,8,0)</f>
        <v>1.7346999999999999</v>
      </c>
      <c r="E12" s="66">
        <f t="shared" si="0"/>
        <v>5</v>
      </c>
      <c r="F12" s="65">
        <f>VLOOKUP($A12,'Return Data'!$B$7:$R$2843,9,0)</f>
        <v>3.0419999999999998</v>
      </c>
      <c r="G12" s="66">
        <f t="shared" si="1"/>
        <v>5</v>
      </c>
      <c r="H12" s="65">
        <f>VLOOKUP($A12,'Return Data'!$B$7:$R$2843,10,0)</f>
        <v>12.0213</v>
      </c>
      <c r="I12" s="66">
        <f t="shared" si="2"/>
        <v>5</v>
      </c>
      <c r="J12" s="65"/>
      <c r="K12" s="66"/>
      <c r="L12" s="65"/>
      <c r="M12" s="66"/>
      <c r="N12" s="65"/>
      <c r="O12" s="66"/>
      <c r="P12" s="65">
        <f>VLOOKUP($A12,'Return Data'!$B$7:$R$2843,16,0)</f>
        <v>17.88</v>
      </c>
      <c r="Q12" s="67">
        <f t="shared" si="6"/>
        <v>8</v>
      </c>
    </row>
    <row r="13" spans="1:17" x14ac:dyDescent="0.3">
      <c r="A13" s="63" t="s">
        <v>1966</v>
      </c>
      <c r="B13" s="64">
        <f>VLOOKUP($A13,'Return Data'!$B$7:$R$2843,3,0)</f>
        <v>44410</v>
      </c>
      <c r="C13" s="65">
        <f>VLOOKUP($A13,'Return Data'!$B$7:$R$2843,4,0)</f>
        <v>27.045999999999999</v>
      </c>
      <c r="D13" s="65">
        <f>VLOOKUP($A13,'Return Data'!$B$7:$R$2843,8,0)</f>
        <v>0.73</v>
      </c>
      <c r="E13" s="66">
        <f t="shared" si="0"/>
        <v>9</v>
      </c>
      <c r="F13" s="65">
        <f>VLOOKUP($A13,'Return Data'!$B$7:$R$2843,9,0)</f>
        <v>0.96309999999999996</v>
      </c>
      <c r="G13" s="66">
        <f t="shared" si="1"/>
        <v>9</v>
      </c>
      <c r="H13" s="65">
        <f>VLOOKUP($A13,'Return Data'!$B$7:$R$2843,10,0)</f>
        <v>8.6097999999999999</v>
      </c>
      <c r="I13" s="66">
        <f t="shared" si="2"/>
        <v>7</v>
      </c>
      <c r="J13" s="65"/>
      <c r="K13" s="66"/>
      <c r="L13" s="65"/>
      <c r="M13" s="66"/>
      <c r="N13" s="65"/>
      <c r="O13" s="66"/>
      <c r="P13" s="65">
        <f>VLOOKUP($A13,'Return Data'!$B$7:$R$2843,16,0)</f>
        <v>21.255299999999998</v>
      </c>
      <c r="Q13" s="67">
        <f t="shared" si="6"/>
        <v>5</v>
      </c>
    </row>
    <row r="14" spans="1:17" x14ac:dyDescent="0.3">
      <c r="A14" s="63" t="s">
        <v>1968</v>
      </c>
      <c r="B14" s="64">
        <f>VLOOKUP($A14,'Return Data'!$B$7:$R$2843,3,0)</f>
        <v>44410</v>
      </c>
      <c r="C14" s="65">
        <f>VLOOKUP($A14,'Return Data'!$B$7:$R$2843,4,0)</f>
        <v>17.123999999999999</v>
      </c>
      <c r="D14" s="65">
        <f>VLOOKUP($A14,'Return Data'!$B$7:$R$2843,8,0)</f>
        <v>4.2849000000000004</v>
      </c>
      <c r="E14" s="66">
        <f t="shared" si="0"/>
        <v>1</v>
      </c>
      <c r="F14" s="65">
        <f>VLOOKUP($A14,'Return Data'!$B$7:$R$2843,9,0)</f>
        <v>7.7157</v>
      </c>
      <c r="G14" s="66">
        <f t="shared" si="1"/>
        <v>1</v>
      </c>
      <c r="H14" s="65">
        <f>VLOOKUP($A14,'Return Data'!$B$7:$R$2843,10,0)</f>
        <v>21.3169</v>
      </c>
      <c r="I14" s="66">
        <f t="shared" si="2"/>
        <v>1</v>
      </c>
      <c r="J14" s="65">
        <f>VLOOKUP($A14,'Return Data'!$B$7:$R$2843,11,0)</f>
        <v>39.489400000000003</v>
      </c>
      <c r="K14" s="66">
        <f t="shared" ref="K14" si="10">RANK(J14,J$8:J$16,0)</f>
        <v>1</v>
      </c>
      <c r="L14" s="65"/>
      <c r="M14" s="66"/>
      <c r="N14" s="65"/>
      <c r="O14" s="66"/>
      <c r="P14" s="65">
        <f>VLOOKUP($A14,'Return Data'!$B$7:$R$2843,16,0)</f>
        <v>71.239999999999995</v>
      </c>
      <c r="Q14" s="67">
        <f t="shared" si="6"/>
        <v>1</v>
      </c>
    </row>
    <row r="15" spans="1:17" x14ac:dyDescent="0.3">
      <c r="A15" s="63" t="s">
        <v>51</v>
      </c>
      <c r="B15" s="64">
        <f>VLOOKUP($A15,'Return Data'!$B$7:$R$2843,3,0)</f>
        <v>44410</v>
      </c>
      <c r="C15" s="65">
        <f>VLOOKUP($A15,'Return Data'!$B$7:$R$2843,4,0)</f>
        <v>16.11</v>
      </c>
      <c r="D15" s="65">
        <f>VLOOKUP($A15,'Return Data'!$B$7:$R$2843,8,0)</f>
        <v>1.5763</v>
      </c>
      <c r="E15" s="66">
        <f t="shared" si="0"/>
        <v>6</v>
      </c>
      <c r="F15" s="65">
        <f>VLOOKUP($A15,'Return Data'!$B$7:$R$2843,9,0)</f>
        <v>2.5461</v>
      </c>
      <c r="G15" s="66">
        <f t="shared" si="1"/>
        <v>6</v>
      </c>
      <c r="H15" s="65">
        <f>VLOOKUP($A15,'Return Data'!$B$7:$R$2843,10,0)</f>
        <v>12.0306</v>
      </c>
      <c r="I15" s="66">
        <f t="shared" si="2"/>
        <v>4</v>
      </c>
      <c r="J15" s="65">
        <f>VLOOKUP($A15,'Return Data'!$B$7:$R$2843,11,0)</f>
        <v>14.907299999999999</v>
      </c>
      <c r="K15" s="66">
        <f t="shared" si="3"/>
        <v>3</v>
      </c>
      <c r="L15" s="65">
        <f>VLOOKUP($A15,'Return Data'!$B$7:$R$2843,12,0)</f>
        <v>42.566400000000002</v>
      </c>
      <c r="M15" s="66">
        <f t="shared" si="4"/>
        <v>1</v>
      </c>
      <c r="N15" s="65">
        <f>VLOOKUP($A15,'Return Data'!$B$7:$R$2843,13,0)</f>
        <v>56.104700000000001</v>
      </c>
      <c r="O15" s="66">
        <f t="shared" si="5"/>
        <v>1</v>
      </c>
      <c r="P15" s="65">
        <f>VLOOKUP($A15,'Return Data'!$B$7:$R$2843,16,0)</f>
        <v>26.042899999999999</v>
      </c>
      <c r="Q15" s="67">
        <f t="shared" si="6"/>
        <v>4</v>
      </c>
    </row>
    <row r="16" spans="1:17" x14ac:dyDescent="0.3">
      <c r="A16" s="63" t="s">
        <v>52</v>
      </c>
      <c r="B16" s="64">
        <f>VLOOKUP($A16,'Return Data'!$B$7:$R$2843,3,0)</f>
        <v>44410</v>
      </c>
      <c r="C16" s="65">
        <f>VLOOKUP($A16,'Return Data'!$B$7:$R$2843,4,0)</f>
        <v>665.17380678033101</v>
      </c>
      <c r="D16" s="65">
        <f>VLOOKUP($A16,'Return Data'!$B$7:$R$2843,8,0)</f>
        <v>1.8656999999999999</v>
      </c>
      <c r="E16" s="66">
        <f t="shared" si="0"/>
        <v>4</v>
      </c>
      <c r="F16" s="65">
        <f>VLOOKUP($A16,'Return Data'!$B$7:$R$2843,9,0)</f>
        <v>2.1909000000000001</v>
      </c>
      <c r="G16" s="66">
        <f t="shared" si="1"/>
        <v>7</v>
      </c>
      <c r="H16" s="65">
        <f>VLOOKUP($A16,'Return Data'!$B$7:$R$2843,10,0)</f>
        <v>11.513400000000001</v>
      </c>
      <c r="I16" s="66">
        <f t="shared" si="2"/>
        <v>6</v>
      </c>
      <c r="J16" s="65">
        <f>VLOOKUP($A16,'Return Data'!$B$7:$R$2843,11,0)</f>
        <v>9.8765000000000001</v>
      </c>
      <c r="K16" s="66">
        <f t="shared" si="3"/>
        <v>5</v>
      </c>
      <c r="L16" s="65">
        <f>VLOOKUP($A16,'Return Data'!$B$7:$R$2843,12,0)</f>
        <v>40.514400000000002</v>
      </c>
      <c r="M16" s="66">
        <f t="shared" si="4"/>
        <v>2</v>
      </c>
      <c r="N16" s="65">
        <f>VLOOKUP($A16,'Return Data'!$B$7:$R$2843,13,0)</f>
        <v>46.535200000000003</v>
      </c>
      <c r="O16" s="66">
        <f t="shared" si="5"/>
        <v>2</v>
      </c>
      <c r="P16" s="65">
        <f>VLOOKUP($A16,'Return Data'!$B$7:$R$2843,16,0)</f>
        <v>14.6997</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1.9627666666666665</v>
      </c>
      <c r="E18" s="74"/>
      <c r="F18" s="75">
        <f>AVERAGE(F8:F16)</f>
        <v>3.1865777777777775</v>
      </c>
      <c r="G18" s="74"/>
      <c r="H18" s="75">
        <f>AVERAGE(H8:H16)</f>
        <v>12.881212500000002</v>
      </c>
      <c r="I18" s="74"/>
      <c r="J18" s="75">
        <f>AVERAGE(J8:J16)</f>
        <v>18.09798</v>
      </c>
      <c r="K18" s="74"/>
      <c r="L18" s="75">
        <f>AVERAGE(L8:L16)</f>
        <v>39.153799999999997</v>
      </c>
      <c r="M18" s="74"/>
      <c r="N18" s="75">
        <f>AVERAGE(N8:N16)</f>
        <v>48.178533333333327</v>
      </c>
      <c r="O18" s="74"/>
      <c r="P18" s="75">
        <f>AVERAGE(P8:P16)</f>
        <v>28.274477777777776</v>
      </c>
      <c r="Q18" s="76"/>
    </row>
    <row r="19" spans="1:17" x14ac:dyDescent="0.3">
      <c r="A19" s="73" t="s">
        <v>28</v>
      </c>
      <c r="B19" s="74"/>
      <c r="C19" s="74"/>
      <c r="D19" s="75">
        <f>MIN(D8:D16)</f>
        <v>0.73</v>
      </c>
      <c r="E19" s="74"/>
      <c r="F19" s="75">
        <f>MIN(F8:F16)</f>
        <v>0.96309999999999996</v>
      </c>
      <c r="G19" s="74"/>
      <c r="H19" s="75">
        <f>MIN(H8:H16)</f>
        <v>7.8529999999999998</v>
      </c>
      <c r="I19" s="74"/>
      <c r="J19" s="75">
        <f>MIN(J8:J16)</f>
        <v>9.8765000000000001</v>
      </c>
      <c r="K19" s="74"/>
      <c r="L19" s="75">
        <f>MIN(L8:L16)</f>
        <v>34.380600000000001</v>
      </c>
      <c r="M19" s="74"/>
      <c r="N19" s="75">
        <f>MIN(N8:N16)</f>
        <v>41.895699999999998</v>
      </c>
      <c r="O19" s="74"/>
      <c r="P19" s="75">
        <f>MIN(P8:P16)</f>
        <v>14.6997</v>
      </c>
      <c r="Q19" s="76"/>
    </row>
    <row r="20" spans="1:17" ht="15" thickBot="1" x14ac:dyDescent="0.35">
      <c r="A20" s="77" t="s">
        <v>29</v>
      </c>
      <c r="B20" s="78"/>
      <c r="C20" s="78"/>
      <c r="D20" s="79">
        <f>MAX(D8:D16)</f>
        <v>4.2849000000000004</v>
      </c>
      <c r="E20" s="78"/>
      <c r="F20" s="79">
        <f>MAX(F8:F16)</f>
        <v>7.7157</v>
      </c>
      <c r="G20" s="78"/>
      <c r="H20" s="79">
        <f>MAX(H8:H16)</f>
        <v>21.3169</v>
      </c>
      <c r="I20" s="78"/>
      <c r="J20" s="79">
        <f>MAX(J8:J16)</f>
        <v>39.489400000000003</v>
      </c>
      <c r="K20" s="78"/>
      <c r="L20" s="79">
        <f>MAX(L8:L16)</f>
        <v>42.566400000000002</v>
      </c>
      <c r="M20" s="78"/>
      <c r="N20" s="79">
        <f>MAX(N8:N16)</f>
        <v>56.104700000000001</v>
      </c>
      <c r="O20" s="78"/>
      <c r="P20" s="79">
        <f>MAX(P8:P16)</f>
        <v>71.239999999999995</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44410</v>
      </c>
      <c r="C8" s="65">
        <f>VLOOKUP($A8,'Return Data'!$B$7:$R$2843,4,0)</f>
        <v>39.319099999999999</v>
      </c>
      <c r="D8" s="65">
        <f>VLOOKUP($A8,'Return Data'!$B$7:$R$2843,9,0)</f>
        <v>7.7708000000000004</v>
      </c>
      <c r="E8" s="66">
        <f t="shared" ref="E8:E33" si="0">RANK(D8,D$8:D$33,0)</f>
        <v>12</v>
      </c>
      <c r="F8" s="65">
        <f>VLOOKUP($A8,'Return Data'!$B$7:$R$2843,10,0)</f>
        <v>5.6702000000000004</v>
      </c>
      <c r="G8" s="66">
        <f t="shared" ref="G8:G33" si="1">RANK(F8,F$8:F$33,0)</f>
        <v>3</v>
      </c>
      <c r="H8" s="65">
        <f>VLOOKUP($A8,'Return Data'!$B$7:$R$2843,11,0)</f>
        <v>6.1836000000000002</v>
      </c>
      <c r="I8" s="66">
        <f t="shared" ref="I8:I33" si="2">RANK(H8,H$8:H$33,0)</f>
        <v>2</v>
      </c>
      <c r="J8" s="65">
        <f>VLOOKUP($A8,'Return Data'!$B$7:$R$2843,12,0)</f>
        <v>5.2522000000000002</v>
      </c>
      <c r="K8" s="66">
        <f t="shared" ref="K8:K33" si="3">RANK(J8,J$8:J$33,0)</f>
        <v>4</v>
      </c>
      <c r="L8" s="65">
        <f>VLOOKUP($A8,'Return Data'!$B$7:$R$2843,13,0)</f>
        <v>6.8693</v>
      </c>
      <c r="M8" s="66">
        <f t="shared" ref="M8:M33" si="4">RANK(L8,L$8:L$33,0)</f>
        <v>2</v>
      </c>
      <c r="N8" s="65">
        <f>VLOOKUP($A8,'Return Data'!$B$7:$R$2843,17,0)</f>
        <v>8.6137999999999995</v>
      </c>
      <c r="O8" s="66">
        <f t="shared" ref="O8:O24" si="5">RANK(N8,N$8:N$33,0)</f>
        <v>4</v>
      </c>
      <c r="P8" s="65">
        <f>VLOOKUP($A8,'Return Data'!$B$7:$R$2843,14,0)</f>
        <v>9.2018000000000004</v>
      </c>
      <c r="Q8" s="66">
        <f t="shared" ref="Q8:Q24" si="6">RANK(P8,P$8:P$33,0)</f>
        <v>2</v>
      </c>
      <c r="R8" s="65">
        <f>VLOOKUP($A8,'Return Data'!$B$7:$R$2843,16,0)</f>
        <v>9.3798999999999992</v>
      </c>
      <c r="S8" s="67">
        <f t="shared" ref="S8:S33" si="7">RANK(R8,R$8:R$33,0)</f>
        <v>1</v>
      </c>
    </row>
    <row r="9" spans="1:19" x14ac:dyDescent="0.3">
      <c r="A9" s="82" t="s">
        <v>1385</v>
      </c>
      <c r="B9" s="64">
        <f>VLOOKUP($A9,'Return Data'!$B$7:$R$2843,3,0)</f>
        <v>44410</v>
      </c>
      <c r="C9" s="65">
        <f>VLOOKUP($A9,'Return Data'!$B$7:$R$2843,4,0)</f>
        <v>25.919699999999999</v>
      </c>
      <c r="D9" s="65">
        <f>VLOOKUP($A9,'Return Data'!$B$7:$R$2843,9,0)</f>
        <v>7.1707000000000001</v>
      </c>
      <c r="E9" s="66">
        <f t="shared" si="0"/>
        <v>19</v>
      </c>
      <c r="F9" s="65">
        <f>VLOOKUP($A9,'Return Data'!$B$7:$R$2843,10,0)</f>
        <v>5.0997000000000003</v>
      </c>
      <c r="G9" s="66">
        <f t="shared" si="1"/>
        <v>10</v>
      </c>
      <c r="H9" s="65">
        <f>VLOOKUP($A9,'Return Data'!$B$7:$R$2843,11,0)</f>
        <v>5.4248000000000003</v>
      </c>
      <c r="I9" s="66">
        <f t="shared" si="2"/>
        <v>17</v>
      </c>
      <c r="J9" s="65">
        <f>VLOOKUP($A9,'Return Data'!$B$7:$R$2843,12,0)</f>
        <v>4.7153</v>
      </c>
      <c r="K9" s="66">
        <f t="shared" si="3"/>
        <v>11</v>
      </c>
      <c r="L9" s="65">
        <f>VLOOKUP($A9,'Return Data'!$B$7:$R$2843,13,0)</f>
        <v>5.3766999999999996</v>
      </c>
      <c r="M9" s="66">
        <f t="shared" si="4"/>
        <v>8</v>
      </c>
      <c r="N9" s="65">
        <f>VLOOKUP($A9,'Return Data'!$B$7:$R$2843,17,0)</f>
        <v>8.4345999999999997</v>
      </c>
      <c r="O9" s="66">
        <f t="shared" si="5"/>
        <v>6</v>
      </c>
      <c r="P9" s="65">
        <f>VLOOKUP($A9,'Return Data'!$B$7:$R$2843,14,0)</f>
        <v>9.0371000000000006</v>
      </c>
      <c r="Q9" s="66">
        <f t="shared" si="6"/>
        <v>3</v>
      </c>
      <c r="R9" s="65">
        <f>VLOOKUP($A9,'Return Data'!$B$7:$R$2843,16,0)</f>
        <v>8.8376000000000001</v>
      </c>
      <c r="S9" s="67">
        <f t="shared" si="7"/>
        <v>3</v>
      </c>
    </row>
    <row r="10" spans="1:19" x14ac:dyDescent="0.3">
      <c r="A10" s="82" t="s">
        <v>1388</v>
      </c>
      <c r="B10" s="64">
        <f>VLOOKUP($A10,'Return Data'!$B$7:$R$2843,3,0)</f>
        <v>44410</v>
      </c>
      <c r="C10" s="65">
        <f>VLOOKUP($A10,'Return Data'!$B$7:$R$2843,4,0)</f>
        <v>24.5716</v>
      </c>
      <c r="D10" s="65">
        <f>VLOOKUP($A10,'Return Data'!$B$7:$R$2843,9,0)</f>
        <v>6.7518000000000002</v>
      </c>
      <c r="E10" s="66">
        <f t="shared" si="0"/>
        <v>21</v>
      </c>
      <c r="F10" s="65">
        <f>VLOOKUP($A10,'Return Data'!$B$7:$R$2843,10,0)</f>
        <v>4.9874000000000001</v>
      </c>
      <c r="G10" s="66">
        <f t="shared" si="1"/>
        <v>15</v>
      </c>
      <c r="H10" s="65">
        <f>VLOOKUP($A10,'Return Data'!$B$7:$R$2843,11,0)</f>
        <v>5.9698000000000002</v>
      </c>
      <c r="I10" s="66">
        <f t="shared" si="2"/>
        <v>7</v>
      </c>
      <c r="J10" s="65">
        <f>VLOOKUP($A10,'Return Data'!$B$7:$R$2843,12,0)</f>
        <v>4.8585000000000003</v>
      </c>
      <c r="K10" s="66">
        <f t="shared" si="3"/>
        <v>7</v>
      </c>
      <c r="L10" s="65">
        <f>VLOOKUP($A10,'Return Data'!$B$7:$R$2843,13,0)</f>
        <v>5.4128999999999996</v>
      </c>
      <c r="M10" s="66">
        <f t="shared" si="4"/>
        <v>7</v>
      </c>
      <c r="N10" s="65">
        <f>VLOOKUP($A10,'Return Data'!$B$7:$R$2843,17,0)</f>
        <v>7.1284999999999998</v>
      </c>
      <c r="O10" s="66">
        <f t="shared" si="5"/>
        <v>19</v>
      </c>
      <c r="P10" s="65">
        <f>VLOOKUP($A10,'Return Data'!$B$7:$R$2843,14,0)</f>
        <v>8.0022000000000002</v>
      </c>
      <c r="Q10" s="66">
        <f t="shared" si="6"/>
        <v>14</v>
      </c>
      <c r="R10" s="65">
        <f>VLOOKUP($A10,'Return Data'!$B$7:$R$2843,16,0)</f>
        <v>8.7146000000000008</v>
      </c>
      <c r="S10" s="67">
        <f t="shared" si="7"/>
        <v>7</v>
      </c>
    </row>
    <row r="11" spans="1:19" x14ac:dyDescent="0.3">
      <c r="A11" s="82" t="s">
        <v>1390</v>
      </c>
      <c r="B11" s="64">
        <f>VLOOKUP($A11,'Return Data'!$B$7:$R$2843,3,0)</f>
        <v>44410</v>
      </c>
      <c r="C11" s="65">
        <f>VLOOKUP($A11,'Return Data'!$B$7:$R$2843,4,0)</f>
        <v>26.348800000000001</v>
      </c>
      <c r="D11" s="65">
        <f>VLOOKUP($A11,'Return Data'!$B$7:$R$2843,9,0)</f>
        <v>10.1136</v>
      </c>
      <c r="E11" s="66">
        <f t="shared" si="0"/>
        <v>1</v>
      </c>
      <c r="F11" s="65">
        <f>VLOOKUP($A11,'Return Data'!$B$7:$R$2843,10,0)</f>
        <v>5.4771999999999998</v>
      </c>
      <c r="G11" s="66">
        <f t="shared" si="1"/>
        <v>6</v>
      </c>
      <c r="H11" s="65">
        <f>VLOOKUP($A11,'Return Data'!$B$7:$R$2843,11,0)</f>
        <v>6.1590999999999996</v>
      </c>
      <c r="I11" s="66">
        <f t="shared" si="2"/>
        <v>3</v>
      </c>
      <c r="J11" s="65">
        <f>VLOOKUP($A11,'Return Data'!$B$7:$R$2843,12,0)</f>
        <v>4.8432000000000004</v>
      </c>
      <c r="K11" s="66">
        <f t="shared" si="3"/>
        <v>8</v>
      </c>
      <c r="L11" s="65">
        <f>VLOOKUP($A11,'Return Data'!$B$7:$R$2843,13,0)</f>
        <v>5.7323000000000004</v>
      </c>
      <c r="M11" s="66">
        <f t="shared" si="4"/>
        <v>6</v>
      </c>
      <c r="N11" s="65">
        <f>VLOOKUP($A11,'Return Data'!$B$7:$R$2843,17,0)</f>
        <v>8.5822000000000003</v>
      </c>
      <c r="O11" s="66">
        <f t="shared" si="5"/>
        <v>5</v>
      </c>
      <c r="P11" s="65">
        <f>VLOOKUP($A11,'Return Data'!$B$7:$R$2843,14,0)</f>
        <v>8.1927000000000003</v>
      </c>
      <c r="Q11" s="66">
        <f t="shared" si="6"/>
        <v>12</v>
      </c>
      <c r="R11" s="65">
        <f>VLOOKUP($A11,'Return Data'!$B$7:$R$2843,16,0)</f>
        <v>8.4301999999999992</v>
      </c>
      <c r="S11" s="67">
        <f t="shared" si="7"/>
        <v>12</v>
      </c>
    </row>
    <row r="12" spans="1:19" x14ac:dyDescent="0.3">
      <c r="A12" s="82" t="s">
        <v>1391</v>
      </c>
      <c r="B12" s="64">
        <f>VLOOKUP($A12,'Return Data'!$B$7:$R$2843,3,0)</f>
        <v>44410</v>
      </c>
      <c r="C12" s="65">
        <f>VLOOKUP($A12,'Return Data'!$B$7:$R$2843,4,0)</f>
        <v>18.5291</v>
      </c>
      <c r="D12" s="65">
        <f>VLOOKUP($A12,'Return Data'!$B$7:$R$2843,9,0)</f>
        <v>3.9146000000000001</v>
      </c>
      <c r="E12" s="66">
        <f t="shared" si="0"/>
        <v>25</v>
      </c>
      <c r="F12" s="65">
        <f>VLOOKUP($A12,'Return Data'!$B$7:$R$2843,10,0)</f>
        <v>3.4419</v>
      </c>
      <c r="G12" s="66">
        <f t="shared" si="1"/>
        <v>25</v>
      </c>
      <c r="H12" s="65">
        <f>VLOOKUP($A12,'Return Data'!$B$7:$R$2843,11,0)</f>
        <v>5.0605000000000002</v>
      </c>
      <c r="I12" s="66">
        <f t="shared" si="2"/>
        <v>22</v>
      </c>
      <c r="J12" s="65">
        <f>VLOOKUP($A12,'Return Data'!$B$7:$R$2843,12,0)</f>
        <v>4.1813000000000002</v>
      </c>
      <c r="K12" s="66">
        <f t="shared" si="3"/>
        <v>22</v>
      </c>
      <c r="L12" s="65">
        <f>VLOOKUP($A12,'Return Data'!$B$7:$R$2843,13,0)</f>
        <v>4.7664</v>
      </c>
      <c r="M12" s="66">
        <f t="shared" si="4"/>
        <v>17</v>
      </c>
      <c r="N12" s="65">
        <f>VLOOKUP($A12,'Return Data'!$B$7:$R$2843,17,0)</f>
        <v>-1.7654000000000001</v>
      </c>
      <c r="O12" s="66">
        <f t="shared" si="5"/>
        <v>25</v>
      </c>
      <c r="P12" s="65">
        <f>VLOOKUP($A12,'Return Data'!$B$7:$R$2843,14,0)</f>
        <v>-2.9992000000000001</v>
      </c>
      <c r="Q12" s="66">
        <f t="shared" si="6"/>
        <v>24</v>
      </c>
      <c r="R12" s="65">
        <f>VLOOKUP($A12,'Return Data'!$B$7:$R$2843,16,0)</f>
        <v>4.6513</v>
      </c>
      <c r="S12" s="67">
        <f t="shared" si="7"/>
        <v>26</v>
      </c>
    </row>
    <row r="13" spans="1:19" x14ac:dyDescent="0.3">
      <c r="A13" s="82" t="s">
        <v>1393</v>
      </c>
      <c r="B13" s="64">
        <f>VLOOKUP($A13,'Return Data'!$B$7:$R$2843,3,0)</f>
        <v>44410</v>
      </c>
      <c r="C13" s="65">
        <f>VLOOKUP($A13,'Return Data'!$B$7:$R$2843,4,0)</f>
        <v>21.939900000000002</v>
      </c>
      <c r="D13" s="65">
        <f>VLOOKUP($A13,'Return Data'!$B$7:$R$2843,9,0)</f>
        <v>7.2679999999999998</v>
      </c>
      <c r="E13" s="66">
        <f t="shared" si="0"/>
        <v>18</v>
      </c>
      <c r="F13" s="65">
        <f>VLOOKUP($A13,'Return Data'!$B$7:$R$2843,10,0)</f>
        <v>4.3525</v>
      </c>
      <c r="G13" s="66">
        <f t="shared" si="1"/>
        <v>23</v>
      </c>
      <c r="H13" s="65">
        <f>VLOOKUP($A13,'Return Data'!$B$7:$R$2843,11,0)</f>
        <v>5.1155999999999997</v>
      </c>
      <c r="I13" s="66">
        <f t="shared" si="2"/>
        <v>21</v>
      </c>
      <c r="J13" s="65">
        <f>VLOOKUP($A13,'Return Data'!$B$7:$R$2843,12,0)</f>
        <v>4.2427000000000001</v>
      </c>
      <c r="K13" s="66">
        <f t="shared" si="3"/>
        <v>20</v>
      </c>
      <c r="L13" s="65">
        <f>VLOOKUP($A13,'Return Data'!$B$7:$R$2843,13,0)</f>
        <v>4.5811000000000002</v>
      </c>
      <c r="M13" s="66">
        <f t="shared" si="4"/>
        <v>21</v>
      </c>
      <c r="N13" s="65">
        <f>VLOOKUP($A13,'Return Data'!$B$7:$R$2843,17,0)</f>
        <v>7.4084000000000003</v>
      </c>
      <c r="O13" s="66">
        <f t="shared" si="5"/>
        <v>18</v>
      </c>
      <c r="P13" s="65">
        <f>VLOOKUP($A13,'Return Data'!$B$7:$R$2843,14,0)</f>
        <v>8.0366</v>
      </c>
      <c r="Q13" s="66">
        <f t="shared" si="6"/>
        <v>13</v>
      </c>
      <c r="R13" s="65">
        <f>VLOOKUP($A13,'Return Data'!$B$7:$R$2843,16,0)</f>
        <v>7.8196000000000003</v>
      </c>
      <c r="S13" s="67">
        <f t="shared" si="7"/>
        <v>18</v>
      </c>
    </row>
    <row r="14" spans="1:19" x14ac:dyDescent="0.3">
      <c r="A14" s="82" t="s">
        <v>1395</v>
      </c>
      <c r="B14" s="64">
        <f>VLOOKUP($A14,'Return Data'!$B$7:$R$2843,3,0)</f>
        <v>44410</v>
      </c>
      <c r="C14" s="65">
        <f>VLOOKUP($A14,'Return Data'!$B$7:$R$2843,4,0)</f>
        <v>39.622900000000001</v>
      </c>
      <c r="D14" s="65">
        <f>VLOOKUP($A14,'Return Data'!$B$7:$R$2843,9,0)</f>
        <v>8.8468999999999998</v>
      </c>
      <c r="E14" s="66">
        <f t="shared" si="0"/>
        <v>5</v>
      </c>
      <c r="F14" s="65">
        <f>VLOOKUP($A14,'Return Data'!$B$7:$R$2843,10,0)</f>
        <v>5.0148000000000001</v>
      </c>
      <c r="G14" s="66">
        <f t="shared" si="1"/>
        <v>14</v>
      </c>
      <c r="H14" s="65">
        <f>VLOOKUP($A14,'Return Data'!$B$7:$R$2843,11,0)</f>
        <v>5.7152000000000003</v>
      </c>
      <c r="I14" s="66">
        <f t="shared" si="2"/>
        <v>10</v>
      </c>
      <c r="J14" s="65">
        <f>VLOOKUP($A14,'Return Data'!$B$7:$R$2843,12,0)</f>
        <v>4.4920999999999998</v>
      </c>
      <c r="K14" s="66">
        <f t="shared" si="3"/>
        <v>13</v>
      </c>
      <c r="L14" s="65">
        <f>VLOOKUP($A14,'Return Data'!$B$7:$R$2843,13,0)</f>
        <v>4.9405999999999999</v>
      </c>
      <c r="M14" s="66">
        <f t="shared" si="4"/>
        <v>12</v>
      </c>
      <c r="N14" s="65">
        <f>VLOOKUP($A14,'Return Data'!$B$7:$R$2843,17,0)</f>
        <v>7.8398000000000003</v>
      </c>
      <c r="O14" s="66">
        <f t="shared" si="5"/>
        <v>11</v>
      </c>
      <c r="P14" s="65">
        <f>VLOOKUP($A14,'Return Data'!$B$7:$R$2843,14,0)</f>
        <v>8.5464000000000002</v>
      </c>
      <c r="Q14" s="66">
        <f t="shared" si="6"/>
        <v>9</v>
      </c>
      <c r="R14" s="65">
        <f>VLOOKUP($A14,'Return Data'!$B$7:$R$2843,16,0)</f>
        <v>8.5637000000000008</v>
      </c>
      <c r="S14" s="67">
        <f t="shared" si="7"/>
        <v>9</v>
      </c>
    </row>
    <row r="15" spans="1:19" x14ac:dyDescent="0.3">
      <c r="A15" s="82" t="s">
        <v>1405</v>
      </c>
      <c r="B15" s="64">
        <f>VLOOKUP($A15,'Return Data'!$B$7:$R$2843,3,0)</f>
        <v>44410</v>
      </c>
      <c r="C15" s="65">
        <f>VLOOKUP($A15,'Return Data'!$B$7:$R$2843,4,0)</f>
        <v>4241.9677000000001</v>
      </c>
      <c r="D15" s="65">
        <f>VLOOKUP($A15,'Return Data'!$B$7:$R$2843,9,0)</f>
        <v>-36.649000000000001</v>
      </c>
      <c r="E15" s="66">
        <f t="shared" si="0"/>
        <v>26</v>
      </c>
      <c r="F15" s="65">
        <f>VLOOKUP($A15,'Return Data'!$B$7:$R$2843,10,0)</f>
        <v>-7.7550999999999997</v>
      </c>
      <c r="G15" s="66">
        <f t="shared" si="1"/>
        <v>26</v>
      </c>
      <c r="H15" s="65">
        <f>VLOOKUP($A15,'Return Data'!$B$7:$R$2843,11,0)</f>
        <v>5.0601000000000003</v>
      </c>
      <c r="I15" s="66">
        <f t="shared" si="2"/>
        <v>23</v>
      </c>
      <c r="J15" s="65">
        <f>VLOOKUP($A15,'Return Data'!$B$7:$R$2843,12,0)</f>
        <v>11.2408</v>
      </c>
      <c r="K15" s="66">
        <f t="shared" si="3"/>
        <v>1</v>
      </c>
      <c r="L15" s="65">
        <f>VLOOKUP($A15,'Return Data'!$B$7:$R$2843,13,0)</f>
        <v>7.7747999999999999</v>
      </c>
      <c r="M15" s="66">
        <f t="shared" si="4"/>
        <v>1</v>
      </c>
      <c r="N15" s="65">
        <f>VLOOKUP($A15,'Return Data'!$B$7:$R$2843,17,0)</f>
        <v>-0.32300000000000001</v>
      </c>
      <c r="O15" s="66">
        <f t="shared" si="5"/>
        <v>24</v>
      </c>
      <c r="P15" s="65">
        <f>VLOOKUP($A15,'Return Data'!$B$7:$R$2843,14,0)</f>
        <v>2.7507999999999999</v>
      </c>
      <c r="Q15" s="66">
        <f t="shared" si="6"/>
        <v>23</v>
      </c>
      <c r="R15" s="65">
        <f>VLOOKUP($A15,'Return Data'!$B$7:$R$2843,16,0)</f>
        <v>7.3673999999999999</v>
      </c>
      <c r="S15" s="67">
        <f t="shared" si="7"/>
        <v>21</v>
      </c>
    </row>
    <row r="16" spans="1:19" x14ac:dyDescent="0.3">
      <c r="A16" s="82" t="s">
        <v>1407</v>
      </c>
      <c r="B16" s="64">
        <f>VLOOKUP($A16,'Return Data'!$B$7:$R$2843,3,0)</f>
        <v>44410</v>
      </c>
      <c r="C16" s="65">
        <f>VLOOKUP($A16,'Return Data'!$B$7:$R$2843,4,0)</f>
        <v>25.524699999999999</v>
      </c>
      <c r="D16" s="65">
        <f>VLOOKUP($A16,'Return Data'!$B$7:$R$2843,9,0)</f>
        <v>7.9038000000000004</v>
      </c>
      <c r="E16" s="66">
        <f t="shared" si="0"/>
        <v>11</v>
      </c>
      <c r="F16" s="65">
        <f>VLOOKUP($A16,'Return Data'!$B$7:$R$2843,10,0)</f>
        <v>5.8414999999999999</v>
      </c>
      <c r="G16" s="66">
        <f t="shared" si="1"/>
        <v>2</v>
      </c>
      <c r="H16" s="65">
        <f>VLOOKUP($A16,'Return Data'!$B$7:$R$2843,11,0)</f>
        <v>6.1516999999999999</v>
      </c>
      <c r="I16" s="66">
        <f t="shared" si="2"/>
        <v>4</v>
      </c>
      <c r="J16" s="65">
        <f>VLOOKUP($A16,'Return Data'!$B$7:$R$2843,12,0)</f>
        <v>5.2272999999999996</v>
      </c>
      <c r="K16" s="66">
        <f t="shared" si="3"/>
        <v>5</v>
      </c>
      <c r="L16" s="65">
        <f>VLOOKUP($A16,'Return Data'!$B$7:$R$2843,13,0)</f>
        <v>5.8811999999999998</v>
      </c>
      <c r="M16" s="66">
        <f t="shared" si="4"/>
        <v>5</v>
      </c>
      <c r="N16" s="65">
        <f>VLOOKUP($A16,'Return Data'!$B$7:$R$2843,17,0)</f>
        <v>8.7748000000000008</v>
      </c>
      <c r="O16" s="66">
        <f t="shared" si="5"/>
        <v>2</v>
      </c>
      <c r="P16" s="65">
        <f>VLOOKUP($A16,'Return Data'!$B$7:$R$2843,14,0)</f>
        <v>9.0188000000000006</v>
      </c>
      <c r="Q16" s="66">
        <f t="shared" si="6"/>
        <v>4</v>
      </c>
      <c r="R16" s="65">
        <f>VLOOKUP($A16,'Return Data'!$B$7:$R$2843,16,0)</f>
        <v>8.7202000000000002</v>
      </c>
      <c r="S16" s="67">
        <f t="shared" si="7"/>
        <v>6</v>
      </c>
    </row>
    <row r="17" spans="1:19" x14ac:dyDescent="0.3">
      <c r="A17" s="82" t="s">
        <v>1409</v>
      </c>
      <c r="B17" s="64">
        <f>VLOOKUP($A17,'Return Data'!$B$7:$R$2843,3,0)</f>
        <v>44410</v>
      </c>
      <c r="C17" s="65">
        <f>VLOOKUP($A17,'Return Data'!$B$7:$R$2843,4,0)</f>
        <v>34.197000000000003</v>
      </c>
      <c r="D17" s="65">
        <f>VLOOKUP($A17,'Return Data'!$B$7:$R$2843,9,0)</f>
        <v>8.8736999999999995</v>
      </c>
      <c r="E17" s="66">
        <f t="shared" si="0"/>
        <v>4</v>
      </c>
      <c r="F17" s="65">
        <f>VLOOKUP($A17,'Return Data'!$B$7:$R$2843,10,0)</f>
        <v>5.0891999999999999</v>
      </c>
      <c r="G17" s="66">
        <f t="shared" si="1"/>
        <v>11</v>
      </c>
      <c r="H17" s="65">
        <f>VLOOKUP($A17,'Return Data'!$B$7:$R$2843,11,0)</f>
        <v>6.0526999999999997</v>
      </c>
      <c r="I17" s="66">
        <f t="shared" si="2"/>
        <v>5</v>
      </c>
      <c r="J17" s="65">
        <f>VLOOKUP($A17,'Return Data'!$B$7:$R$2843,12,0)</f>
        <v>4.9542999999999999</v>
      </c>
      <c r="K17" s="66">
        <f t="shared" si="3"/>
        <v>6</v>
      </c>
      <c r="L17" s="65">
        <f>VLOOKUP($A17,'Return Data'!$B$7:$R$2843,13,0)</f>
        <v>4.8666</v>
      </c>
      <c r="M17" s="66">
        <f t="shared" si="4"/>
        <v>13</v>
      </c>
      <c r="N17" s="65">
        <f>VLOOKUP($A17,'Return Data'!$B$7:$R$2843,17,0)</f>
        <v>6.1757</v>
      </c>
      <c r="O17" s="66">
        <f t="shared" si="5"/>
        <v>21</v>
      </c>
      <c r="P17" s="65">
        <f>VLOOKUP($A17,'Return Data'!$B$7:$R$2843,14,0)</f>
        <v>4.1658999999999997</v>
      </c>
      <c r="Q17" s="66">
        <f t="shared" si="6"/>
        <v>20</v>
      </c>
      <c r="R17" s="65">
        <f>VLOOKUP($A17,'Return Data'!$B$7:$R$2843,16,0)</f>
        <v>6.9195000000000002</v>
      </c>
      <c r="S17" s="67">
        <f t="shared" si="7"/>
        <v>25</v>
      </c>
    </row>
    <row r="18" spans="1:19" x14ac:dyDescent="0.3">
      <c r="A18" s="82" t="s">
        <v>1411</v>
      </c>
      <c r="B18" s="64">
        <f>VLOOKUP($A18,'Return Data'!$B$7:$R$2843,3,0)</f>
        <v>44410</v>
      </c>
      <c r="C18" s="65">
        <f>VLOOKUP($A18,'Return Data'!$B$7:$R$2843,4,0)</f>
        <v>49.636699999999998</v>
      </c>
      <c r="D18" s="65">
        <f>VLOOKUP($A18,'Return Data'!$B$7:$R$2843,9,0)</f>
        <v>6.1063999999999998</v>
      </c>
      <c r="E18" s="66">
        <f t="shared" si="0"/>
        <v>23</v>
      </c>
      <c r="F18" s="65">
        <f>VLOOKUP($A18,'Return Data'!$B$7:$R$2843,10,0)</f>
        <v>5.3821000000000003</v>
      </c>
      <c r="G18" s="66">
        <f t="shared" si="1"/>
        <v>7</v>
      </c>
      <c r="H18" s="65">
        <f>VLOOKUP($A18,'Return Data'!$B$7:$R$2843,11,0)</f>
        <v>5.7393000000000001</v>
      </c>
      <c r="I18" s="66">
        <f t="shared" si="2"/>
        <v>9</v>
      </c>
      <c r="J18" s="65">
        <f>VLOOKUP($A18,'Return Data'!$B$7:$R$2843,12,0)</f>
        <v>5.2941000000000003</v>
      </c>
      <c r="K18" s="66">
        <f t="shared" si="3"/>
        <v>3</v>
      </c>
      <c r="L18" s="65">
        <f>VLOOKUP($A18,'Return Data'!$B$7:$R$2843,13,0)</f>
        <v>5.9604999999999997</v>
      </c>
      <c r="M18" s="66">
        <f t="shared" si="4"/>
        <v>4</v>
      </c>
      <c r="N18" s="65">
        <f>VLOOKUP($A18,'Return Data'!$B$7:$R$2843,17,0)</f>
        <v>8.8803000000000001</v>
      </c>
      <c r="O18" s="66">
        <f t="shared" si="5"/>
        <v>1</v>
      </c>
      <c r="P18" s="65">
        <f>VLOOKUP($A18,'Return Data'!$B$7:$R$2843,14,0)</f>
        <v>9.2622</v>
      </c>
      <c r="Q18" s="66">
        <f t="shared" si="6"/>
        <v>1</v>
      </c>
      <c r="R18" s="65">
        <f>VLOOKUP($A18,'Return Data'!$B$7:$R$2843,16,0)</f>
        <v>9.1295000000000002</v>
      </c>
      <c r="S18" s="67">
        <f t="shared" si="7"/>
        <v>2</v>
      </c>
    </row>
    <row r="19" spans="1:19" x14ac:dyDescent="0.3">
      <c r="A19" s="82" t="s">
        <v>1413</v>
      </c>
      <c r="B19" s="64">
        <f>VLOOKUP($A19,'Return Data'!$B$7:$R$2843,3,0)</f>
        <v>44410</v>
      </c>
      <c r="C19" s="65">
        <f>VLOOKUP($A19,'Return Data'!$B$7:$R$2843,4,0)</f>
        <v>21.7501</v>
      </c>
      <c r="D19" s="65">
        <f>VLOOKUP($A19,'Return Data'!$B$7:$R$2843,9,0)</f>
        <v>7.2770000000000001</v>
      </c>
      <c r="E19" s="66">
        <f t="shared" si="0"/>
        <v>17</v>
      </c>
      <c r="F19" s="65">
        <f>VLOOKUP($A19,'Return Data'!$B$7:$R$2843,10,0)</f>
        <v>4.5789999999999997</v>
      </c>
      <c r="G19" s="66">
        <f t="shared" si="1"/>
        <v>20</v>
      </c>
      <c r="H19" s="65">
        <f>VLOOKUP($A19,'Return Data'!$B$7:$R$2843,11,0)</f>
        <v>5.6345000000000001</v>
      </c>
      <c r="I19" s="66">
        <f t="shared" si="2"/>
        <v>13</v>
      </c>
      <c r="J19" s="65">
        <f>VLOOKUP($A19,'Return Data'!$B$7:$R$2843,12,0)</f>
        <v>4.4802</v>
      </c>
      <c r="K19" s="66">
        <f t="shared" si="3"/>
        <v>14</v>
      </c>
      <c r="L19" s="65">
        <f>VLOOKUP($A19,'Return Data'!$B$7:$R$2843,13,0)</f>
        <v>5.2511999999999999</v>
      </c>
      <c r="M19" s="66">
        <f t="shared" si="4"/>
        <v>10</v>
      </c>
      <c r="N19" s="65">
        <f>VLOOKUP($A19,'Return Data'!$B$7:$R$2843,17,0)</f>
        <v>6.1914999999999996</v>
      </c>
      <c r="O19" s="66">
        <f t="shared" si="5"/>
        <v>20</v>
      </c>
      <c r="P19" s="65">
        <f>VLOOKUP($A19,'Return Data'!$B$7:$R$2843,14,0)</f>
        <v>5.5571000000000002</v>
      </c>
      <c r="Q19" s="66">
        <f t="shared" si="6"/>
        <v>17</v>
      </c>
      <c r="R19" s="65">
        <f>VLOOKUP($A19,'Return Data'!$B$7:$R$2843,16,0)</f>
        <v>7.4344999999999999</v>
      </c>
      <c r="S19" s="67">
        <f t="shared" si="7"/>
        <v>20</v>
      </c>
    </row>
    <row r="20" spans="1:19" x14ac:dyDescent="0.3">
      <c r="A20" s="82" t="s">
        <v>1414</v>
      </c>
      <c r="B20" s="64">
        <f>VLOOKUP($A20,'Return Data'!$B$7:$R$2843,3,0)</f>
        <v>44410</v>
      </c>
      <c r="C20" s="65">
        <f>VLOOKUP($A20,'Return Data'!$B$7:$R$2843,4,0)</f>
        <v>47.743200000000002</v>
      </c>
      <c r="D20" s="65">
        <f>VLOOKUP($A20,'Return Data'!$B$7:$R$2843,9,0)</f>
        <v>7.3528000000000002</v>
      </c>
      <c r="E20" s="66">
        <f t="shared" si="0"/>
        <v>16</v>
      </c>
      <c r="F20" s="65">
        <f>VLOOKUP($A20,'Return Data'!$B$7:$R$2843,10,0)</f>
        <v>4.5843999999999996</v>
      </c>
      <c r="G20" s="66">
        <f t="shared" si="1"/>
        <v>19</v>
      </c>
      <c r="H20" s="65">
        <f>VLOOKUP($A20,'Return Data'!$B$7:$R$2843,11,0)</f>
        <v>5.5937999999999999</v>
      </c>
      <c r="I20" s="66">
        <f t="shared" si="2"/>
        <v>14</v>
      </c>
      <c r="J20" s="65">
        <f>VLOOKUP($A20,'Return Data'!$B$7:$R$2843,12,0)</f>
        <v>4.3460999999999999</v>
      </c>
      <c r="K20" s="66">
        <f t="shared" si="3"/>
        <v>17</v>
      </c>
      <c r="L20" s="65">
        <f>VLOOKUP($A20,'Return Data'!$B$7:$R$2843,13,0)</f>
        <v>4.7853000000000003</v>
      </c>
      <c r="M20" s="66">
        <f t="shared" si="4"/>
        <v>15</v>
      </c>
      <c r="N20" s="65">
        <f>VLOOKUP($A20,'Return Data'!$B$7:$R$2843,17,0)</f>
        <v>7.9489999999999998</v>
      </c>
      <c r="O20" s="66">
        <f t="shared" si="5"/>
        <v>10</v>
      </c>
      <c r="P20" s="65">
        <f>VLOOKUP($A20,'Return Data'!$B$7:$R$2843,14,0)</f>
        <v>8.7439</v>
      </c>
      <c r="Q20" s="66">
        <f t="shared" si="6"/>
        <v>7</v>
      </c>
      <c r="R20" s="65">
        <f>VLOOKUP($A20,'Return Data'!$B$7:$R$2843,16,0)</f>
        <v>8.5646000000000004</v>
      </c>
      <c r="S20" s="67">
        <f t="shared" si="7"/>
        <v>8</v>
      </c>
    </row>
    <row r="21" spans="1:19" x14ac:dyDescent="0.3">
      <c r="A21" s="82" t="s">
        <v>1417</v>
      </c>
      <c r="B21" s="64">
        <f>VLOOKUP($A21,'Return Data'!$B$7:$R$2843,3,0)</f>
        <v>44410</v>
      </c>
      <c r="C21" s="65">
        <f>VLOOKUP($A21,'Return Data'!$B$7:$R$2843,4,0)</f>
        <v>1881.8821</v>
      </c>
      <c r="D21" s="65">
        <f>VLOOKUP($A21,'Return Data'!$B$7:$R$2843,9,0)</f>
        <v>6.8013000000000003</v>
      </c>
      <c r="E21" s="66">
        <f t="shared" si="0"/>
        <v>20</v>
      </c>
      <c r="F21" s="65">
        <f>VLOOKUP($A21,'Return Data'!$B$7:$R$2843,10,0)</f>
        <v>4.5242000000000004</v>
      </c>
      <c r="G21" s="66">
        <f t="shared" si="1"/>
        <v>21</v>
      </c>
      <c r="H21" s="65">
        <f>VLOOKUP($A21,'Return Data'!$B$7:$R$2843,11,0)</f>
        <v>4.8139000000000003</v>
      </c>
      <c r="I21" s="66">
        <f t="shared" si="2"/>
        <v>25</v>
      </c>
      <c r="J21" s="65">
        <f>VLOOKUP($A21,'Return Data'!$B$7:$R$2843,12,0)</f>
        <v>4.2064000000000004</v>
      </c>
      <c r="K21" s="66">
        <f t="shared" si="3"/>
        <v>21</v>
      </c>
      <c r="L21" s="65">
        <f>VLOOKUP($A21,'Return Data'!$B$7:$R$2843,13,0)</f>
        <v>4.6554000000000002</v>
      </c>
      <c r="M21" s="66">
        <f t="shared" si="4"/>
        <v>19</v>
      </c>
      <c r="N21" s="65">
        <f>VLOOKUP($A21,'Return Data'!$B$7:$R$2843,17,0)</f>
        <v>5.0606999999999998</v>
      </c>
      <c r="O21" s="66">
        <f t="shared" si="5"/>
        <v>22</v>
      </c>
      <c r="P21" s="65">
        <f>VLOOKUP($A21,'Return Data'!$B$7:$R$2843,14,0)</f>
        <v>6.5835999999999997</v>
      </c>
      <c r="Q21" s="66">
        <f t="shared" si="6"/>
        <v>15</v>
      </c>
      <c r="R21" s="65">
        <f>VLOOKUP($A21,'Return Data'!$B$7:$R$2843,16,0)</f>
        <v>8.3178000000000001</v>
      </c>
      <c r="S21" s="67">
        <f t="shared" si="7"/>
        <v>13</v>
      </c>
    </row>
    <row r="22" spans="1:19" x14ac:dyDescent="0.3">
      <c r="A22" s="82" t="s">
        <v>1419</v>
      </c>
      <c r="B22" s="64">
        <f>VLOOKUP($A22,'Return Data'!$B$7:$R$2843,3,0)</f>
        <v>44410</v>
      </c>
      <c r="C22" s="65">
        <f>VLOOKUP($A22,'Return Data'!$B$7:$R$2843,4,0)</f>
        <v>3090.4942999999998</v>
      </c>
      <c r="D22" s="65">
        <f>VLOOKUP($A22,'Return Data'!$B$7:$R$2843,9,0)</f>
        <v>9.4665999999999997</v>
      </c>
      <c r="E22" s="66">
        <f t="shared" si="0"/>
        <v>2</v>
      </c>
      <c r="F22" s="65">
        <f>VLOOKUP($A22,'Return Data'!$B$7:$R$2843,10,0)</f>
        <v>4.8620999999999999</v>
      </c>
      <c r="G22" s="66">
        <f t="shared" si="1"/>
        <v>17</v>
      </c>
      <c r="H22" s="65">
        <f>VLOOKUP($A22,'Return Data'!$B$7:$R$2843,11,0)</f>
        <v>5.7098000000000004</v>
      </c>
      <c r="I22" s="66">
        <f t="shared" si="2"/>
        <v>11</v>
      </c>
      <c r="J22" s="65">
        <f>VLOOKUP($A22,'Return Data'!$B$7:$R$2843,12,0)</f>
        <v>4.3551000000000002</v>
      </c>
      <c r="K22" s="66">
        <f t="shared" si="3"/>
        <v>16</v>
      </c>
      <c r="L22" s="65">
        <f>VLOOKUP($A22,'Return Data'!$B$7:$R$2843,13,0)</f>
        <v>4.4199000000000002</v>
      </c>
      <c r="M22" s="66">
        <f t="shared" si="4"/>
        <v>23</v>
      </c>
      <c r="N22" s="65">
        <f>VLOOKUP($A22,'Return Data'!$B$7:$R$2843,17,0)</f>
        <v>7.8277999999999999</v>
      </c>
      <c r="O22" s="66">
        <f t="shared" si="5"/>
        <v>12</v>
      </c>
      <c r="P22" s="65">
        <f>VLOOKUP($A22,'Return Data'!$B$7:$R$2843,14,0)</f>
        <v>8.5507000000000009</v>
      </c>
      <c r="Q22" s="66">
        <f t="shared" si="6"/>
        <v>8</v>
      </c>
      <c r="R22" s="65">
        <f>VLOOKUP($A22,'Return Data'!$B$7:$R$2843,16,0)</f>
        <v>8.2667999999999999</v>
      </c>
      <c r="S22" s="67">
        <f t="shared" si="7"/>
        <v>15</v>
      </c>
    </row>
    <row r="23" spans="1:19" x14ac:dyDescent="0.3">
      <c r="A23" s="82" t="s">
        <v>1423</v>
      </c>
      <c r="B23" s="64">
        <f>VLOOKUP($A23,'Return Data'!$B$7:$R$2843,3,0)</f>
        <v>44410</v>
      </c>
      <c r="C23" s="65">
        <f>VLOOKUP($A23,'Return Data'!$B$7:$R$2843,4,0)</f>
        <v>44.410200000000003</v>
      </c>
      <c r="D23" s="65">
        <f>VLOOKUP($A23,'Return Data'!$B$7:$R$2843,9,0)</f>
        <v>7.5243000000000002</v>
      </c>
      <c r="E23" s="66">
        <f t="shared" si="0"/>
        <v>14</v>
      </c>
      <c r="F23" s="65">
        <f>VLOOKUP($A23,'Return Data'!$B$7:$R$2843,10,0)</f>
        <v>5.5364000000000004</v>
      </c>
      <c r="G23" s="66">
        <f t="shared" si="1"/>
        <v>5</v>
      </c>
      <c r="H23" s="65">
        <f>VLOOKUP($A23,'Return Data'!$B$7:$R$2843,11,0)</f>
        <v>5.5902000000000003</v>
      </c>
      <c r="I23" s="66">
        <f t="shared" si="2"/>
        <v>15</v>
      </c>
      <c r="J23" s="65">
        <f>VLOOKUP($A23,'Return Data'!$B$7:$R$2843,12,0)</f>
        <v>4.5053000000000001</v>
      </c>
      <c r="K23" s="66">
        <f t="shared" si="3"/>
        <v>12</v>
      </c>
      <c r="L23" s="65">
        <f>VLOOKUP($A23,'Return Data'!$B$7:$R$2843,13,0)</f>
        <v>5.1935000000000002</v>
      </c>
      <c r="M23" s="66">
        <f t="shared" si="4"/>
        <v>11</v>
      </c>
      <c r="N23" s="65">
        <f>VLOOKUP($A23,'Return Data'!$B$7:$R$2843,17,0)</f>
        <v>8.2461000000000002</v>
      </c>
      <c r="O23" s="66">
        <f t="shared" si="5"/>
        <v>8</v>
      </c>
      <c r="P23" s="65">
        <f>VLOOKUP($A23,'Return Data'!$B$7:$R$2843,14,0)</f>
        <v>8.9925999999999995</v>
      </c>
      <c r="Q23" s="66">
        <f t="shared" si="6"/>
        <v>5</v>
      </c>
      <c r="R23" s="65">
        <f>VLOOKUP($A23,'Return Data'!$B$7:$R$2843,16,0)</f>
        <v>8.7271999999999998</v>
      </c>
      <c r="S23" s="67">
        <f t="shared" si="7"/>
        <v>5</v>
      </c>
    </row>
    <row r="24" spans="1:19" x14ac:dyDescent="0.3">
      <c r="A24" s="82" t="s">
        <v>1424</v>
      </c>
      <c r="B24" s="64">
        <f>VLOOKUP($A24,'Return Data'!$B$7:$R$2843,3,0)</f>
        <v>44410</v>
      </c>
      <c r="C24" s="65">
        <f>VLOOKUP($A24,'Return Data'!$B$7:$R$2843,4,0)</f>
        <v>22.0886</v>
      </c>
      <c r="D24" s="65">
        <f>VLOOKUP($A24,'Return Data'!$B$7:$R$2843,9,0)</f>
        <v>8.2286999999999999</v>
      </c>
      <c r="E24" s="66">
        <f t="shared" si="0"/>
        <v>9</v>
      </c>
      <c r="F24" s="65">
        <f>VLOOKUP($A24,'Return Data'!$B$7:$R$2843,10,0)</f>
        <v>4.9077999999999999</v>
      </c>
      <c r="G24" s="66">
        <f t="shared" si="1"/>
        <v>16</v>
      </c>
      <c r="H24" s="65">
        <f>VLOOKUP($A24,'Return Data'!$B$7:$R$2843,11,0)</f>
        <v>5.6924000000000001</v>
      </c>
      <c r="I24" s="66">
        <f t="shared" si="2"/>
        <v>12</v>
      </c>
      <c r="J24" s="65">
        <f>VLOOKUP($A24,'Return Data'!$B$7:$R$2843,12,0)</f>
        <v>4.3150000000000004</v>
      </c>
      <c r="K24" s="66">
        <f t="shared" si="3"/>
        <v>18</v>
      </c>
      <c r="L24" s="65">
        <f>VLOOKUP($A24,'Return Data'!$B$7:$R$2843,13,0)</f>
        <v>4.5883000000000003</v>
      </c>
      <c r="M24" s="66">
        <f t="shared" si="4"/>
        <v>20</v>
      </c>
      <c r="N24" s="65">
        <f>VLOOKUP($A24,'Return Data'!$B$7:$R$2843,17,0)</f>
        <v>7.7858999999999998</v>
      </c>
      <c r="O24" s="66">
        <f t="shared" si="5"/>
        <v>13</v>
      </c>
      <c r="P24" s="65">
        <f>VLOOKUP($A24,'Return Data'!$B$7:$R$2843,14,0)</f>
        <v>8.4710999999999999</v>
      </c>
      <c r="Q24" s="66">
        <f t="shared" si="6"/>
        <v>10</v>
      </c>
      <c r="R24" s="65">
        <f>VLOOKUP($A24,'Return Data'!$B$7:$R$2843,16,0)</f>
        <v>8.4441000000000006</v>
      </c>
      <c r="S24" s="67">
        <f t="shared" si="7"/>
        <v>11</v>
      </c>
    </row>
    <row r="25" spans="1:19" x14ac:dyDescent="0.3">
      <c r="A25" s="82" t="s">
        <v>1426</v>
      </c>
      <c r="B25" s="64">
        <f>VLOOKUP($A25,'Return Data'!$B$7:$R$2843,3,0)</f>
        <v>44410</v>
      </c>
      <c r="C25" s="65">
        <f>VLOOKUP($A25,'Return Data'!$B$7:$R$2843,4,0)</f>
        <v>12.2034</v>
      </c>
      <c r="D25" s="65">
        <f>VLOOKUP($A25,'Return Data'!$B$7:$R$2843,9,0)</f>
        <v>7.5838000000000001</v>
      </c>
      <c r="E25" s="66">
        <f t="shared" si="0"/>
        <v>13</v>
      </c>
      <c r="F25" s="65">
        <f>VLOOKUP($A25,'Return Data'!$B$7:$R$2843,10,0)</f>
        <v>4.7148000000000003</v>
      </c>
      <c r="G25" s="66">
        <f t="shared" si="1"/>
        <v>18</v>
      </c>
      <c r="H25" s="65">
        <f>VLOOKUP($A25,'Return Data'!$B$7:$R$2843,11,0)</f>
        <v>5.1988000000000003</v>
      </c>
      <c r="I25" s="66">
        <f t="shared" si="2"/>
        <v>20</v>
      </c>
      <c r="J25" s="65">
        <f>VLOOKUP($A25,'Return Data'!$B$7:$R$2843,12,0)</f>
        <v>4.0803000000000003</v>
      </c>
      <c r="K25" s="66">
        <f t="shared" si="3"/>
        <v>23</v>
      </c>
      <c r="L25" s="65">
        <f>VLOOKUP($A25,'Return Data'!$B$7:$R$2843,13,0)</f>
        <v>4.3776000000000002</v>
      </c>
      <c r="M25" s="66">
        <f t="shared" si="4"/>
        <v>25</v>
      </c>
      <c r="N25" s="65"/>
      <c r="O25" s="66"/>
      <c r="P25" s="65"/>
      <c r="Q25" s="66"/>
      <c r="R25" s="65">
        <f>VLOOKUP($A25,'Return Data'!$B$7:$R$2843,16,0)</f>
        <v>8.2863000000000007</v>
      </c>
      <c r="S25" s="67">
        <f t="shared" si="7"/>
        <v>14</v>
      </c>
    </row>
    <row r="26" spans="1:19" x14ac:dyDescent="0.3">
      <c r="A26" s="82" t="s">
        <v>1429</v>
      </c>
      <c r="B26" s="64">
        <f>VLOOKUP($A26,'Return Data'!$B$7:$R$2843,3,0)</f>
        <v>44410</v>
      </c>
      <c r="C26" s="65">
        <f>VLOOKUP($A26,'Return Data'!$B$7:$R$2843,4,0)</f>
        <v>12.962999999999999</v>
      </c>
      <c r="D26" s="65">
        <f>VLOOKUP($A26,'Return Data'!$B$7:$R$2843,9,0)</f>
        <v>8.9413999999999998</v>
      </c>
      <c r="E26" s="66">
        <f t="shared" si="0"/>
        <v>3</v>
      </c>
      <c r="F26" s="65">
        <f>VLOOKUP($A26,'Return Data'!$B$7:$R$2843,10,0)</f>
        <v>5.0738000000000003</v>
      </c>
      <c r="G26" s="66">
        <f t="shared" si="1"/>
        <v>13</v>
      </c>
      <c r="H26" s="65">
        <f>VLOOKUP($A26,'Return Data'!$B$7:$R$2843,11,0)</f>
        <v>6.0007999999999999</v>
      </c>
      <c r="I26" s="66">
        <f t="shared" si="2"/>
        <v>6</v>
      </c>
      <c r="J26" s="65">
        <f>VLOOKUP($A26,'Return Data'!$B$7:$R$2843,12,0)</f>
        <v>4.7417999999999996</v>
      </c>
      <c r="K26" s="66">
        <f t="shared" si="3"/>
        <v>10</v>
      </c>
      <c r="L26" s="65">
        <f>VLOOKUP($A26,'Return Data'!$B$7:$R$2843,13,0)</f>
        <v>4.8402000000000003</v>
      </c>
      <c r="M26" s="66">
        <f t="shared" si="4"/>
        <v>14</v>
      </c>
      <c r="N26" s="65">
        <f>VLOOKUP($A26,'Return Data'!$B$7:$R$2843,17,0)</f>
        <v>7.4463999999999997</v>
      </c>
      <c r="O26" s="66">
        <f t="shared" ref="O26:O33" si="8">RANK(N26,N$8:N$33,0)</f>
        <v>17</v>
      </c>
      <c r="P26" s="65"/>
      <c r="Q26" s="66"/>
      <c r="R26" s="65">
        <f>VLOOKUP($A26,'Return Data'!$B$7:$R$2843,16,0)</f>
        <v>7.9715999999999996</v>
      </c>
      <c r="S26" s="67">
        <f t="shared" si="7"/>
        <v>17</v>
      </c>
    </row>
    <row r="27" spans="1:19" x14ac:dyDescent="0.3">
      <c r="A27" s="82" t="s">
        <v>1431</v>
      </c>
      <c r="B27" s="64">
        <f>VLOOKUP($A27,'Return Data'!$B$7:$R$2843,3,0)</f>
        <v>44410</v>
      </c>
      <c r="C27" s="65">
        <f>VLOOKUP($A27,'Return Data'!$B$7:$R$2843,4,0)</f>
        <v>44.122199999999999</v>
      </c>
      <c r="D27" s="65">
        <f>VLOOKUP($A27,'Return Data'!$B$7:$R$2843,9,0)</f>
        <v>8.7805</v>
      </c>
      <c r="E27" s="66">
        <f t="shared" si="0"/>
        <v>7</v>
      </c>
      <c r="F27" s="65">
        <f>VLOOKUP($A27,'Return Data'!$B$7:$R$2843,10,0)</f>
        <v>6.3823999999999996</v>
      </c>
      <c r="G27" s="66">
        <f t="shared" si="1"/>
        <v>1</v>
      </c>
      <c r="H27" s="65">
        <f>VLOOKUP($A27,'Return Data'!$B$7:$R$2843,11,0)</f>
        <v>7.4084000000000003</v>
      </c>
      <c r="I27" s="66">
        <f t="shared" si="2"/>
        <v>1</v>
      </c>
      <c r="J27" s="65">
        <f>VLOOKUP($A27,'Return Data'!$B$7:$R$2843,12,0)</f>
        <v>6.1167999999999996</v>
      </c>
      <c r="K27" s="66">
        <f t="shared" si="3"/>
        <v>2</v>
      </c>
      <c r="L27" s="65">
        <f>VLOOKUP($A27,'Return Data'!$B$7:$R$2843,13,0)</f>
        <v>6.5279999999999996</v>
      </c>
      <c r="M27" s="66">
        <f t="shared" si="4"/>
        <v>3</v>
      </c>
      <c r="N27" s="65">
        <f>VLOOKUP($A27,'Return Data'!$B$7:$R$2843,17,0)</f>
        <v>8.6448</v>
      </c>
      <c r="O27" s="66">
        <f t="shared" si="8"/>
        <v>3</v>
      </c>
      <c r="P27" s="65">
        <f>VLOOKUP($A27,'Return Data'!$B$7:$R$2843,14,0)</f>
        <v>8.9770000000000003</v>
      </c>
      <c r="Q27" s="66">
        <f t="shared" ref="Q27:Q33" si="9">RANK(P27,P$8:P$33,0)</f>
        <v>6</v>
      </c>
      <c r="R27" s="65">
        <f>VLOOKUP($A27,'Return Data'!$B$7:$R$2843,16,0)</f>
        <v>8.7797000000000001</v>
      </c>
      <c r="S27" s="67">
        <f t="shared" si="7"/>
        <v>4</v>
      </c>
    </row>
    <row r="28" spans="1:19" x14ac:dyDescent="0.3">
      <c r="A28" s="82" t="s">
        <v>1433</v>
      </c>
      <c r="B28" s="64">
        <f>VLOOKUP($A28,'Return Data'!$B$7:$R$2843,3,0)</f>
        <v>44410</v>
      </c>
      <c r="C28" s="65">
        <f>VLOOKUP($A28,'Return Data'!$B$7:$R$2843,4,0)</f>
        <v>38.702399999999997</v>
      </c>
      <c r="D28" s="65">
        <f>VLOOKUP($A28,'Return Data'!$B$7:$R$2843,9,0)</f>
        <v>6.4943</v>
      </c>
      <c r="E28" s="66">
        <f t="shared" si="0"/>
        <v>22</v>
      </c>
      <c r="F28" s="65">
        <f>VLOOKUP($A28,'Return Data'!$B$7:$R$2843,10,0)</f>
        <v>5.2098000000000004</v>
      </c>
      <c r="G28" s="66">
        <f t="shared" si="1"/>
        <v>8</v>
      </c>
      <c r="H28" s="65">
        <f>VLOOKUP($A28,'Return Data'!$B$7:$R$2843,11,0)</f>
        <v>5.3777999999999997</v>
      </c>
      <c r="I28" s="66">
        <f t="shared" si="2"/>
        <v>18</v>
      </c>
      <c r="J28" s="65">
        <f>VLOOKUP($A28,'Return Data'!$B$7:$R$2843,12,0)</f>
        <v>4.3757000000000001</v>
      </c>
      <c r="K28" s="66">
        <f t="shared" si="3"/>
        <v>15</v>
      </c>
      <c r="L28" s="65">
        <f>VLOOKUP($A28,'Return Data'!$B$7:$R$2843,13,0)</f>
        <v>4.7701000000000002</v>
      </c>
      <c r="M28" s="66">
        <f t="shared" si="4"/>
        <v>16</v>
      </c>
      <c r="N28" s="65">
        <f>VLOOKUP($A28,'Return Data'!$B$7:$R$2843,17,0)</f>
        <v>7.6036000000000001</v>
      </c>
      <c r="O28" s="66">
        <f t="shared" si="8"/>
        <v>15</v>
      </c>
      <c r="P28" s="65">
        <f>VLOOKUP($A28,'Return Data'!$B$7:$R$2843,14,0)</f>
        <v>4.6620999999999997</v>
      </c>
      <c r="Q28" s="66">
        <f t="shared" si="9"/>
        <v>19</v>
      </c>
      <c r="R28" s="65">
        <f>VLOOKUP($A28,'Return Data'!$B$7:$R$2843,16,0)</f>
        <v>7.6383999999999999</v>
      </c>
      <c r="S28" s="67">
        <f t="shared" si="7"/>
        <v>19</v>
      </c>
    </row>
    <row r="29" spans="1:19" x14ac:dyDescent="0.3">
      <c r="A29" s="82" t="s">
        <v>1435</v>
      </c>
      <c r="B29" s="64">
        <f>VLOOKUP($A29,'Return Data'!$B$7:$R$2843,3,0)</f>
        <v>44410</v>
      </c>
      <c r="C29" s="65">
        <f>VLOOKUP($A29,'Return Data'!$B$7:$R$2843,4,0)</f>
        <v>37.044699999999999</v>
      </c>
      <c r="D29" s="65">
        <f>VLOOKUP($A29,'Return Data'!$B$7:$R$2843,9,0)</f>
        <v>8.4833999999999996</v>
      </c>
      <c r="E29" s="66">
        <f t="shared" si="0"/>
        <v>8</v>
      </c>
      <c r="F29" s="65">
        <f>VLOOKUP($A29,'Return Data'!$B$7:$R$2843,10,0)</f>
        <v>4.4002999999999997</v>
      </c>
      <c r="G29" s="66">
        <f t="shared" si="1"/>
        <v>22</v>
      </c>
      <c r="H29" s="65">
        <f>VLOOKUP($A29,'Return Data'!$B$7:$R$2843,11,0)</f>
        <v>5.3258999999999999</v>
      </c>
      <c r="I29" s="66">
        <f t="shared" si="2"/>
        <v>19</v>
      </c>
      <c r="J29" s="65">
        <f>VLOOKUP($A29,'Return Data'!$B$7:$R$2843,12,0)</f>
        <v>3.9384000000000001</v>
      </c>
      <c r="K29" s="66">
        <f t="shared" si="3"/>
        <v>25</v>
      </c>
      <c r="L29" s="65">
        <f>VLOOKUP($A29,'Return Data'!$B$7:$R$2843,13,0)</f>
        <v>4.2249999999999996</v>
      </c>
      <c r="M29" s="66">
        <f t="shared" si="4"/>
        <v>26</v>
      </c>
      <c r="N29" s="65">
        <f>VLOOKUP($A29,'Return Data'!$B$7:$R$2843,17,0)</f>
        <v>7.5101000000000004</v>
      </c>
      <c r="O29" s="66">
        <f t="shared" si="8"/>
        <v>16</v>
      </c>
      <c r="P29" s="65">
        <f>VLOOKUP($A29,'Return Data'!$B$7:$R$2843,14,0)</f>
        <v>4.7766000000000002</v>
      </c>
      <c r="Q29" s="66">
        <f t="shared" si="9"/>
        <v>18</v>
      </c>
      <c r="R29" s="65">
        <f>VLOOKUP($A29,'Return Data'!$B$7:$R$2843,16,0)</f>
        <v>7.3074000000000003</v>
      </c>
      <c r="S29" s="67">
        <f t="shared" si="7"/>
        <v>22</v>
      </c>
    </row>
    <row r="30" spans="1:19" x14ac:dyDescent="0.3">
      <c r="A30" s="82" t="s">
        <v>1436</v>
      </c>
      <c r="B30" s="64">
        <f>VLOOKUP($A30,'Return Data'!$B$7:$R$2843,3,0)</f>
        <v>44410</v>
      </c>
      <c r="C30" s="65">
        <f>VLOOKUP($A30,'Return Data'!$B$7:$R$2843,4,0)</f>
        <v>26.547000000000001</v>
      </c>
      <c r="D30" s="65">
        <f>VLOOKUP($A30,'Return Data'!$B$7:$R$2843,9,0)</f>
        <v>7.9749999999999996</v>
      </c>
      <c r="E30" s="66">
        <f t="shared" si="0"/>
        <v>10</v>
      </c>
      <c r="F30" s="65">
        <f>VLOOKUP($A30,'Return Data'!$B$7:$R$2843,10,0)</f>
        <v>5.0827</v>
      </c>
      <c r="G30" s="66">
        <f t="shared" si="1"/>
        <v>12</v>
      </c>
      <c r="H30" s="65">
        <f>VLOOKUP($A30,'Return Data'!$B$7:$R$2843,11,0)</f>
        <v>4.9466000000000001</v>
      </c>
      <c r="I30" s="66">
        <f t="shared" si="2"/>
        <v>24</v>
      </c>
      <c r="J30" s="65">
        <f>VLOOKUP($A30,'Return Data'!$B$7:$R$2843,12,0)</f>
        <v>3.9243999999999999</v>
      </c>
      <c r="K30" s="66">
        <f t="shared" si="3"/>
        <v>26</v>
      </c>
      <c r="L30" s="65">
        <f>VLOOKUP($A30,'Return Data'!$B$7:$R$2843,13,0)</f>
        <v>4.4837999999999996</v>
      </c>
      <c r="M30" s="66">
        <f t="shared" si="4"/>
        <v>22</v>
      </c>
      <c r="N30" s="65">
        <f>VLOOKUP($A30,'Return Data'!$B$7:$R$2843,17,0)</f>
        <v>7.7123999999999997</v>
      </c>
      <c r="O30" s="66">
        <f t="shared" si="8"/>
        <v>14</v>
      </c>
      <c r="P30" s="65">
        <f>VLOOKUP($A30,'Return Data'!$B$7:$R$2843,14,0)</f>
        <v>8.4530999999999992</v>
      </c>
      <c r="Q30" s="66">
        <f t="shared" si="9"/>
        <v>11</v>
      </c>
      <c r="R30" s="65">
        <f>VLOOKUP($A30,'Return Data'!$B$7:$R$2843,16,0)</f>
        <v>8.4631000000000007</v>
      </c>
      <c r="S30" s="67">
        <f t="shared" si="7"/>
        <v>10</v>
      </c>
    </row>
    <row r="31" spans="1:19" x14ac:dyDescent="0.3">
      <c r="A31" s="82" t="s">
        <v>1439</v>
      </c>
      <c r="B31" s="64">
        <f>VLOOKUP($A31,'Return Data'!$B$7:$R$2843,3,0)</f>
        <v>44410</v>
      </c>
      <c r="C31" s="65">
        <f>VLOOKUP($A31,'Return Data'!$B$7:$R$2843,4,0)</f>
        <v>35.153100000000002</v>
      </c>
      <c r="D31" s="65">
        <f>VLOOKUP($A31,'Return Data'!$B$7:$R$2843,9,0)</f>
        <v>5.9145000000000003</v>
      </c>
      <c r="E31" s="66">
        <f t="shared" si="0"/>
        <v>24</v>
      </c>
      <c r="F31" s="65">
        <f>VLOOKUP($A31,'Return Data'!$B$7:$R$2843,10,0)</f>
        <v>3.9702999999999999</v>
      </c>
      <c r="G31" s="66">
        <f t="shared" si="1"/>
        <v>24</v>
      </c>
      <c r="H31" s="65">
        <f>VLOOKUP($A31,'Return Data'!$B$7:$R$2843,11,0)</f>
        <v>4.5777999999999999</v>
      </c>
      <c r="I31" s="66">
        <f t="shared" si="2"/>
        <v>26</v>
      </c>
      <c r="J31" s="65">
        <f>VLOOKUP($A31,'Return Data'!$B$7:$R$2843,12,0)</f>
        <v>4.0122999999999998</v>
      </c>
      <c r="K31" s="66">
        <f t="shared" si="3"/>
        <v>24</v>
      </c>
      <c r="L31" s="65">
        <f>VLOOKUP($A31,'Return Data'!$B$7:$R$2843,13,0)</f>
        <v>4.3860000000000001</v>
      </c>
      <c r="M31" s="66">
        <f t="shared" si="4"/>
        <v>24</v>
      </c>
      <c r="N31" s="65">
        <f>VLOOKUP($A31,'Return Data'!$B$7:$R$2843,17,0)</f>
        <v>4.7675000000000001</v>
      </c>
      <c r="O31" s="66">
        <f t="shared" si="8"/>
        <v>23</v>
      </c>
      <c r="P31" s="65">
        <f>VLOOKUP($A31,'Return Data'!$B$7:$R$2843,14,0)</f>
        <v>3.5024000000000002</v>
      </c>
      <c r="Q31" s="66">
        <f t="shared" si="9"/>
        <v>22</v>
      </c>
      <c r="R31" s="65">
        <f>VLOOKUP($A31,'Return Data'!$B$7:$R$2843,16,0)</f>
        <v>7.0343999999999998</v>
      </c>
      <c r="S31" s="67">
        <f t="shared" si="7"/>
        <v>24</v>
      </c>
    </row>
    <row r="32" spans="1:19" x14ac:dyDescent="0.3">
      <c r="A32" s="82" t="s">
        <v>1441</v>
      </c>
      <c r="B32" s="64">
        <f>VLOOKUP($A32,'Return Data'!$B$7:$R$2843,3,0)</f>
        <v>44410</v>
      </c>
      <c r="C32" s="65">
        <f>VLOOKUP($A32,'Return Data'!$B$7:$R$2843,4,0)</f>
        <v>41.284700000000001</v>
      </c>
      <c r="D32" s="65">
        <f>VLOOKUP($A32,'Return Data'!$B$7:$R$2843,9,0)</f>
        <v>8.8384999999999998</v>
      </c>
      <c r="E32" s="66">
        <f t="shared" si="0"/>
        <v>6</v>
      </c>
      <c r="F32" s="65">
        <f>VLOOKUP($A32,'Return Data'!$B$7:$R$2843,10,0)</f>
        <v>5.1905999999999999</v>
      </c>
      <c r="G32" s="66">
        <f t="shared" si="1"/>
        <v>9</v>
      </c>
      <c r="H32" s="65">
        <f>VLOOKUP($A32,'Return Data'!$B$7:$R$2843,11,0)</f>
        <v>5.4561999999999999</v>
      </c>
      <c r="I32" s="66">
        <f t="shared" si="2"/>
        <v>16</v>
      </c>
      <c r="J32" s="65">
        <f>VLOOKUP($A32,'Return Data'!$B$7:$R$2843,12,0)</f>
        <v>4.2923999999999998</v>
      </c>
      <c r="K32" s="66">
        <f t="shared" si="3"/>
        <v>19</v>
      </c>
      <c r="L32" s="65">
        <f>VLOOKUP($A32,'Return Data'!$B$7:$R$2843,13,0)</f>
        <v>4.7470999999999997</v>
      </c>
      <c r="M32" s="66">
        <f t="shared" si="4"/>
        <v>18</v>
      </c>
      <c r="N32" s="65">
        <f>VLOOKUP($A32,'Return Data'!$B$7:$R$2843,17,0)</f>
        <v>7.9973999999999998</v>
      </c>
      <c r="O32" s="66">
        <f t="shared" si="8"/>
        <v>9</v>
      </c>
      <c r="P32" s="65">
        <f>VLOOKUP($A32,'Return Data'!$B$7:$R$2843,14,0)</f>
        <v>6.5810000000000004</v>
      </c>
      <c r="Q32" s="66">
        <f t="shared" si="9"/>
        <v>16</v>
      </c>
      <c r="R32" s="65">
        <f>VLOOKUP($A32,'Return Data'!$B$7:$R$2843,16,0)</f>
        <v>8.0932999999999993</v>
      </c>
      <c r="S32" s="67">
        <f t="shared" si="7"/>
        <v>16</v>
      </c>
    </row>
    <row r="33" spans="1:19" x14ac:dyDescent="0.3">
      <c r="A33" s="82" t="s">
        <v>1442</v>
      </c>
      <c r="B33" s="64">
        <f>VLOOKUP($A33,'Return Data'!$B$7:$R$2843,3,0)</f>
        <v>44410</v>
      </c>
      <c r="C33" s="65">
        <f>VLOOKUP($A33,'Return Data'!$B$7:$R$2843,4,0)</f>
        <v>24.889600000000002</v>
      </c>
      <c r="D33" s="65">
        <f>VLOOKUP($A33,'Return Data'!$B$7:$R$2843,9,0)</f>
        <v>7.3975</v>
      </c>
      <c r="E33" s="66">
        <f t="shared" si="0"/>
        <v>15</v>
      </c>
      <c r="F33" s="65">
        <f>VLOOKUP($A33,'Return Data'!$B$7:$R$2843,10,0)</f>
        <v>5.5621999999999998</v>
      </c>
      <c r="G33" s="66">
        <f t="shared" si="1"/>
        <v>4</v>
      </c>
      <c r="H33" s="65">
        <f>VLOOKUP($A33,'Return Data'!$B$7:$R$2843,11,0)</f>
        <v>5.7610000000000001</v>
      </c>
      <c r="I33" s="66">
        <f t="shared" si="2"/>
        <v>8</v>
      </c>
      <c r="J33" s="65">
        <f>VLOOKUP($A33,'Return Data'!$B$7:$R$2843,12,0)</f>
        <v>4.8127000000000004</v>
      </c>
      <c r="K33" s="66">
        <f t="shared" si="3"/>
        <v>9</v>
      </c>
      <c r="L33" s="65">
        <f>VLOOKUP($A33,'Return Data'!$B$7:$R$2843,13,0)</f>
        <v>5.2594000000000003</v>
      </c>
      <c r="M33" s="66">
        <f t="shared" si="4"/>
        <v>9</v>
      </c>
      <c r="N33" s="65">
        <f>VLOOKUP($A33,'Return Data'!$B$7:$R$2843,17,0)</f>
        <v>8.3838000000000008</v>
      </c>
      <c r="O33" s="66">
        <f t="shared" si="8"/>
        <v>7</v>
      </c>
      <c r="P33" s="65">
        <f>VLOOKUP($A33,'Return Data'!$B$7:$R$2843,14,0)</f>
        <v>4.1441999999999997</v>
      </c>
      <c r="Q33" s="66">
        <f t="shared" si="9"/>
        <v>21</v>
      </c>
      <c r="R33" s="65">
        <f>VLOOKUP($A33,'Return Data'!$B$7:$R$2843,16,0)</f>
        <v>7.2554999999999996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5.966573076923078</v>
      </c>
      <c r="E35" s="88"/>
      <c r="F35" s="89">
        <f>AVERAGE(F8:F33)</f>
        <v>4.5070076923076927</v>
      </c>
      <c r="G35" s="88"/>
      <c r="H35" s="89">
        <f>AVERAGE(H8:H33)</f>
        <v>5.6046269230769221</v>
      </c>
      <c r="I35" s="88"/>
      <c r="J35" s="89">
        <f>AVERAGE(J8:J33)</f>
        <v>4.8386423076923073</v>
      </c>
      <c r="K35" s="88"/>
      <c r="L35" s="89">
        <f>AVERAGE(L8:L33)</f>
        <v>5.1797384615384612</v>
      </c>
      <c r="M35" s="88"/>
      <c r="N35" s="89">
        <f>AVERAGE(N8:N33)</f>
        <v>6.9150679999999998</v>
      </c>
      <c r="O35" s="88"/>
      <c r="P35" s="89">
        <f>AVERAGE(P8:P33)</f>
        <v>6.7171125000000016</v>
      </c>
      <c r="Q35" s="88"/>
      <c r="R35" s="89">
        <f>AVERAGE(R8:R33)</f>
        <v>8.0430076923076932</v>
      </c>
      <c r="S35" s="90"/>
    </row>
    <row r="36" spans="1:19" x14ac:dyDescent="0.3">
      <c r="A36" s="87" t="s">
        <v>28</v>
      </c>
      <c r="B36" s="88"/>
      <c r="C36" s="88"/>
      <c r="D36" s="89">
        <f>MIN(D8:D33)</f>
        <v>-36.649000000000001</v>
      </c>
      <c r="E36" s="88"/>
      <c r="F36" s="89">
        <f>MIN(F8:F33)</f>
        <v>-7.7550999999999997</v>
      </c>
      <c r="G36" s="88"/>
      <c r="H36" s="89">
        <f>MIN(H8:H33)</f>
        <v>4.5777999999999999</v>
      </c>
      <c r="I36" s="88"/>
      <c r="J36" s="89">
        <f>MIN(J8:J33)</f>
        <v>3.9243999999999999</v>
      </c>
      <c r="K36" s="88"/>
      <c r="L36" s="89">
        <f>MIN(L8:L33)</f>
        <v>4.2249999999999996</v>
      </c>
      <c r="M36" s="88"/>
      <c r="N36" s="89">
        <f>MIN(N8:N33)</f>
        <v>-1.7654000000000001</v>
      </c>
      <c r="O36" s="88"/>
      <c r="P36" s="89">
        <f>MIN(P8:P33)</f>
        <v>-2.9992000000000001</v>
      </c>
      <c r="Q36" s="88"/>
      <c r="R36" s="89">
        <f>MIN(R8:R33)</f>
        <v>4.6513</v>
      </c>
      <c r="S36" s="90"/>
    </row>
    <row r="37" spans="1:19" ht="15" thickBot="1" x14ac:dyDescent="0.35">
      <c r="A37" s="91" t="s">
        <v>29</v>
      </c>
      <c r="B37" s="92"/>
      <c r="C37" s="92"/>
      <c r="D37" s="93">
        <f>MAX(D8:D33)</f>
        <v>10.1136</v>
      </c>
      <c r="E37" s="92"/>
      <c r="F37" s="93">
        <f>MAX(F8:F33)</f>
        <v>6.3823999999999996</v>
      </c>
      <c r="G37" s="92"/>
      <c r="H37" s="93">
        <f>MAX(H8:H33)</f>
        <v>7.4084000000000003</v>
      </c>
      <c r="I37" s="92"/>
      <c r="J37" s="93">
        <f>MAX(J8:J33)</f>
        <v>11.2408</v>
      </c>
      <c r="K37" s="92"/>
      <c r="L37" s="93">
        <f>MAX(L8:L33)</f>
        <v>7.7747999999999999</v>
      </c>
      <c r="M37" s="92"/>
      <c r="N37" s="93">
        <f>MAX(N8:N33)</f>
        <v>8.8803000000000001</v>
      </c>
      <c r="O37" s="92"/>
      <c r="P37" s="93">
        <f>MAX(P8:P33)</f>
        <v>9.2622</v>
      </c>
      <c r="Q37" s="92"/>
      <c r="R37" s="93">
        <f>MAX(R8:R33)</f>
        <v>9.3798999999999992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44410</v>
      </c>
      <c r="C8" s="65">
        <f>VLOOKUP($A8,'Return Data'!$B$7:$R$2843,4,0)</f>
        <v>37.305799999999998</v>
      </c>
      <c r="D8" s="65">
        <f>VLOOKUP($A8,'Return Data'!$B$7:$R$2843,9,0)</f>
        <v>7.0644999999999998</v>
      </c>
      <c r="E8" s="66">
        <f t="shared" ref="E8:E33" si="0">RANK(D8,D$8:D$33,0)</f>
        <v>12</v>
      </c>
      <c r="F8" s="65">
        <f>VLOOKUP($A8,'Return Data'!$B$7:$R$2843,10,0)</f>
        <v>5.0739999999999998</v>
      </c>
      <c r="G8" s="66">
        <f t="shared" ref="G8:G33" si="1">RANK(F8,F$8:F$33,0)</f>
        <v>3</v>
      </c>
      <c r="H8" s="65">
        <f>VLOOKUP($A8,'Return Data'!$B$7:$R$2843,11,0)</f>
        <v>5.5275999999999996</v>
      </c>
      <c r="I8" s="66">
        <f t="shared" ref="I8:I33" si="2">RANK(H8,H$8:H$33,0)</f>
        <v>3</v>
      </c>
      <c r="J8" s="65">
        <f>VLOOKUP($A8,'Return Data'!$B$7:$R$2843,12,0)</f>
        <v>4.5599999999999996</v>
      </c>
      <c r="K8" s="66">
        <f t="shared" ref="K8:K33" si="3">RANK(J8,J$8:J$33,0)</f>
        <v>4</v>
      </c>
      <c r="L8" s="65">
        <f>VLOOKUP($A8,'Return Data'!$B$7:$R$2843,13,0)</f>
        <v>6.1444999999999999</v>
      </c>
      <c r="M8" s="66">
        <f t="shared" ref="M8:M33" si="4">RANK(L8,L$8:L$33,0)</f>
        <v>2</v>
      </c>
      <c r="N8" s="65">
        <f>VLOOKUP($A8,'Return Data'!$B$7:$R$2843,17,0)</f>
        <v>7.8677999999999999</v>
      </c>
      <c r="O8" s="66">
        <f t="shared" ref="O8:O24" si="5">RANK(N8,N$8:N$33,0)</f>
        <v>3</v>
      </c>
      <c r="P8" s="65">
        <f>VLOOKUP($A8,'Return Data'!$B$7:$R$2843,14,0)</f>
        <v>8.4535999999999998</v>
      </c>
      <c r="Q8" s="66">
        <f t="shared" ref="Q8:Q24" si="6">RANK(P8,P$8:P$33,0)</f>
        <v>2</v>
      </c>
      <c r="R8" s="65">
        <f>VLOOKUP($A8,'Return Data'!$B$7:$R$2843,16,0)</f>
        <v>7.4821</v>
      </c>
      <c r="S8" s="67">
        <f t="shared" ref="S8:S33" si="7">RANK(R8,R$8:R$33,0)</f>
        <v>10</v>
      </c>
    </row>
    <row r="9" spans="1:19" x14ac:dyDescent="0.3">
      <c r="A9" s="82" t="s">
        <v>1386</v>
      </c>
      <c r="B9" s="64">
        <f>VLOOKUP($A9,'Return Data'!$B$7:$R$2843,3,0)</f>
        <v>44410</v>
      </c>
      <c r="C9" s="65">
        <f>VLOOKUP($A9,'Return Data'!$B$7:$R$2843,4,0)</f>
        <v>24.3231</v>
      </c>
      <c r="D9" s="65">
        <f>VLOOKUP($A9,'Return Data'!$B$7:$R$2843,9,0)</f>
        <v>6.4736000000000002</v>
      </c>
      <c r="E9" s="66">
        <f t="shared" si="0"/>
        <v>19</v>
      </c>
      <c r="F9" s="65">
        <f>VLOOKUP($A9,'Return Data'!$B$7:$R$2843,10,0)</f>
        <v>4.3994999999999997</v>
      </c>
      <c r="G9" s="66">
        <f t="shared" si="1"/>
        <v>11</v>
      </c>
      <c r="H9" s="65">
        <f>VLOOKUP($A9,'Return Data'!$B$7:$R$2843,11,0)</f>
        <v>4.7271000000000001</v>
      </c>
      <c r="I9" s="66">
        <f t="shared" si="2"/>
        <v>18</v>
      </c>
      <c r="J9" s="65">
        <f>VLOOKUP($A9,'Return Data'!$B$7:$R$2843,12,0)</f>
        <v>4.0031999999999996</v>
      </c>
      <c r="K9" s="66">
        <f t="shared" si="3"/>
        <v>10</v>
      </c>
      <c r="L9" s="65">
        <f>VLOOKUP($A9,'Return Data'!$B$7:$R$2843,13,0)</f>
        <v>4.6471999999999998</v>
      </c>
      <c r="M9" s="66">
        <f t="shared" si="4"/>
        <v>9</v>
      </c>
      <c r="N9" s="65">
        <f>VLOOKUP($A9,'Return Data'!$B$7:$R$2843,17,0)</f>
        <v>7.7046000000000001</v>
      </c>
      <c r="O9" s="66">
        <f t="shared" si="5"/>
        <v>7</v>
      </c>
      <c r="P9" s="65">
        <f>VLOOKUP($A9,'Return Data'!$B$7:$R$2843,14,0)</f>
        <v>8.3184000000000005</v>
      </c>
      <c r="Q9" s="66">
        <f t="shared" si="6"/>
        <v>4</v>
      </c>
      <c r="R9" s="65">
        <f>VLOOKUP($A9,'Return Data'!$B$7:$R$2843,16,0)</f>
        <v>8.0107999999999997</v>
      </c>
      <c r="S9" s="67">
        <f t="shared" si="7"/>
        <v>4</v>
      </c>
    </row>
    <row r="10" spans="1:19" x14ac:dyDescent="0.3">
      <c r="A10" s="82" t="s">
        <v>1387</v>
      </c>
      <c r="B10" s="64">
        <f>VLOOKUP($A10,'Return Data'!$B$7:$R$2843,3,0)</f>
        <v>44410</v>
      </c>
      <c r="C10" s="65">
        <f>VLOOKUP($A10,'Return Data'!$B$7:$R$2843,4,0)</f>
        <v>23.245899999999999</v>
      </c>
      <c r="D10" s="65">
        <f>VLOOKUP($A10,'Return Data'!$B$7:$R$2843,9,0)</f>
        <v>6.0380000000000003</v>
      </c>
      <c r="E10" s="66">
        <f t="shared" si="0"/>
        <v>20</v>
      </c>
      <c r="F10" s="65">
        <f>VLOOKUP($A10,'Return Data'!$B$7:$R$2843,10,0)</f>
        <v>4.2385000000000002</v>
      </c>
      <c r="G10" s="66">
        <f t="shared" si="1"/>
        <v>14</v>
      </c>
      <c r="H10" s="65">
        <f>VLOOKUP($A10,'Return Data'!$B$7:$R$2843,11,0)</f>
        <v>5.1829999999999998</v>
      </c>
      <c r="I10" s="66">
        <f t="shared" si="2"/>
        <v>7</v>
      </c>
      <c r="J10" s="65">
        <f>VLOOKUP($A10,'Return Data'!$B$7:$R$2843,12,0)</f>
        <v>4.0697999999999999</v>
      </c>
      <c r="K10" s="66">
        <f t="shared" si="3"/>
        <v>8</v>
      </c>
      <c r="L10" s="65">
        <f>VLOOKUP($A10,'Return Data'!$B$7:$R$2843,13,0)</f>
        <v>4.6170999999999998</v>
      </c>
      <c r="M10" s="66">
        <f t="shared" si="4"/>
        <v>10</v>
      </c>
      <c r="N10" s="65">
        <f>VLOOKUP($A10,'Return Data'!$B$7:$R$2843,17,0)</f>
        <v>6.3544999999999998</v>
      </c>
      <c r="O10" s="66">
        <f t="shared" si="5"/>
        <v>19</v>
      </c>
      <c r="P10" s="65">
        <f>VLOOKUP($A10,'Return Data'!$B$7:$R$2843,14,0)</f>
        <v>7.2470999999999997</v>
      </c>
      <c r="Q10" s="66">
        <f t="shared" si="6"/>
        <v>14</v>
      </c>
      <c r="R10" s="65">
        <f>VLOOKUP($A10,'Return Data'!$B$7:$R$2843,16,0)</f>
        <v>7.8967000000000001</v>
      </c>
      <c r="S10" s="67">
        <f t="shared" si="7"/>
        <v>6</v>
      </c>
    </row>
    <row r="11" spans="1:19" x14ac:dyDescent="0.3">
      <c r="A11" s="82" t="s">
        <v>1389</v>
      </c>
      <c r="B11" s="64">
        <f>VLOOKUP($A11,'Return Data'!$B$7:$R$2843,3,0)</f>
        <v>44410</v>
      </c>
      <c r="C11" s="65">
        <f>VLOOKUP($A11,'Return Data'!$B$7:$R$2843,4,0)</f>
        <v>24.991</v>
      </c>
      <c r="D11" s="65">
        <f>VLOOKUP($A11,'Return Data'!$B$7:$R$2843,9,0)</f>
        <v>9.4030000000000005</v>
      </c>
      <c r="E11" s="66">
        <f t="shared" si="0"/>
        <v>1</v>
      </c>
      <c r="F11" s="65">
        <f>VLOOKUP($A11,'Return Data'!$B$7:$R$2843,10,0)</f>
        <v>4.7671999999999999</v>
      </c>
      <c r="G11" s="66">
        <f t="shared" si="1"/>
        <v>5</v>
      </c>
      <c r="H11" s="65">
        <f>VLOOKUP($A11,'Return Data'!$B$7:$R$2843,11,0)</f>
        <v>5.4378000000000002</v>
      </c>
      <c r="I11" s="66">
        <f t="shared" si="2"/>
        <v>4</v>
      </c>
      <c r="J11" s="65">
        <f>VLOOKUP($A11,'Return Data'!$B$7:$R$2843,12,0)</f>
        <v>4.1177999999999999</v>
      </c>
      <c r="K11" s="66">
        <f t="shared" si="3"/>
        <v>7</v>
      </c>
      <c r="L11" s="65">
        <f>VLOOKUP($A11,'Return Data'!$B$7:$R$2843,13,0)</f>
        <v>4.9997999999999996</v>
      </c>
      <c r="M11" s="66">
        <f t="shared" si="4"/>
        <v>6</v>
      </c>
      <c r="N11" s="65">
        <f>VLOOKUP($A11,'Return Data'!$B$7:$R$2843,17,0)</f>
        <v>7.7854999999999999</v>
      </c>
      <c r="O11" s="66">
        <f t="shared" si="5"/>
        <v>5</v>
      </c>
      <c r="P11" s="65">
        <f>VLOOKUP($A11,'Return Data'!$B$7:$R$2843,14,0)</f>
        <v>7.3460999999999999</v>
      </c>
      <c r="Q11" s="66">
        <f t="shared" si="6"/>
        <v>12</v>
      </c>
      <c r="R11" s="65">
        <f>VLOOKUP($A11,'Return Data'!$B$7:$R$2843,16,0)</f>
        <v>5.5707000000000004</v>
      </c>
      <c r="S11" s="67">
        <f t="shared" si="7"/>
        <v>25</v>
      </c>
    </row>
    <row r="12" spans="1:19" x14ac:dyDescent="0.3">
      <c r="A12" s="82" t="s">
        <v>1392</v>
      </c>
      <c r="B12" s="64">
        <f>VLOOKUP($A12,'Return Data'!$B$7:$R$2843,3,0)</f>
        <v>44410</v>
      </c>
      <c r="C12" s="65">
        <f>VLOOKUP($A12,'Return Data'!$B$7:$R$2843,4,0)</f>
        <v>17.346800000000002</v>
      </c>
      <c r="D12" s="65">
        <f>VLOOKUP($A12,'Return Data'!$B$7:$R$2843,9,0)</f>
        <v>3.6425999999999998</v>
      </c>
      <c r="E12" s="66">
        <f t="shared" si="0"/>
        <v>25</v>
      </c>
      <c r="F12" s="65">
        <f>VLOOKUP($A12,'Return Data'!$B$7:$R$2843,10,0)</f>
        <v>3.1661000000000001</v>
      </c>
      <c r="G12" s="66">
        <f t="shared" si="1"/>
        <v>25</v>
      </c>
      <c r="H12" s="65">
        <f>VLOOKUP($A12,'Return Data'!$B$7:$R$2843,11,0)</f>
        <v>4.6332000000000004</v>
      </c>
      <c r="I12" s="66">
        <f t="shared" si="2"/>
        <v>19</v>
      </c>
      <c r="J12" s="65">
        <f>VLOOKUP($A12,'Return Data'!$B$7:$R$2843,12,0)</f>
        <v>3.6998000000000002</v>
      </c>
      <c r="K12" s="66">
        <f t="shared" si="3"/>
        <v>16</v>
      </c>
      <c r="L12" s="65">
        <f>VLOOKUP($A12,'Return Data'!$B$7:$R$2843,13,0)</f>
        <v>4.2556000000000003</v>
      </c>
      <c r="M12" s="66">
        <f t="shared" si="4"/>
        <v>14</v>
      </c>
      <c r="N12" s="65">
        <f>VLOOKUP($A12,'Return Data'!$B$7:$R$2843,17,0)</f>
        <v>-2.2785000000000002</v>
      </c>
      <c r="O12" s="66">
        <f t="shared" si="5"/>
        <v>25</v>
      </c>
      <c r="P12" s="65">
        <f>VLOOKUP($A12,'Return Data'!$B$7:$R$2843,14,0)</f>
        <v>-3.5114000000000001</v>
      </c>
      <c r="Q12" s="66">
        <f t="shared" si="6"/>
        <v>24</v>
      </c>
      <c r="R12" s="65">
        <f>VLOOKUP($A12,'Return Data'!$B$7:$R$2843,16,0)</f>
        <v>4.4577</v>
      </c>
      <c r="S12" s="67">
        <f t="shared" si="7"/>
        <v>26</v>
      </c>
    </row>
    <row r="13" spans="1:19" x14ac:dyDescent="0.3">
      <c r="A13" s="82" t="s">
        <v>1394</v>
      </c>
      <c r="B13" s="64">
        <f>VLOOKUP($A13,'Return Data'!$B$7:$R$2843,3,0)</f>
        <v>44410</v>
      </c>
      <c r="C13" s="65">
        <f>VLOOKUP($A13,'Return Data'!$B$7:$R$2843,4,0)</f>
        <v>20.5916</v>
      </c>
      <c r="D13" s="65">
        <f>VLOOKUP($A13,'Return Data'!$B$7:$R$2843,9,0)</f>
        <v>6.5952000000000002</v>
      </c>
      <c r="E13" s="66">
        <f t="shared" si="0"/>
        <v>17</v>
      </c>
      <c r="F13" s="65">
        <f>VLOOKUP($A13,'Return Data'!$B$7:$R$2843,10,0)</f>
        <v>3.7141999999999999</v>
      </c>
      <c r="G13" s="66">
        <f t="shared" si="1"/>
        <v>21</v>
      </c>
      <c r="H13" s="65">
        <f>VLOOKUP($A13,'Return Data'!$B$7:$R$2843,11,0)</f>
        <v>4.4614000000000003</v>
      </c>
      <c r="I13" s="66">
        <f t="shared" si="2"/>
        <v>22</v>
      </c>
      <c r="J13" s="65">
        <f>VLOOKUP($A13,'Return Data'!$B$7:$R$2843,12,0)</f>
        <v>3.5958000000000001</v>
      </c>
      <c r="K13" s="66">
        <f t="shared" si="3"/>
        <v>19</v>
      </c>
      <c r="L13" s="65">
        <f>VLOOKUP($A13,'Return Data'!$B$7:$R$2843,13,0)</f>
        <v>3.9239999999999999</v>
      </c>
      <c r="M13" s="66">
        <f t="shared" si="4"/>
        <v>19</v>
      </c>
      <c r="N13" s="65">
        <f>VLOOKUP($A13,'Return Data'!$B$7:$R$2843,17,0)</f>
        <v>6.7081999999999997</v>
      </c>
      <c r="O13" s="66">
        <f t="shared" si="5"/>
        <v>17</v>
      </c>
      <c r="P13" s="65">
        <f>VLOOKUP($A13,'Return Data'!$B$7:$R$2843,14,0)</f>
        <v>7.3056999999999999</v>
      </c>
      <c r="Q13" s="66">
        <f t="shared" si="6"/>
        <v>13</v>
      </c>
      <c r="R13" s="65">
        <f>VLOOKUP($A13,'Return Data'!$B$7:$R$2843,16,0)</f>
        <v>7.2793999999999999</v>
      </c>
      <c r="S13" s="67">
        <f t="shared" si="7"/>
        <v>13</v>
      </c>
    </row>
    <row r="14" spans="1:19" x14ac:dyDescent="0.3">
      <c r="A14" s="82" t="s">
        <v>1396</v>
      </c>
      <c r="B14" s="64">
        <f>VLOOKUP($A14,'Return Data'!$B$7:$R$2843,3,0)</f>
        <v>44410</v>
      </c>
      <c r="C14" s="65">
        <f>VLOOKUP($A14,'Return Data'!$B$7:$R$2843,4,0)</f>
        <v>37.354300000000002</v>
      </c>
      <c r="D14" s="65">
        <f>VLOOKUP($A14,'Return Data'!$B$7:$R$2843,9,0)</f>
        <v>8.2048000000000005</v>
      </c>
      <c r="E14" s="66">
        <f t="shared" si="0"/>
        <v>3</v>
      </c>
      <c r="F14" s="65">
        <f>VLOOKUP($A14,'Return Data'!$B$7:$R$2843,10,0)</f>
        <v>4.3677000000000001</v>
      </c>
      <c r="G14" s="66">
        <f t="shared" si="1"/>
        <v>12</v>
      </c>
      <c r="H14" s="65">
        <f>VLOOKUP($A14,'Return Data'!$B$7:$R$2843,11,0)</f>
        <v>5.0500999999999996</v>
      </c>
      <c r="I14" s="66">
        <f t="shared" si="2"/>
        <v>11</v>
      </c>
      <c r="J14" s="65">
        <f>VLOOKUP($A14,'Return Data'!$B$7:$R$2843,12,0)</f>
        <v>3.8191999999999999</v>
      </c>
      <c r="K14" s="66">
        <f t="shared" si="3"/>
        <v>14</v>
      </c>
      <c r="L14" s="65">
        <f>VLOOKUP($A14,'Return Data'!$B$7:$R$2843,13,0)</f>
        <v>4.2704000000000004</v>
      </c>
      <c r="M14" s="66">
        <f t="shared" si="4"/>
        <v>12</v>
      </c>
      <c r="N14" s="65">
        <f>VLOOKUP($A14,'Return Data'!$B$7:$R$2843,17,0)</f>
        <v>7.1322000000000001</v>
      </c>
      <c r="O14" s="66">
        <f t="shared" si="5"/>
        <v>12</v>
      </c>
      <c r="P14" s="65">
        <f>VLOOKUP($A14,'Return Data'!$B$7:$R$2843,14,0)</f>
        <v>7.7995000000000001</v>
      </c>
      <c r="Q14" s="66">
        <f t="shared" si="6"/>
        <v>10</v>
      </c>
      <c r="R14" s="65">
        <f>VLOOKUP($A14,'Return Data'!$B$7:$R$2843,16,0)</f>
        <v>7.2179000000000002</v>
      </c>
      <c r="S14" s="67">
        <f t="shared" si="7"/>
        <v>14</v>
      </c>
    </row>
    <row r="15" spans="1:19" x14ac:dyDescent="0.3">
      <c r="A15" s="82" t="s">
        <v>1404</v>
      </c>
      <c r="B15" s="64">
        <f>VLOOKUP($A15,'Return Data'!$B$7:$R$2843,3,0)</f>
        <v>44410</v>
      </c>
      <c r="C15" s="65">
        <f>VLOOKUP($A15,'Return Data'!$B$7:$R$2843,4,0)</f>
        <v>4000.3585341365501</v>
      </c>
      <c r="D15" s="65">
        <f>VLOOKUP($A15,'Return Data'!$B$7:$R$2843,9,0)</f>
        <v>-36.649099999999997</v>
      </c>
      <c r="E15" s="66">
        <f t="shared" si="0"/>
        <v>26</v>
      </c>
      <c r="F15" s="65">
        <f>VLOOKUP($A15,'Return Data'!$B$7:$R$2843,10,0)</f>
        <v>-7.7548000000000004</v>
      </c>
      <c r="G15" s="66">
        <f t="shared" si="1"/>
        <v>26</v>
      </c>
      <c r="H15" s="65">
        <f>VLOOKUP($A15,'Return Data'!$B$7:$R$2843,11,0)</f>
        <v>4.9901</v>
      </c>
      <c r="I15" s="66">
        <f t="shared" si="2"/>
        <v>12</v>
      </c>
      <c r="J15" s="65">
        <f>VLOOKUP($A15,'Return Data'!$B$7:$R$2843,12,0)</f>
        <v>10.918100000000001</v>
      </c>
      <c r="K15" s="66">
        <f t="shared" si="3"/>
        <v>1</v>
      </c>
      <c r="L15" s="65">
        <f>VLOOKUP($A15,'Return Data'!$B$7:$R$2843,13,0)</f>
        <v>7.3296000000000001</v>
      </c>
      <c r="M15" s="66">
        <f t="shared" si="4"/>
        <v>1</v>
      </c>
      <c r="N15" s="65">
        <f>VLOOKUP($A15,'Return Data'!$B$7:$R$2843,17,0)</f>
        <v>-0.89500000000000002</v>
      </c>
      <c r="O15" s="66">
        <f t="shared" si="5"/>
        <v>24</v>
      </c>
      <c r="P15" s="65">
        <f>VLOOKUP($A15,'Return Data'!$B$7:$R$2843,14,0)</f>
        <v>2.0931000000000002</v>
      </c>
      <c r="Q15" s="66">
        <f t="shared" si="6"/>
        <v>23</v>
      </c>
      <c r="R15" s="65">
        <f>VLOOKUP($A15,'Return Data'!$B$7:$R$2843,16,0)</f>
        <v>7.3625999999999996</v>
      </c>
      <c r="S15" s="67">
        <f t="shared" si="7"/>
        <v>12</v>
      </c>
    </row>
    <row r="16" spans="1:19" x14ac:dyDescent="0.3">
      <c r="A16" s="82" t="s">
        <v>1406</v>
      </c>
      <c r="B16" s="64">
        <f>VLOOKUP($A16,'Return Data'!$B$7:$R$2843,3,0)</f>
        <v>44410</v>
      </c>
      <c r="C16" s="65">
        <f>VLOOKUP($A16,'Return Data'!$B$7:$R$2843,4,0)</f>
        <v>25.092600000000001</v>
      </c>
      <c r="D16" s="65">
        <f>VLOOKUP($A16,'Return Data'!$B$7:$R$2843,9,0)</f>
        <v>7.3609999999999998</v>
      </c>
      <c r="E16" s="66">
        <f t="shared" si="0"/>
        <v>11</v>
      </c>
      <c r="F16" s="65">
        <f>VLOOKUP($A16,'Return Data'!$B$7:$R$2843,10,0)</f>
        <v>5.3193000000000001</v>
      </c>
      <c r="G16" s="66">
        <f t="shared" si="1"/>
        <v>2</v>
      </c>
      <c r="H16" s="65">
        <f>VLOOKUP($A16,'Return Data'!$B$7:$R$2843,11,0)</f>
        <v>5.6298000000000004</v>
      </c>
      <c r="I16" s="66">
        <f t="shared" si="2"/>
        <v>2</v>
      </c>
      <c r="J16" s="65">
        <f>VLOOKUP($A16,'Return Data'!$B$7:$R$2843,12,0)</f>
        <v>4.6958000000000002</v>
      </c>
      <c r="K16" s="66">
        <f t="shared" si="3"/>
        <v>3</v>
      </c>
      <c r="L16" s="65">
        <f>VLOOKUP($A16,'Return Data'!$B$7:$R$2843,13,0)</f>
        <v>5.3399000000000001</v>
      </c>
      <c r="M16" s="66">
        <f t="shared" si="4"/>
        <v>4</v>
      </c>
      <c r="N16" s="65">
        <f>VLOOKUP($A16,'Return Data'!$B$7:$R$2843,17,0)</f>
        <v>8.3775999999999993</v>
      </c>
      <c r="O16" s="66">
        <f t="shared" si="5"/>
        <v>1</v>
      </c>
      <c r="P16" s="65">
        <f>VLOOKUP($A16,'Return Data'!$B$7:$R$2843,14,0)</f>
        <v>8.6987000000000005</v>
      </c>
      <c r="Q16" s="66">
        <f t="shared" si="6"/>
        <v>1</v>
      </c>
      <c r="R16" s="65">
        <f>VLOOKUP($A16,'Return Data'!$B$7:$R$2843,16,0)</f>
        <v>8.6312999999999995</v>
      </c>
      <c r="S16" s="67">
        <f t="shared" si="7"/>
        <v>1</v>
      </c>
    </row>
    <row r="17" spans="1:19" x14ac:dyDescent="0.3">
      <c r="A17" s="82" t="s">
        <v>1408</v>
      </c>
      <c r="B17" s="64">
        <f>VLOOKUP($A17,'Return Data'!$B$7:$R$2843,3,0)</f>
        <v>44410</v>
      </c>
      <c r="C17" s="65">
        <f>VLOOKUP($A17,'Return Data'!$B$7:$R$2843,4,0)</f>
        <v>31.595400000000001</v>
      </c>
      <c r="D17" s="65">
        <f>VLOOKUP($A17,'Return Data'!$B$7:$R$2843,9,0)</f>
        <v>7.8327999999999998</v>
      </c>
      <c r="E17" s="66">
        <f t="shared" si="0"/>
        <v>8</v>
      </c>
      <c r="F17" s="65">
        <f>VLOOKUP($A17,'Return Data'!$B$7:$R$2843,10,0)</f>
        <v>4.0331999999999999</v>
      </c>
      <c r="G17" s="66">
        <f t="shared" si="1"/>
        <v>18</v>
      </c>
      <c r="H17" s="65">
        <f>VLOOKUP($A17,'Return Data'!$B$7:$R$2843,11,0)</f>
        <v>4.9588999999999999</v>
      </c>
      <c r="I17" s="66">
        <f t="shared" si="2"/>
        <v>14</v>
      </c>
      <c r="J17" s="65">
        <f>VLOOKUP($A17,'Return Data'!$B$7:$R$2843,12,0)</f>
        <v>3.8717000000000001</v>
      </c>
      <c r="K17" s="66">
        <f t="shared" si="3"/>
        <v>12</v>
      </c>
      <c r="L17" s="65">
        <f>VLOOKUP($A17,'Return Data'!$B$7:$R$2843,13,0)</f>
        <v>3.7848000000000002</v>
      </c>
      <c r="M17" s="66">
        <f t="shared" si="4"/>
        <v>21</v>
      </c>
      <c r="N17" s="65">
        <f>VLOOKUP($A17,'Return Data'!$B$7:$R$2843,17,0)</f>
        <v>5.117</v>
      </c>
      <c r="O17" s="66">
        <f t="shared" si="5"/>
        <v>21</v>
      </c>
      <c r="P17" s="65">
        <f>VLOOKUP($A17,'Return Data'!$B$7:$R$2843,14,0)</f>
        <v>3.1455000000000002</v>
      </c>
      <c r="Q17" s="66">
        <f t="shared" si="6"/>
        <v>21</v>
      </c>
      <c r="R17" s="65">
        <f>VLOOKUP($A17,'Return Data'!$B$7:$R$2843,16,0)</f>
        <v>6.3601000000000001</v>
      </c>
      <c r="S17" s="67">
        <f t="shared" si="7"/>
        <v>24</v>
      </c>
    </row>
    <row r="18" spans="1:19" x14ac:dyDescent="0.3">
      <c r="A18" s="82" t="s">
        <v>1410</v>
      </c>
      <c r="B18" s="64">
        <f>VLOOKUP($A18,'Return Data'!$B$7:$R$2843,3,0)</f>
        <v>44410</v>
      </c>
      <c r="C18" s="65">
        <f>VLOOKUP($A18,'Return Data'!$B$7:$R$2843,4,0)</f>
        <v>46.702599999999997</v>
      </c>
      <c r="D18" s="65">
        <f>VLOOKUP($A18,'Return Data'!$B$7:$R$2843,9,0)</f>
        <v>5.3411</v>
      </c>
      <c r="E18" s="66">
        <f t="shared" si="0"/>
        <v>23</v>
      </c>
      <c r="F18" s="65">
        <f>VLOOKUP($A18,'Return Data'!$B$7:$R$2843,10,0)</f>
        <v>4.6120000000000001</v>
      </c>
      <c r="G18" s="66">
        <f t="shared" si="1"/>
        <v>7</v>
      </c>
      <c r="H18" s="65">
        <f>VLOOKUP($A18,'Return Data'!$B$7:$R$2843,11,0)</f>
        <v>4.9599000000000002</v>
      </c>
      <c r="I18" s="66">
        <f t="shared" si="2"/>
        <v>13</v>
      </c>
      <c r="J18" s="65">
        <f>VLOOKUP($A18,'Return Data'!$B$7:$R$2843,12,0)</f>
        <v>4.5069999999999997</v>
      </c>
      <c r="K18" s="66">
        <f t="shared" si="3"/>
        <v>5</v>
      </c>
      <c r="L18" s="65">
        <f>VLOOKUP($A18,'Return Data'!$B$7:$R$2843,13,0)</f>
        <v>5.1585000000000001</v>
      </c>
      <c r="M18" s="66">
        <f t="shared" si="4"/>
        <v>5</v>
      </c>
      <c r="N18" s="65">
        <f>VLOOKUP($A18,'Return Data'!$B$7:$R$2843,17,0)</f>
        <v>8.0619999999999994</v>
      </c>
      <c r="O18" s="66">
        <f t="shared" si="5"/>
        <v>2</v>
      </c>
      <c r="P18" s="65">
        <f>VLOOKUP($A18,'Return Data'!$B$7:$R$2843,14,0)</f>
        <v>8.4412000000000003</v>
      </c>
      <c r="Q18" s="66">
        <f t="shared" si="6"/>
        <v>3</v>
      </c>
      <c r="R18" s="65">
        <f>VLOOKUP($A18,'Return Data'!$B$7:$R$2843,16,0)</f>
        <v>8.1019000000000005</v>
      </c>
      <c r="S18" s="67">
        <f t="shared" si="7"/>
        <v>3</v>
      </c>
    </row>
    <row r="19" spans="1:19" x14ac:dyDescent="0.3">
      <c r="A19" s="82" t="s">
        <v>1412</v>
      </c>
      <c r="B19" s="64">
        <f>VLOOKUP($A19,'Return Data'!$B$7:$R$2843,3,0)</f>
        <v>44410</v>
      </c>
      <c r="C19" s="65">
        <f>VLOOKUP($A19,'Return Data'!$B$7:$R$2843,4,0)</f>
        <v>20.2897</v>
      </c>
      <c r="D19" s="65">
        <f>VLOOKUP($A19,'Return Data'!$B$7:$R$2843,9,0)</f>
        <v>6.8289</v>
      </c>
      <c r="E19" s="66">
        <f t="shared" si="0"/>
        <v>14</v>
      </c>
      <c r="F19" s="65">
        <f>VLOOKUP($A19,'Return Data'!$B$7:$R$2843,10,0)</f>
        <v>4.1333000000000002</v>
      </c>
      <c r="G19" s="66">
        <f t="shared" si="1"/>
        <v>16</v>
      </c>
      <c r="H19" s="65">
        <f>VLOOKUP($A19,'Return Data'!$B$7:$R$2843,11,0)</f>
        <v>5.1985000000000001</v>
      </c>
      <c r="I19" s="66">
        <f t="shared" si="2"/>
        <v>5</v>
      </c>
      <c r="J19" s="65">
        <f>VLOOKUP($A19,'Return Data'!$B$7:$R$2843,12,0)</f>
        <v>4.0686</v>
      </c>
      <c r="K19" s="66">
        <f t="shared" si="3"/>
        <v>9</v>
      </c>
      <c r="L19" s="65">
        <f>VLOOKUP($A19,'Return Data'!$B$7:$R$2843,13,0)</f>
        <v>4.8141999999999996</v>
      </c>
      <c r="M19" s="66">
        <f t="shared" si="4"/>
        <v>7</v>
      </c>
      <c r="N19" s="65">
        <f>VLOOKUP($A19,'Return Data'!$B$7:$R$2843,17,0)</f>
        <v>5.6070000000000002</v>
      </c>
      <c r="O19" s="66">
        <f t="shared" si="5"/>
        <v>20</v>
      </c>
      <c r="P19" s="65">
        <f>VLOOKUP($A19,'Return Data'!$B$7:$R$2843,14,0)</f>
        <v>4.8451000000000004</v>
      </c>
      <c r="Q19" s="66">
        <f t="shared" si="6"/>
        <v>17</v>
      </c>
      <c r="R19" s="65">
        <f>VLOOKUP($A19,'Return Data'!$B$7:$R$2843,16,0)</f>
        <v>7.0610999999999997</v>
      </c>
      <c r="S19" s="67">
        <f t="shared" si="7"/>
        <v>20</v>
      </c>
    </row>
    <row r="20" spans="1:19" x14ac:dyDescent="0.3">
      <c r="A20" s="82" t="s">
        <v>1415</v>
      </c>
      <c r="B20" s="64">
        <f>VLOOKUP($A20,'Return Data'!$B$7:$R$2843,3,0)</f>
        <v>44410</v>
      </c>
      <c r="C20" s="65">
        <f>VLOOKUP($A20,'Return Data'!$B$7:$R$2843,4,0)</f>
        <v>45.430599999999998</v>
      </c>
      <c r="D20" s="65">
        <f>VLOOKUP($A20,'Return Data'!$B$7:$R$2843,9,0)</f>
        <v>6.8662999999999998</v>
      </c>
      <c r="E20" s="66">
        <f t="shared" si="0"/>
        <v>13</v>
      </c>
      <c r="F20" s="65">
        <f>VLOOKUP($A20,'Return Data'!$B$7:$R$2843,10,0)</f>
        <v>4.0949</v>
      </c>
      <c r="G20" s="66">
        <f t="shared" si="1"/>
        <v>17</v>
      </c>
      <c r="H20" s="65">
        <f>VLOOKUP($A20,'Return Data'!$B$7:$R$2843,11,0)</f>
        <v>5.0948000000000002</v>
      </c>
      <c r="I20" s="66">
        <f t="shared" si="2"/>
        <v>10</v>
      </c>
      <c r="J20" s="65">
        <f>VLOOKUP($A20,'Return Data'!$B$7:$R$2843,12,0)</f>
        <v>3.8353999999999999</v>
      </c>
      <c r="K20" s="66">
        <f t="shared" si="3"/>
        <v>13</v>
      </c>
      <c r="L20" s="65">
        <f>VLOOKUP($A20,'Return Data'!$B$7:$R$2843,13,0)</f>
        <v>4.2609000000000004</v>
      </c>
      <c r="M20" s="66">
        <f t="shared" si="4"/>
        <v>13</v>
      </c>
      <c r="N20" s="65">
        <f>VLOOKUP($A20,'Return Data'!$B$7:$R$2843,17,0)</f>
        <v>7.4029999999999996</v>
      </c>
      <c r="O20" s="66">
        <f t="shared" si="5"/>
        <v>8</v>
      </c>
      <c r="P20" s="65">
        <f>VLOOKUP($A20,'Return Data'!$B$7:$R$2843,14,0)</f>
        <v>8.2010000000000005</v>
      </c>
      <c r="Q20" s="66">
        <f t="shared" si="6"/>
        <v>5</v>
      </c>
      <c r="R20" s="65">
        <f>VLOOKUP($A20,'Return Data'!$B$7:$R$2843,16,0)</f>
        <v>7.6063999999999998</v>
      </c>
      <c r="S20" s="67">
        <f t="shared" si="7"/>
        <v>9</v>
      </c>
    </row>
    <row r="21" spans="1:19" x14ac:dyDescent="0.3">
      <c r="A21" s="82" t="s">
        <v>1416</v>
      </c>
      <c r="B21" s="64">
        <f>VLOOKUP($A21,'Return Data'!$B$7:$R$2843,3,0)</f>
        <v>44410</v>
      </c>
      <c r="C21" s="65">
        <f>VLOOKUP($A21,'Return Data'!$B$7:$R$2843,4,0)</f>
        <v>1714.3216</v>
      </c>
      <c r="D21" s="65">
        <f>VLOOKUP($A21,'Return Data'!$B$7:$R$2843,9,0)</f>
        <v>5.4947999999999997</v>
      </c>
      <c r="E21" s="66">
        <f t="shared" si="0"/>
        <v>22</v>
      </c>
      <c r="F21" s="65">
        <f>VLOOKUP($A21,'Return Data'!$B$7:$R$2843,10,0)</f>
        <v>3.2128000000000001</v>
      </c>
      <c r="G21" s="66">
        <f t="shared" si="1"/>
        <v>24</v>
      </c>
      <c r="H21" s="65">
        <f>VLOOKUP($A21,'Return Data'!$B$7:$R$2843,11,0)</f>
        <v>3.4859</v>
      </c>
      <c r="I21" s="66">
        <f t="shared" si="2"/>
        <v>26</v>
      </c>
      <c r="J21" s="65">
        <f>VLOOKUP($A21,'Return Data'!$B$7:$R$2843,12,0)</f>
        <v>2.8338999999999999</v>
      </c>
      <c r="K21" s="66">
        <f t="shared" si="3"/>
        <v>26</v>
      </c>
      <c r="L21" s="65">
        <f>VLOOKUP($A21,'Return Data'!$B$7:$R$2843,13,0)</f>
        <v>3.2745000000000002</v>
      </c>
      <c r="M21" s="66">
        <f t="shared" si="4"/>
        <v>26</v>
      </c>
      <c r="N21" s="65">
        <f>VLOOKUP($A21,'Return Data'!$B$7:$R$2843,17,0)</f>
        <v>3.7723</v>
      </c>
      <c r="O21" s="66">
        <f t="shared" si="5"/>
        <v>23</v>
      </c>
      <c r="P21" s="65">
        <f>VLOOKUP($A21,'Return Data'!$B$7:$R$2843,14,0)</f>
        <v>5.3201999999999998</v>
      </c>
      <c r="Q21" s="66">
        <f t="shared" si="6"/>
        <v>16</v>
      </c>
      <c r="R21" s="65">
        <f>VLOOKUP($A21,'Return Data'!$B$7:$R$2843,16,0)</f>
        <v>7.07</v>
      </c>
      <c r="S21" s="67">
        <f t="shared" si="7"/>
        <v>19</v>
      </c>
    </row>
    <row r="22" spans="1:19" x14ac:dyDescent="0.3">
      <c r="A22" s="82" t="s">
        <v>1418</v>
      </c>
      <c r="B22" s="64">
        <f>VLOOKUP($A22,'Return Data'!$B$7:$R$2843,3,0)</f>
        <v>44410</v>
      </c>
      <c r="C22" s="65">
        <f>VLOOKUP($A22,'Return Data'!$B$7:$R$2843,4,0)</f>
        <v>2873.9277000000002</v>
      </c>
      <c r="D22" s="65">
        <f>VLOOKUP($A22,'Return Data'!$B$7:$R$2843,9,0)</f>
        <v>8.6105</v>
      </c>
      <c r="E22" s="66">
        <f t="shared" si="0"/>
        <v>2</v>
      </c>
      <c r="F22" s="65">
        <f>VLOOKUP($A22,'Return Data'!$B$7:$R$2843,10,0)</f>
        <v>4.0025000000000004</v>
      </c>
      <c r="G22" s="66">
        <f t="shared" si="1"/>
        <v>19</v>
      </c>
      <c r="H22" s="65">
        <f>VLOOKUP($A22,'Return Data'!$B$7:$R$2843,11,0)</f>
        <v>4.8376999999999999</v>
      </c>
      <c r="I22" s="66">
        <f t="shared" si="2"/>
        <v>16</v>
      </c>
      <c r="J22" s="65">
        <f>VLOOKUP($A22,'Return Data'!$B$7:$R$2843,12,0)</f>
        <v>3.4803000000000002</v>
      </c>
      <c r="K22" s="66">
        <f t="shared" si="3"/>
        <v>21</v>
      </c>
      <c r="L22" s="65">
        <f>VLOOKUP($A22,'Return Data'!$B$7:$R$2843,13,0)</f>
        <v>3.536</v>
      </c>
      <c r="M22" s="66">
        <f t="shared" si="4"/>
        <v>24</v>
      </c>
      <c r="N22" s="65">
        <f>VLOOKUP($A22,'Return Data'!$B$7:$R$2843,17,0)</f>
        <v>6.9169</v>
      </c>
      <c r="O22" s="66">
        <f t="shared" si="5"/>
        <v>15</v>
      </c>
      <c r="P22" s="65">
        <f>VLOOKUP($A22,'Return Data'!$B$7:$R$2843,14,0)</f>
        <v>7.6334999999999997</v>
      </c>
      <c r="Q22" s="66">
        <f t="shared" si="6"/>
        <v>11</v>
      </c>
      <c r="R22" s="65">
        <f>VLOOKUP($A22,'Return Data'!$B$7:$R$2843,16,0)</f>
        <v>7.6231</v>
      </c>
      <c r="S22" s="67">
        <f t="shared" si="7"/>
        <v>8</v>
      </c>
    </row>
    <row r="23" spans="1:19" x14ac:dyDescent="0.3">
      <c r="A23" s="82" t="s">
        <v>1422</v>
      </c>
      <c r="B23" s="64">
        <f>VLOOKUP($A23,'Return Data'!$B$7:$R$2843,3,0)</f>
        <v>44410</v>
      </c>
      <c r="C23" s="65">
        <f>VLOOKUP($A23,'Return Data'!$B$7:$R$2843,4,0)</f>
        <v>41.614100000000001</v>
      </c>
      <c r="D23" s="65">
        <f>VLOOKUP($A23,'Return Data'!$B$7:$R$2843,9,0)</f>
        <v>6.6954000000000002</v>
      </c>
      <c r="E23" s="66">
        <f t="shared" si="0"/>
        <v>16</v>
      </c>
      <c r="F23" s="65">
        <f>VLOOKUP($A23,'Return Data'!$B$7:$R$2843,10,0)</f>
        <v>4.7020999999999997</v>
      </c>
      <c r="G23" s="66">
        <f t="shared" si="1"/>
        <v>6</v>
      </c>
      <c r="H23" s="65">
        <f>VLOOKUP($A23,'Return Data'!$B$7:$R$2843,11,0)</f>
        <v>4.7462</v>
      </c>
      <c r="I23" s="66">
        <f t="shared" si="2"/>
        <v>17</v>
      </c>
      <c r="J23" s="65">
        <f>VLOOKUP($A23,'Return Data'!$B$7:$R$2843,12,0)</f>
        <v>3.6637</v>
      </c>
      <c r="K23" s="66">
        <f t="shared" si="3"/>
        <v>17</v>
      </c>
      <c r="L23" s="65">
        <f>VLOOKUP($A23,'Return Data'!$B$7:$R$2843,13,0)</f>
        <v>4.3419999999999996</v>
      </c>
      <c r="M23" s="66">
        <f t="shared" si="4"/>
        <v>11</v>
      </c>
      <c r="N23" s="65">
        <f>VLOOKUP($A23,'Return Data'!$B$7:$R$2843,17,0)</f>
        <v>7.367</v>
      </c>
      <c r="O23" s="66">
        <f t="shared" si="5"/>
        <v>9</v>
      </c>
      <c r="P23" s="65">
        <f>VLOOKUP($A23,'Return Data'!$B$7:$R$2843,14,0)</f>
        <v>8.1035000000000004</v>
      </c>
      <c r="Q23" s="66">
        <f t="shared" si="6"/>
        <v>7</v>
      </c>
      <c r="R23" s="65">
        <f>VLOOKUP($A23,'Return Data'!$B$7:$R$2843,16,0)</f>
        <v>7.6817000000000002</v>
      </c>
      <c r="S23" s="67">
        <f t="shared" si="7"/>
        <v>7</v>
      </c>
    </row>
    <row r="24" spans="1:19" x14ac:dyDescent="0.3">
      <c r="A24" s="82" t="s">
        <v>1425</v>
      </c>
      <c r="B24" s="64">
        <f>VLOOKUP($A24,'Return Data'!$B$7:$R$2843,3,0)</f>
        <v>44410</v>
      </c>
      <c r="C24" s="65">
        <f>VLOOKUP($A24,'Return Data'!$B$7:$R$2843,4,0)</f>
        <v>21.227399999999999</v>
      </c>
      <c r="D24" s="65">
        <f>VLOOKUP($A24,'Return Data'!$B$7:$R$2843,9,0)</f>
        <v>7.7495000000000003</v>
      </c>
      <c r="E24" s="66">
        <f t="shared" si="0"/>
        <v>9</v>
      </c>
      <c r="F24" s="65">
        <f>VLOOKUP($A24,'Return Data'!$B$7:$R$2843,10,0)</f>
        <v>4.4234999999999998</v>
      </c>
      <c r="G24" s="66">
        <f t="shared" si="1"/>
        <v>10</v>
      </c>
      <c r="H24" s="65">
        <f>VLOOKUP($A24,'Return Data'!$B$7:$R$2843,11,0)</f>
        <v>5.1928000000000001</v>
      </c>
      <c r="I24" s="66">
        <f t="shared" si="2"/>
        <v>6</v>
      </c>
      <c r="J24" s="65">
        <f>VLOOKUP($A24,'Return Data'!$B$7:$R$2843,12,0)</f>
        <v>3.8130000000000002</v>
      </c>
      <c r="K24" s="66">
        <f t="shared" si="3"/>
        <v>15</v>
      </c>
      <c r="L24" s="65">
        <f>VLOOKUP($A24,'Return Data'!$B$7:$R$2843,13,0)</f>
        <v>4.0758999999999999</v>
      </c>
      <c r="M24" s="66">
        <f t="shared" si="4"/>
        <v>15</v>
      </c>
      <c r="N24" s="65">
        <f>VLOOKUP($A24,'Return Data'!$B$7:$R$2843,17,0)</f>
        <v>7.2618</v>
      </c>
      <c r="O24" s="66">
        <f t="shared" si="5"/>
        <v>10</v>
      </c>
      <c r="P24" s="65">
        <f>VLOOKUP($A24,'Return Data'!$B$7:$R$2843,14,0)</f>
        <v>7.9390999999999998</v>
      </c>
      <c r="Q24" s="66">
        <f t="shared" si="6"/>
        <v>8</v>
      </c>
      <c r="R24" s="65">
        <f>VLOOKUP($A24,'Return Data'!$B$7:$R$2843,16,0)</f>
        <v>8.1514000000000006</v>
      </c>
      <c r="S24" s="67">
        <f t="shared" si="7"/>
        <v>2</v>
      </c>
    </row>
    <row r="25" spans="1:19" x14ac:dyDescent="0.3">
      <c r="A25" s="82" t="s">
        <v>1427</v>
      </c>
      <c r="B25" s="64">
        <f>VLOOKUP($A25,'Return Data'!$B$7:$R$2843,3,0)</f>
        <v>44410</v>
      </c>
      <c r="C25" s="65">
        <f>VLOOKUP($A25,'Return Data'!$B$7:$R$2843,4,0)</f>
        <v>11.886200000000001</v>
      </c>
      <c r="D25" s="65">
        <f>VLOOKUP($A25,'Return Data'!$B$7:$R$2843,9,0)</f>
        <v>6.5242000000000004</v>
      </c>
      <c r="E25" s="66">
        <f t="shared" si="0"/>
        <v>18</v>
      </c>
      <c r="F25" s="65">
        <f>VLOOKUP($A25,'Return Data'!$B$7:$R$2843,10,0)</f>
        <v>3.6503000000000001</v>
      </c>
      <c r="G25" s="66">
        <f t="shared" si="1"/>
        <v>22</v>
      </c>
      <c r="H25" s="65">
        <f>VLOOKUP($A25,'Return Data'!$B$7:$R$2843,11,0)</f>
        <v>4.1238999999999999</v>
      </c>
      <c r="I25" s="66">
        <f t="shared" si="2"/>
        <v>24</v>
      </c>
      <c r="J25" s="65">
        <f>VLOOKUP($A25,'Return Data'!$B$7:$R$2843,12,0)</f>
        <v>3.0005000000000002</v>
      </c>
      <c r="K25" s="66">
        <f t="shared" si="3"/>
        <v>25</v>
      </c>
      <c r="L25" s="65">
        <f>VLOOKUP($A25,'Return Data'!$B$7:$R$2843,13,0)</f>
        <v>3.2854999999999999</v>
      </c>
      <c r="M25" s="66">
        <f t="shared" si="4"/>
        <v>25</v>
      </c>
      <c r="N25" s="65"/>
      <c r="O25" s="66"/>
      <c r="P25" s="65"/>
      <c r="Q25" s="66"/>
      <c r="R25" s="65">
        <f>VLOOKUP($A25,'Return Data'!$B$7:$R$2843,16,0)</f>
        <v>7.1520999999999999</v>
      </c>
      <c r="S25" s="67">
        <f t="shared" si="7"/>
        <v>16</v>
      </c>
    </row>
    <row r="26" spans="1:19" x14ac:dyDescent="0.3">
      <c r="A26" s="82" t="s">
        <v>1428</v>
      </c>
      <c r="B26" s="64">
        <f>VLOOKUP($A26,'Return Data'!$B$7:$R$2843,3,0)</f>
        <v>44410</v>
      </c>
      <c r="C26" s="65">
        <f>VLOOKUP($A26,'Return Data'!$B$7:$R$2843,4,0)</f>
        <v>12.6241</v>
      </c>
      <c r="D26" s="65">
        <f>VLOOKUP($A26,'Return Data'!$B$7:$R$2843,9,0)</f>
        <v>8.1138999999999992</v>
      </c>
      <c r="E26" s="66">
        <f t="shared" si="0"/>
        <v>4</v>
      </c>
      <c r="F26" s="65">
        <f>VLOOKUP($A26,'Return Data'!$B$7:$R$2843,10,0)</f>
        <v>4.2350000000000003</v>
      </c>
      <c r="G26" s="66">
        <f t="shared" si="1"/>
        <v>15</v>
      </c>
      <c r="H26" s="65">
        <f>VLOOKUP($A26,'Return Data'!$B$7:$R$2843,11,0)</f>
        <v>5.1421000000000001</v>
      </c>
      <c r="I26" s="66">
        <f t="shared" si="2"/>
        <v>8</v>
      </c>
      <c r="J26" s="65">
        <f>VLOOKUP($A26,'Return Data'!$B$7:$R$2843,12,0)</f>
        <v>3.8753000000000002</v>
      </c>
      <c r="K26" s="66">
        <f t="shared" si="3"/>
        <v>11</v>
      </c>
      <c r="L26" s="65">
        <f>VLOOKUP($A26,'Return Data'!$B$7:$R$2843,13,0)</f>
        <v>3.9710000000000001</v>
      </c>
      <c r="M26" s="66">
        <f t="shared" si="4"/>
        <v>17</v>
      </c>
      <c r="N26" s="65">
        <f>VLOOKUP($A26,'Return Data'!$B$7:$R$2843,17,0)</f>
        <v>6.5777000000000001</v>
      </c>
      <c r="O26" s="66">
        <f t="shared" ref="O26:O33" si="8">RANK(N26,N$8:N$33,0)</f>
        <v>18</v>
      </c>
      <c r="P26" s="65"/>
      <c r="Q26" s="66"/>
      <c r="R26" s="65">
        <f>VLOOKUP($A26,'Return Data'!$B$7:$R$2843,16,0)</f>
        <v>7.1295999999999999</v>
      </c>
      <c r="S26" s="67">
        <f t="shared" si="7"/>
        <v>17</v>
      </c>
    </row>
    <row r="27" spans="1:19" x14ac:dyDescent="0.3">
      <c r="A27" s="82" t="s">
        <v>1430</v>
      </c>
      <c r="B27" s="64">
        <f>VLOOKUP($A27,'Return Data'!$B$7:$R$2843,3,0)</f>
        <v>44410</v>
      </c>
      <c r="C27" s="65">
        <f>VLOOKUP($A27,'Return Data'!$B$7:$R$2843,4,0)</f>
        <v>41.695300000000003</v>
      </c>
      <c r="D27" s="65">
        <f>VLOOKUP($A27,'Return Data'!$B$7:$R$2843,9,0)</f>
        <v>7.9573999999999998</v>
      </c>
      <c r="E27" s="66">
        <f t="shared" si="0"/>
        <v>6</v>
      </c>
      <c r="F27" s="65">
        <f>VLOOKUP($A27,'Return Data'!$B$7:$R$2843,10,0)</f>
        <v>5.5618999999999996</v>
      </c>
      <c r="G27" s="66">
        <f t="shared" si="1"/>
        <v>1</v>
      </c>
      <c r="H27" s="65">
        <f>VLOOKUP($A27,'Return Data'!$B$7:$R$2843,11,0)</f>
        <v>6.5819999999999999</v>
      </c>
      <c r="I27" s="66">
        <f t="shared" si="2"/>
        <v>1</v>
      </c>
      <c r="J27" s="65">
        <f>VLOOKUP($A27,'Return Data'!$B$7:$R$2843,12,0)</f>
        <v>5.2663000000000002</v>
      </c>
      <c r="K27" s="66">
        <f t="shared" si="3"/>
        <v>2</v>
      </c>
      <c r="L27" s="65">
        <f>VLOOKUP($A27,'Return Data'!$B$7:$R$2843,13,0)</f>
        <v>5.6546000000000003</v>
      </c>
      <c r="M27" s="66">
        <f t="shared" si="4"/>
        <v>3</v>
      </c>
      <c r="N27" s="65">
        <f>VLOOKUP($A27,'Return Data'!$B$7:$R$2843,17,0)</f>
        <v>7.7674000000000003</v>
      </c>
      <c r="O27" s="66">
        <f t="shared" si="8"/>
        <v>6</v>
      </c>
      <c r="P27" s="65">
        <f>VLOOKUP($A27,'Return Data'!$B$7:$R$2843,14,0)</f>
        <v>8.1394000000000002</v>
      </c>
      <c r="Q27" s="66">
        <f t="shared" ref="Q27:Q33" si="9">RANK(P27,P$8:P$33,0)</f>
        <v>6</v>
      </c>
      <c r="R27" s="65">
        <f>VLOOKUP($A27,'Return Data'!$B$7:$R$2843,16,0)</f>
        <v>7.9627999999999997</v>
      </c>
      <c r="S27" s="67">
        <f t="shared" si="7"/>
        <v>5</v>
      </c>
    </row>
    <row r="28" spans="1:19" x14ac:dyDescent="0.3">
      <c r="A28" s="82" t="s">
        <v>1432</v>
      </c>
      <c r="B28" s="64">
        <f>VLOOKUP($A28,'Return Data'!$B$7:$R$2843,3,0)</f>
        <v>44410</v>
      </c>
      <c r="C28" s="65">
        <f>VLOOKUP($A28,'Return Data'!$B$7:$R$2843,4,0)</f>
        <v>36.0383</v>
      </c>
      <c r="D28" s="65">
        <f>VLOOKUP($A28,'Return Data'!$B$7:$R$2843,9,0)</f>
        <v>5.7553000000000001</v>
      </c>
      <c r="E28" s="66">
        <f t="shared" si="0"/>
        <v>21</v>
      </c>
      <c r="F28" s="65">
        <f>VLOOKUP($A28,'Return Data'!$B$7:$R$2843,10,0)</f>
        <v>4.4695</v>
      </c>
      <c r="G28" s="66">
        <f t="shared" si="1"/>
        <v>9</v>
      </c>
      <c r="H28" s="65">
        <f>VLOOKUP($A28,'Return Data'!$B$7:$R$2843,11,0)</f>
        <v>4.6326000000000001</v>
      </c>
      <c r="I28" s="66">
        <f t="shared" si="2"/>
        <v>20</v>
      </c>
      <c r="J28" s="65">
        <f>VLOOKUP($A28,'Return Data'!$B$7:$R$2843,12,0)</f>
        <v>3.6379000000000001</v>
      </c>
      <c r="K28" s="66">
        <f t="shared" si="3"/>
        <v>18</v>
      </c>
      <c r="L28" s="65">
        <f>VLOOKUP($A28,'Return Data'!$B$7:$R$2843,13,0)</f>
        <v>4.0365000000000002</v>
      </c>
      <c r="M28" s="66">
        <f t="shared" si="4"/>
        <v>16</v>
      </c>
      <c r="N28" s="65">
        <f>VLOOKUP($A28,'Return Data'!$B$7:$R$2843,17,0)</f>
        <v>6.8193000000000001</v>
      </c>
      <c r="O28" s="66">
        <f t="shared" si="8"/>
        <v>16</v>
      </c>
      <c r="P28" s="65">
        <f>VLOOKUP($A28,'Return Data'!$B$7:$R$2843,14,0)</f>
        <v>3.8372000000000002</v>
      </c>
      <c r="Q28" s="66">
        <f t="shared" si="9"/>
        <v>19</v>
      </c>
      <c r="R28" s="65">
        <f>VLOOKUP($A28,'Return Data'!$B$7:$R$2843,16,0)</f>
        <v>7.165</v>
      </c>
      <c r="S28" s="67">
        <f t="shared" si="7"/>
        <v>15</v>
      </c>
    </row>
    <row r="29" spans="1:19" x14ac:dyDescent="0.3">
      <c r="A29" s="82" t="s">
        <v>1434</v>
      </c>
      <c r="B29" s="64">
        <f>VLOOKUP($A29,'Return Data'!$B$7:$R$2843,3,0)</f>
        <v>44410</v>
      </c>
      <c r="C29" s="65">
        <f>VLOOKUP($A29,'Return Data'!$B$7:$R$2843,4,0)</f>
        <v>34.988</v>
      </c>
      <c r="D29" s="65">
        <f>VLOOKUP($A29,'Return Data'!$B$7:$R$2843,9,0)</f>
        <v>8.0777000000000001</v>
      </c>
      <c r="E29" s="66">
        <f t="shared" si="0"/>
        <v>5</v>
      </c>
      <c r="F29" s="65">
        <f>VLOOKUP($A29,'Return Data'!$B$7:$R$2843,10,0)</f>
        <v>3.9948999999999999</v>
      </c>
      <c r="G29" s="66">
        <f t="shared" si="1"/>
        <v>20</v>
      </c>
      <c r="H29" s="65">
        <f>VLOOKUP($A29,'Return Data'!$B$7:$R$2843,11,0)</f>
        <v>4.9132999999999996</v>
      </c>
      <c r="I29" s="66">
        <f t="shared" si="2"/>
        <v>15</v>
      </c>
      <c r="J29" s="65">
        <f>VLOOKUP($A29,'Return Data'!$B$7:$R$2843,12,0)</f>
        <v>3.5215000000000001</v>
      </c>
      <c r="K29" s="66">
        <f t="shared" si="3"/>
        <v>20</v>
      </c>
      <c r="L29" s="65">
        <f>VLOOKUP($A29,'Return Data'!$B$7:$R$2843,13,0)</f>
        <v>3.7980999999999998</v>
      </c>
      <c r="M29" s="66">
        <f t="shared" si="4"/>
        <v>20</v>
      </c>
      <c r="N29" s="65">
        <f>VLOOKUP($A29,'Return Data'!$B$7:$R$2843,17,0)</f>
        <v>7.0694999999999997</v>
      </c>
      <c r="O29" s="66">
        <f t="shared" si="8"/>
        <v>13</v>
      </c>
      <c r="P29" s="65">
        <f>VLOOKUP($A29,'Return Data'!$B$7:$R$2843,14,0)</f>
        <v>4.2523999999999997</v>
      </c>
      <c r="Q29" s="66">
        <f t="shared" si="9"/>
        <v>18</v>
      </c>
      <c r="R29" s="65">
        <f>VLOOKUP($A29,'Return Data'!$B$7:$R$2843,16,0)</f>
        <v>7.1003999999999996</v>
      </c>
      <c r="S29" s="67">
        <f t="shared" si="7"/>
        <v>18</v>
      </c>
    </row>
    <row r="30" spans="1:19" x14ac:dyDescent="0.3">
      <c r="A30" s="82" t="s">
        <v>1437</v>
      </c>
      <c r="B30" s="64">
        <f>VLOOKUP($A30,'Return Data'!$B$7:$R$2843,3,0)</f>
        <v>44410</v>
      </c>
      <c r="C30" s="65">
        <f>VLOOKUP($A30,'Return Data'!$B$7:$R$2843,4,0)</f>
        <v>25.477</v>
      </c>
      <c r="D30" s="65">
        <f>VLOOKUP($A30,'Return Data'!$B$7:$R$2843,9,0)</f>
        <v>7.4739000000000004</v>
      </c>
      <c r="E30" s="66">
        <f t="shared" si="0"/>
        <v>10</v>
      </c>
      <c r="F30" s="65">
        <f>VLOOKUP($A30,'Return Data'!$B$7:$R$2843,10,0)</f>
        <v>4.5769000000000002</v>
      </c>
      <c r="G30" s="66">
        <f t="shared" si="1"/>
        <v>8</v>
      </c>
      <c r="H30" s="65">
        <f>VLOOKUP($A30,'Return Data'!$B$7:$R$2843,11,0)</f>
        <v>4.4345999999999997</v>
      </c>
      <c r="I30" s="66">
        <f t="shared" si="2"/>
        <v>23</v>
      </c>
      <c r="J30" s="65">
        <f>VLOOKUP($A30,'Return Data'!$B$7:$R$2843,12,0)</f>
        <v>3.4098000000000002</v>
      </c>
      <c r="K30" s="66">
        <f t="shared" si="3"/>
        <v>22</v>
      </c>
      <c r="L30" s="65">
        <f>VLOOKUP($A30,'Return Data'!$B$7:$R$2843,13,0)</f>
        <v>3.9622000000000002</v>
      </c>
      <c r="M30" s="66">
        <f t="shared" si="4"/>
        <v>18</v>
      </c>
      <c r="N30" s="65">
        <f>VLOOKUP($A30,'Return Data'!$B$7:$R$2843,17,0)</f>
        <v>7.1749000000000001</v>
      </c>
      <c r="O30" s="66">
        <f t="shared" si="8"/>
        <v>11</v>
      </c>
      <c r="P30" s="65">
        <f>VLOOKUP($A30,'Return Data'!$B$7:$R$2843,14,0)</f>
        <v>7.8964999999999996</v>
      </c>
      <c r="Q30" s="66">
        <f t="shared" si="9"/>
        <v>9</v>
      </c>
      <c r="R30" s="65">
        <f>VLOOKUP($A30,'Return Data'!$B$7:$R$2843,16,0)</f>
        <v>6.8928000000000003</v>
      </c>
      <c r="S30" s="67">
        <f t="shared" si="7"/>
        <v>21</v>
      </c>
    </row>
    <row r="31" spans="1:19" x14ac:dyDescent="0.3">
      <c r="A31" s="82" t="s">
        <v>1438</v>
      </c>
      <c r="B31" s="64">
        <f>VLOOKUP($A31,'Return Data'!$B$7:$R$2843,3,0)</f>
        <v>44410</v>
      </c>
      <c r="C31" s="65">
        <f>VLOOKUP($A31,'Return Data'!$B$7:$R$2843,4,0)</f>
        <v>32.807400000000001</v>
      </c>
      <c r="D31" s="65">
        <f>VLOOKUP($A31,'Return Data'!$B$7:$R$2843,9,0)</f>
        <v>5.1835000000000004</v>
      </c>
      <c r="E31" s="66">
        <f t="shared" si="0"/>
        <v>24</v>
      </c>
      <c r="F31" s="65">
        <f>VLOOKUP($A31,'Return Data'!$B$7:$R$2843,10,0)</f>
        <v>3.2366000000000001</v>
      </c>
      <c r="G31" s="66">
        <f t="shared" si="1"/>
        <v>23</v>
      </c>
      <c r="H31" s="65">
        <f>VLOOKUP($A31,'Return Data'!$B$7:$R$2843,11,0)</f>
        <v>3.8927</v>
      </c>
      <c r="I31" s="66">
        <f t="shared" si="2"/>
        <v>25</v>
      </c>
      <c r="J31" s="65">
        <f>VLOOKUP($A31,'Return Data'!$B$7:$R$2843,12,0)</f>
        <v>3.3022999999999998</v>
      </c>
      <c r="K31" s="66">
        <f t="shared" si="3"/>
        <v>24</v>
      </c>
      <c r="L31" s="65">
        <f>VLOOKUP($A31,'Return Data'!$B$7:$R$2843,13,0)</f>
        <v>3.6568000000000001</v>
      </c>
      <c r="M31" s="66">
        <f t="shared" si="4"/>
        <v>23</v>
      </c>
      <c r="N31" s="65">
        <f>VLOOKUP($A31,'Return Data'!$B$7:$R$2843,17,0)</f>
        <v>4.0578000000000003</v>
      </c>
      <c r="O31" s="66">
        <f t="shared" si="8"/>
        <v>22</v>
      </c>
      <c r="P31" s="65">
        <f>VLOOKUP($A31,'Return Data'!$B$7:$R$2843,14,0)</f>
        <v>2.7921999999999998</v>
      </c>
      <c r="Q31" s="66">
        <f t="shared" si="9"/>
        <v>22</v>
      </c>
      <c r="R31" s="65">
        <f>VLOOKUP($A31,'Return Data'!$B$7:$R$2843,16,0)</f>
        <v>6.4795999999999996</v>
      </c>
      <c r="S31" s="67">
        <f t="shared" si="7"/>
        <v>23</v>
      </c>
    </row>
    <row r="32" spans="1:19" x14ac:dyDescent="0.3">
      <c r="A32" s="82" t="s">
        <v>1440</v>
      </c>
      <c r="B32" s="64">
        <f>VLOOKUP($A32,'Return Data'!$B$7:$R$2843,3,0)</f>
        <v>44410</v>
      </c>
      <c r="C32" s="65">
        <f>VLOOKUP($A32,'Return Data'!$B$7:$R$2843,4,0)</f>
        <v>38.560400000000001</v>
      </c>
      <c r="D32" s="65">
        <f>VLOOKUP($A32,'Return Data'!$B$7:$R$2843,9,0)</f>
        <v>7.9</v>
      </c>
      <c r="E32" s="66">
        <f t="shared" si="0"/>
        <v>7</v>
      </c>
      <c r="F32" s="65">
        <f>VLOOKUP($A32,'Return Data'!$B$7:$R$2843,10,0)</f>
        <v>4.2584</v>
      </c>
      <c r="G32" s="66">
        <f t="shared" si="1"/>
        <v>13</v>
      </c>
      <c r="H32" s="65">
        <f>VLOOKUP($A32,'Return Data'!$B$7:$R$2843,11,0)</f>
        <v>4.5119999999999996</v>
      </c>
      <c r="I32" s="66">
        <f t="shared" si="2"/>
        <v>21</v>
      </c>
      <c r="J32" s="65">
        <f>VLOOKUP($A32,'Return Data'!$B$7:$R$2843,12,0)</f>
        <v>3.3220999999999998</v>
      </c>
      <c r="K32" s="66">
        <f t="shared" si="3"/>
        <v>23</v>
      </c>
      <c r="L32" s="65">
        <f>VLOOKUP($A32,'Return Data'!$B$7:$R$2843,13,0)</f>
        <v>3.758</v>
      </c>
      <c r="M32" s="66">
        <f t="shared" si="4"/>
        <v>22</v>
      </c>
      <c r="N32" s="65">
        <f>VLOOKUP($A32,'Return Data'!$B$7:$R$2843,17,0)</f>
        <v>6.9885999999999999</v>
      </c>
      <c r="O32" s="66">
        <f t="shared" si="8"/>
        <v>14</v>
      </c>
      <c r="P32" s="65">
        <f>VLOOKUP($A32,'Return Data'!$B$7:$R$2843,14,0)</f>
        <v>5.6113</v>
      </c>
      <c r="Q32" s="66">
        <f t="shared" si="9"/>
        <v>15</v>
      </c>
      <c r="R32" s="65">
        <f>VLOOKUP($A32,'Return Data'!$B$7:$R$2843,16,0)</f>
        <v>7.3628</v>
      </c>
      <c r="S32" s="67">
        <f t="shared" si="7"/>
        <v>11</v>
      </c>
    </row>
    <row r="33" spans="1:19" x14ac:dyDescent="0.3">
      <c r="A33" s="82" t="s">
        <v>1443</v>
      </c>
      <c r="B33" s="64">
        <f>VLOOKUP($A33,'Return Data'!$B$7:$R$2843,3,0)</f>
        <v>44410</v>
      </c>
      <c r="C33" s="65">
        <f>VLOOKUP($A33,'Return Data'!$B$7:$R$2843,4,0)</f>
        <v>23.907399999999999</v>
      </c>
      <c r="D33" s="65">
        <f>VLOOKUP($A33,'Return Data'!$B$7:$R$2843,9,0)</f>
        <v>6.7809999999999997</v>
      </c>
      <c r="E33" s="66">
        <f t="shared" si="0"/>
        <v>15</v>
      </c>
      <c r="F33" s="65">
        <f>VLOOKUP($A33,'Return Data'!$B$7:$R$2843,10,0)</f>
        <v>4.9410999999999996</v>
      </c>
      <c r="G33" s="66">
        <f t="shared" si="1"/>
        <v>4</v>
      </c>
      <c r="H33" s="65">
        <f>VLOOKUP($A33,'Return Data'!$B$7:$R$2843,11,0)</f>
        <v>5.1308999999999996</v>
      </c>
      <c r="I33" s="66">
        <f t="shared" si="2"/>
        <v>9</v>
      </c>
      <c r="J33" s="65">
        <f>VLOOKUP($A33,'Return Data'!$B$7:$R$2843,12,0)</f>
        <v>4.2069000000000001</v>
      </c>
      <c r="K33" s="66">
        <f t="shared" si="3"/>
        <v>6</v>
      </c>
      <c r="L33" s="65">
        <f>VLOOKUP($A33,'Return Data'!$B$7:$R$2843,13,0)</f>
        <v>4.6619999999999999</v>
      </c>
      <c r="M33" s="66">
        <f t="shared" si="4"/>
        <v>8</v>
      </c>
      <c r="N33" s="65">
        <f>VLOOKUP($A33,'Return Data'!$B$7:$R$2843,17,0)</f>
        <v>7.8639999999999999</v>
      </c>
      <c r="O33" s="66">
        <f t="shared" si="8"/>
        <v>4</v>
      </c>
      <c r="P33" s="65">
        <f>VLOOKUP($A33,'Return Data'!$B$7:$R$2843,14,0)</f>
        <v>3.6446999999999998</v>
      </c>
      <c r="Q33" s="66">
        <f t="shared" si="9"/>
        <v>20</v>
      </c>
      <c r="R33" s="65">
        <f>VLOOKUP($A33,'Return Data'!$B$7:$R$2843,16,0)</f>
        <v>6.4798999999999998</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5.2815307692307698</v>
      </c>
      <c r="E35" s="88"/>
      <c r="F35" s="89">
        <f>AVERAGE(F8:F33)</f>
        <v>3.8242538461538453</v>
      </c>
      <c r="G35" s="88"/>
      <c r="H35" s="89">
        <f>AVERAGE(H8:H33)</f>
        <v>4.903034615384616</v>
      </c>
      <c r="I35" s="88"/>
      <c r="J35" s="89">
        <f>AVERAGE(J8:J33)</f>
        <v>4.1190653846153857</v>
      </c>
      <c r="K35" s="88"/>
      <c r="L35" s="89">
        <f>AVERAGE(L8:L33)</f>
        <v>4.4446000000000003</v>
      </c>
      <c r="M35" s="88"/>
      <c r="N35" s="89">
        <f>AVERAGE(N8:N33)</f>
        <v>6.1833239999999998</v>
      </c>
      <c r="O35" s="88"/>
      <c r="P35" s="89">
        <f>AVERAGE(P8:P33)</f>
        <v>5.9813999999999998</v>
      </c>
      <c r="Q35" s="88"/>
      <c r="R35" s="89">
        <f>AVERAGE(R8:R33)</f>
        <v>7.2034576923076905</v>
      </c>
      <c r="S35" s="90"/>
    </row>
    <row r="36" spans="1:19" x14ac:dyDescent="0.3">
      <c r="A36" s="87" t="s">
        <v>28</v>
      </c>
      <c r="B36" s="88"/>
      <c r="C36" s="88"/>
      <c r="D36" s="89">
        <f>MIN(D8:D33)</f>
        <v>-36.649099999999997</v>
      </c>
      <c r="E36" s="88"/>
      <c r="F36" s="89">
        <f>MIN(F8:F33)</f>
        <v>-7.7548000000000004</v>
      </c>
      <c r="G36" s="88"/>
      <c r="H36" s="89">
        <f>MIN(H8:H33)</f>
        <v>3.4859</v>
      </c>
      <c r="I36" s="88"/>
      <c r="J36" s="89">
        <f>MIN(J8:J33)</f>
        <v>2.8338999999999999</v>
      </c>
      <c r="K36" s="88"/>
      <c r="L36" s="89">
        <f>MIN(L8:L33)</f>
        <v>3.2745000000000002</v>
      </c>
      <c r="M36" s="88"/>
      <c r="N36" s="89">
        <f>MIN(N8:N33)</f>
        <v>-2.2785000000000002</v>
      </c>
      <c r="O36" s="88"/>
      <c r="P36" s="89">
        <f>MIN(P8:P33)</f>
        <v>-3.5114000000000001</v>
      </c>
      <c r="Q36" s="88"/>
      <c r="R36" s="89">
        <f>MIN(R8:R33)</f>
        <v>4.4577</v>
      </c>
      <c r="S36" s="90"/>
    </row>
    <row r="37" spans="1:19" ht="15" thickBot="1" x14ac:dyDescent="0.35">
      <c r="A37" s="91" t="s">
        <v>29</v>
      </c>
      <c r="B37" s="92"/>
      <c r="C37" s="92"/>
      <c r="D37" s="93">
        <f>MAX(D8:D33)</f>
        <v>9.4030000000000005</v>
      </c>
      <c r="E37" s="92"/>
      <c r="F37" s="93">
        <f>MAX(F8:F33)</f>
        <v>5.5618999999999996</v>
      </c>
      <c r="G37" s="92"/>
      <c r="H37" s="93">
        <f>MAX(H8:H33)</f>
        <v>6.5819999999999999</v>
      </c>
      <c r="I37" s="92"/>
      <c r="J37" s="93">
        <f>MAX(J8:J33)</f>
        <v>10.918100000000001</v>
      </c>
      <c r="K37" s="92"/>
      <c r="L37" s="93">
        <f>MAX(L8:L33)</f>
        <v>7.3296000000000001</v>
      </c>
      <c r="M37" s="92"/>
      <c r="N37" s="93">
        <f>MAX(N8:N33)</f>
        <v>8.3775999999999993</v>
      </c>
      <c r="O37" s="92"/>
      <c r="P37" s="93">
        <f>MAX(P8:P33)</f>
        <v>8.6987000000000005</v>
      </c>
      <c r="Q37" s="92"/>
      <c r="R37" s="93">
        <f>MAX(R8:R33)</f>
        <v>8.6312999999999995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44410</v>
      </c>
      <c r="C8" s="65">
        <f>VLOOKUP($A8,'Return Data'!$B$7:$R$2843,4,0)</f>
        <v>26.156099999999999</v>
      </c>
      <c r="D8" s="65">
        <f>VLOOKUP($A8,'Return Data'!$B$7:$R$2843,9,0)</f>
        <v>9.2553000000000001</v>
      </c>
      <c r="E8" s="66">
        <f>RANK(D8,D$8:D$42,0)</f>
        <v>9</v>
      </c>
      <c r="F8" s="65">
        <f>VLOOKUP($A8,'Return Data'!$B$7:$R$2843,10,0)</f>
        <v>6.9465000000000003</v>
      </c>
      <c r="G8" s="66">
        <f>RANK(F8,F$8:F$42,0)</f>
        <v>9</v>
      </c>
      <c r="H8" s="65">
        <f>VLOOKUP($A8,'Return Data'!$B$7:$R$2843,11,0)</f>
        <v>10.3354</v>
      </c>
      <c r="I8" s="66">
        <f>RANK(H8,H$8:H$42,0)</f>
        <v>6</v>
      </c>
      <c r="J8" s="65">
        <f>VLOOKUP($A8,'Return Data'!$B$7:$R$2843,12,0)</f>
        <v>12.605</v>
      </c>
      <c r="K8" s="66">
        <f>RANK(J8,J$8:J$42,0)</f>
        <v>3</v>
      </c>
      <c r="L8" s="65">
        <f>VLOOKUP($A8,'Return Data'!$B$7:$R$2843,13,0)</f>
        <v>10.1043</v>
      </c>
      <c r="M8" s="66">
        <f>RANK(L8,L$8:L$42,0)</f>
        <v>3</v>
      </c>
      <c r="N8" s="65">
        <f>VLOOKUP($A8,'Return Data'!$B$7:$R$2843,17,0)</f>
        <v>3.5684</v>
      </c>
      <c r="O8" s="66">
        <f>RANK(N8,N$8:N$42,0)</f>
        <v>27</v>
      </c>
      <c r="P8" s="65">
        <f>VLOOKUP($A8,'Return Data'!$B$7:$R$2843,14,0)</f>
        <v>4.1092000000000004</v>
      </c>
      <c r="Q8" s="66">
        <f>RANK(P8,P$8:P$42,0)</f>
        <v>23</v>
      </c>
      <c r="R8" s="65">
        <f>VLOOKUP($A8,'Return Data'!$B$7:$R$2843,16,0)</f>
        <v>8.0454000000000008</v>
      </c>
      <c r="S8" s="67">
        <f t="shared" ref="S8:S42" si="0">RANK(R8,R$8:R$42,0)</f>
        <v>19</v>
      </c>
    </row>
    <row r="9" spans="1:19" x14ac:dyDescent="0.3">
      <c r="A9" s="82" t="s">
        <v>1072</v>
      </c>
      <c r="B9" s="64">
        <f>VLOOKUP($A9,'Return Data'!$B$7:$R$2843,3,0)</f>
        <v>44410</v>
      </c>
      <c r="C9" s="65">
        <f>VLOOKUP($A9,'Return Data'!$B$7:$R$2843,4,0)</f>
        <v>1.3931</v>
      </c>
      <c r="D9" s="65"/>
      <c r="E9" s="66"/>
      <c r="F9" s="65"/>
      <c r="G9" s="66"/>
      <c r="H9" s="65"/>
      <c r="I9" s="66"/>
      <c r="J9" s="65"/>
      <c r="K9" s="66"/>
      <c r="L9" s="65"/>
      <c r="M9" s="66"/>
      <c r="N9" s="65"/>
      <c r="O9" s="66"/>
      <c r="P9" s="65"/>
      <c r="Q9" s="66"/>
      <c r="R9" s="65">
        <f>VLOOKUP($A9,'Return Data'!$B$7:$R$2843,16,0)</f>
        <v>-14.965999999999999</v>
      </c>
      <c r="S9" s="67">
        <f t="shared" si="0"/>
        <v>34</v>
      </c>
    </row>
    <row r="10" spans="1:19" x14ac:dyDescent="0.3">
      <c r="A10" s="82" t="s">
        <v>1074</v>
      </c>
      <c r="B10" s="64">
        <f>VLOOKUP($A10,'Return Data'!$B$7:$R$2843,3,0)</f>
        <v>44410</v>
      </c>
      <c r="C10" s="65">
        <f>VLOOKUP($A10,'Return Data'!$B$7:$R$2843,4,0)</f>
        <v>23.145299999999999</v>
      </c>
      <c r="D10" s="65">
        <f>VLOOKUP($A10,'Return Data'!$B$7:$R$2843,9,0)</f>
        <v>8.8308</v>
      </c>
      <c r="E10" s="66">
        <f t="shared" ref="E10:E42" si="1">RANK(D10,D$8:D$42,0)</f>
        <v>11</v>
      </c>
      <c r="F10" s="65">
        <f>VLOOKUP($A10,'Return Data'!$B$7:$R$2843,10,0)</f>
        <v>6.6307</v>
      </c>
      <c r="G10" s="66">
        <f t="shared" ref="G10:G42" si="2">RANK(F10,F$8:F$42,0)</f>
        <v>12</v>
      </c>
      <c r="H10" s="65">
        <f>VLOOKUP($A10,'Return Data'!$B$7:$R$2843,11,0)</f>
        <v>7.2972999999999999</v>
      </c>
      <c r="I10" s="66">
        <f t="shared" ref="I10:I42" si="3">RANK(H10,H$8:H$42,0)</f>
        <v>12</v>
      </c>
      <c r="J10" s="65">
        <f>VLOOKUP($A10,'Return Data'!$B$7:$R$2843,12,0)</f>
        <v>6.6349999999999998</v>
      </c>
      <c r="K10" s="66">
        <f t="shared" ref="K10:K19" si="4">RANK(J10,J$8:J$42,0)</f>
        <v>7</v>
      </c>
      <c r="L10" s="65">
        <f>VLOOKUP($A10,'Return Data'!$B$7:$R$2843,13,0)</f>
        <v>7.5933999999999999</v>
      </c>
      <c r="M10" s="66">
        <f t="shared" ref="M10:M19" si="5">RANK(L10,L$8:L$42,0)</f>
        <v>8</v>
      </c>
      <c r="N10" s="65">
        <f>VLOOKUP($A10,'Return Data'!$B$7:$R$2843,17,0)</f>
        <v>9.1555</v>
      </c>
      <c r="O10" s="66">
        <f t="shared" ref="O10:O19" si="6">RANK(N10,N$8:N$42,0)</f>
        <v>5</v>
      </c>
      <c r="P10" s="65">
        <f>VLOOKUP($A10,'Return Data'!$B$7:$R$2843,14,0)</f>
        <v>8.6754999999999995</v>
      </c>
      <c r="Q10" s="66">
        <f t="shared" ref="Q10:Q19" si="7">RANK(P10,P$8:P$42,0)</f>
        <v>15</v>
      </c>
      <c r="R10" s="65">
        <f>VLOOKUP($A10,'Return Data'!$B$7:$R$2843,16,0)</f>
        <v>9.2291000000000007</v>
      </c>
      <c r="S10" s="67">
        <f t="shared" si="0"/>
        <v>3</v>
      </c>
    </row>
    <row r="11" spans="1:19" x14ac:dyDescent="0.3">
      <c r="A11" s="82" t="s">
        <v>1077</v>
      </c>
      <c r="B11" s="64">
        <f>VLOOKUP($A11,'Return Data'!$B$7:$R$2843,3,0)</f>
        <v>44410</v>
      </c>
      <c r="C11" s="65">
        <f>VLOOKUP($A11,'Return Data'!$B$7:$R$2843,4,0)</f>
        <v>15.9168</v>
      </c>
      <c r="D11" s="65">
        <f>VLOOKUP($A11,'Return Data'!$B$7:$R$2843,9,0)</f>
        <v>7.5490000000000004</v>
      </c>
      <c r="E11" s="66">
        <f t="shared" si="1"/>
        <v>15</v>
      </c>
      <c r="F11" s="65">
        <f>VLOOKUP($A11,'Return Data'!$B$7:$R$2843,10,0)</f>
        <v>3.2744</v>
      </c>
      <c r="G11" s="66">
        <f t="shared" si="2"/>
        <v>28</v>
      </c>
      <c r="H11" s="65">
        <f>VLOOKUP($A11,'Return Data'!$B$7:$R$2843,11,0)</f>
        <v>4.2945000000000002</v>
      </c>
      <c r="I11" s="66">
        <f t="shared" si="3"/>
        <v>26</v>
      </c>
      <c r="J11" s="65">
        <f>VLOOKUP($A11,'Return Data'!$B$7:$R$2843,12,0)</f>
        <v>3.1274000000000002</v>
      </c>
      <c r="K11" s="66">
        <f t="shared" si="4"/>
        <v>20</v>
      </c>
      <c r="L11" s="65">
        <f>VLOOKUP($A11,'Return Data'!$B$7:$R$2843,13,0)</f>
        <v>3.379</v>
      </c>
      <c r="M11" s="66">
        <f t="shared" si="5"/>
        <v>21</v>
      </c>
      <c r="N11" s="65">
        <f>VLOOKUP($A11,'Return Data'!$B$7:$R$2843,17,0)</f>
        <v>5.6203000000000003</v>
      </c>
      <c r="O11" s="66">
        <f t="shared" si="6"/>
        <v>22</v>
      </c>
      <c r="P11" s="65">
        <f>VLOOKUP($A11,'Return Data'!$B$7:$R$2843,14,0)</f>
        <v>3.2618999999999998</v>
      </c>
      <c r="Q11" s="66">
        <f t="shared" si="7"/>
        <v>25</v>
      </c>
      <c r="R11" s="65">
        <f>VLOOKUP($A11,'Return Data'!$B$7:$R$2843,16,0)</f>
        <v>6.4584999999999999</v>
      </c>
      <c r="S11" s="67">
        <f t="shared" si="0"/>
        <v>27</v>
      </c>
    </row>
    <row r="12" spans="1:19" x14ac:dyDescent="0.3">
      <c r="A12" s="82" t="s">
        <v>1078</v>
      </c>
      <c r="B12" s="64">
        <f>VLOOKUP($A12,'Return Data'!$B$7:$R$2843,3,0)</f>
        <v>44410</v>
      </c>
      <c r="C12" s="65">
        <f>VLOOKUP($A12,'Return Data'!$B$7:$R$2843,4,0)</f>
        <v>67.646000000000001</v>
      </c>
      <c r="D12" s="65">
        <f>VLOOKUP($A12,'Return Data'!$B$7:$R$2843,9,0)</f>
        <v>4.6200999999999999</v>
      </c>
      <c r="E12" s="66">
        <f t="shared" si="1"/>
        <v>28</v>
      </c>
      <c r="F12" s="65">
        <f>VLOOKUP($A12,'Return Data'!$B$7:$R$2843,10,0)</f>
        <v>4.5294999999999996</v>
      </c>
      <c r="G12" s="66">
        <f t="shared" si="2"/>
        <v>19</v>
      </c>
      <c r="H12" s="65">
        <f>VLOOKUP($A12,'Return Data'!$B$7:$R$2843,11,0)</f>
        <v>5.1154000000000002</v>
      </c>
      <c r="I12" s="66">
        <f t="shared" si="3"/>
        <v>19</v>
      </c>
      <c r="J12" s="65">
        <f>VLOOKUP($A12,'Return Data'!$B$7:$R$2843,12,0)</f>
        <v>4.0597000000000003</v>
      </c>
      <c r="K12" s="66">
        <f t="shared" si="4"/>
        <v>12</v>
      </c>
      <c r="L12" s="65">
        <f>VLOOKUP($A12,'Return Data'!$B$7:$R$2843,13,0)</f>
        <v>4.3975</v>
      </c>
      <c r="M12" s="66">
        <f t="shared" si="5"/>
        <v>14</v>
      </c>
      <c r="N12" s="65">
        <f>VLOOKUP($A12,'Return Data'!$B$7:$R$2843,17,0)</f>
        <v>6.9985999999999997</v>
      </c>
      <c r="O12" s="66">
        <f t="shared" si="6"/>
        <v>16</v>
      </c>
      <c r="P12" s="65">
        <f>VLOOKUP($A12,'Return Data'!$B$7:$R$2843,14,0)</f>
        <v>5.4759000000000002</v>
      </c>
      <c r="Q12" s="66">
        <f t="shared" si="7"/>
        <v>21</v>
      </c>
      <c r="R12" s="65">
        <f>VLOOKUP($A12,'Return Data'!$B$7:$R$2843,16,0)</f>
        <v>7.4317000000000002</v>
      </c>
      <c r="S12" s="67">
        <f t="shared" si="0"/>
        <v>24</v>
      </c>
    </row>
    <row r="13" spans="1:19" x14ac:dyDescent="0.3">
      <c r="A13" s="82" t="s">
        <v>1083</v>
      </c>
      <c r="B13" s="64">
        <f>VLOOKUP($A13,'Return Data'!$B$7:$R$2843,3,0)</f>
        <v>44410</v>
      </c>
      <c r="C13" s="65">
        <f>VLOOKUP($A13,'Return Data'!$B$7:$R$2843,4,0)</f>
        <v>25.650400000000001</v>
      </c>
      <c r="D13" s="65">
        <f>VLOOKUP($A13,'Return Data'!$B$7:$R$2843,9,0)</f>
        <v>10.4475</v>
      </c>
      <c r="E13" s="66">
        <f t="shared" si="1"/>
        <v>6</v>
      </c>
      <c r="F13" s="65">
        <f>VLOOKUP($A13,'Return Data'!$B$7:$R$2843,10,0)</f>
        <v>12.377800000000001</v>
      </c>
      <c r="G13" s="66">
        <f t="shared" si="2"/>
        <v>2</v>
      </c>
      <c r="H13" s="65">
        <f>VLOOKUP($A13,'Return Data'!$B$7:$R$2843,11,0)</f>
        <v>18.2013</v>
      </c>
      <c r="I13" s="66">
        <f t="shared" si="3"/>
        <v>2</v>
      </c>
      <c r="J13" s="65">
        <f>VLOOKUP($A13,'Return Data'!$B$7:$R$2843,12,0)</f>
        <v>21.340199999999999</v>
      </c>
      <c r="K13" s="66">
        <f t="shared" si="4"/>
        <v>2</v>
      </c>
      <c r="L13" s="65">
        <f>VLOOKUP($A13,'Return Data'!$B$7:$R$2843,13,0)</f>
        <v>15.533300000000001</v>
      </c>
      <c r="M13" s="66">
        <f t="shared" si="5"/>
        <v>2</v>
      </c>
      <c r="N13" s="65">
        <f>VLOOKUP($A13,'Return Data'!$B$7:$R$2843,17,0)</f>
        <v>3.6271</v>
      </c>
      <c r="O13" s="66">
        <f t="shared" si="6"/>
        <v>26</v>
      </c>
      <c r="P13" s="65">
        <f>VLOOKUP($A13,'Return Data'!$B$7:$R$2843,14,0)</f>
        <v>5.1627999999999998</v>
      </c>
      <c r="Q13" s="66">
        <f t="shared" si="7"/>
        <v>22</v>
      </c>
      <c r="R13" s="65">
        <f>VLOOKUP($A13,'Return Data'!$B$7:$R$2843,16,0)</f>
        <v>8.2629999999999999</v>
      </c>
      <c r="S13" s="67">
        <f t="shared" si="0"/>
        <v>18</v>
      </c>
    </row>
    <row r="14" spans="1:19" x14ac:dyDescent="0.3">
      <c r="A14" s="82" t="s">
        <v>1085</v>
      </c>
      <c r="B14" s="64">
        <f>VLOOKUP($A14,'Return Data'!$B$7:$R$2843,3,0)</f>
        <v>44410</v>
      </c>
      <c r="C14" s="65">
        <f>VLOOKUP($A14,'Return Data'!$B$7:$R$2843,4,0)</f>
        <v>46.982500000000002</v>
      </c>
      <c r="D14" s="65">
        <f>VLOOKUP($A14,'Return Data'!$B$7:$R$2843,9,0)</f>
        <v>8.7556999999999992</v>
      </c>
      <c r="E14" s="66">
        <f t="shared" si="1"/>
        <v>12</v>
      </c>
      <c r="F14" s="65">
        <f>VLOOKUP($A14,'Return Data'!$B$7:$R$2843,10,0)</f>
        <v>7.7365000000000004</v>
      </c>
      <c r="G14" s="66">
        <f t="shared" si="2"/>
        <v>8</v>
      </c>
      <c r="H14" s="65">
        <f>VLOOKUP($A14,'Return Data'!$B$7:$R$2843,11,0)</f>
        <v>7.8041999999999998</v>
      </c>
      <c r="I14" s="66">
        <f t="shared" si="3"/>
        <v>9</v>
      </c>
      <c r="J14" s="65">
        <f>VLOOKUP($A14,'Return Data'!$B$7:$R$2843,12,0)</f>
        <v>6.7123999999999997</v>
      </c>
      <c r="K14" s="66">
        <f t="shared" si="4"/>
        <v>6</v>
      </c>
      <c r="L14" s="65">
        <f>VLOOKUP($A14,'Return Data'!$B$7:$R$2843,13,0)</f>
        <v>8.0845000000000002</v>
      </c>
      <c r="M14" s="66">
        <f t="shared" si="5"/>
        <v>6</v>
      </c>
      <c r="N14" s="65">
        <f>VLOOKUP($A14,'Return Data'!$B$7:$R$2843,17,0)</f>
        <v>8.7335999999999991</v>
      </c>
      <c r="O14" s="66">
        <f t="shared" si="6"/>
        <v>6</v>
      </c>
      <c r="P14" s="65">
        <f>VLOOKUP($A14,'Return Data'!$B$7:$R$2843,14,0)</f>
        <v>9.1385000000000005</v>
      </c>
      <c r="Q14" s="66">
        <f t="shared" si="7"/>
        <v>10</v>
      </c>
      <c r="R14" s="65">
        <f>VLOOKUP($A14,'Return Data'!$B$7:$R$2843,16,0)</f>
        <v>8.8498999999999999</v>
      </c>
      <c r="S14" s="67">
        <f t="shared" si="0"/>
        <v>8</v>
      </c>
    </row>
    <row r="15" spans="1:19" x14ac:dyDescent="0.3">
      <c r="A15" s="82" t="s">
        <v>1087</v>
      </c>
      <c r="B15" s="64">
        <f>VLOOKUP($A15,'Return Data'!$B$7:$R$2843,3,0)</f>
        <v>44410</v>
      </c>
      <c r="C15" s="65">
        <f>VLOOKUP($A15,'Return Data'!$B$7:$R$2843,4,0)</f>
        <v>37.223399999999998</v>
      </c>
      <c r="D15" s="65">
        <f>VLOOKUP($A15,'Return Data'!$B$7:$R$2843,9,0)</f>
        <v>7.5030000000000001</v>
      </c>
      <c r="E15" s="66">
        <f t="shared" si="1"/>
        <v>16</v>
      </c>
      <c r="F15" s="65">
        <f>VLOOKUP($A15,'Return Data'!$B$7:$R$2843,10,0)</f>
        <v>6.6936999999999998</v>
      </c>
      <c r="G15" s="66">
        <f t="shared" si="2"/>
        <v>10</v>
      </c>
      <c r="H15" s="65">
        <f>VLOOKUP($A15,'Return Data'!$B$7:$R$2843,11,0)</f>
        <v>8.1678999999999995</v>
      </c>
      <c r="I15" s="66">
        <f t="shared" si="3"/>
        <v>7</v>
      </c>
      <c r="J15" s="65">
        <f>VLOOKUP($A15,'Return Data'!$B$7:$R$2843,12,0)</f>
        <v>7.1238000000000001</v>
      </c>
      <c r="K15" s="66">
        <f t="shared" si="4"/>
        <v>5</v>
      </c>
      <c r="L15" s="65">
        <f>VLOOKUP($A15,'Return Data'!$B$7:$R$2843,13,0)</f>
        <v>8.2596000000000007</v>
      </c>
      <c r="M15" s="66">
        <f t="shared" si="5"/>
        <v>5</v>
      </c>
      <c r="N15" s="65">
        <f>VLOOKUP($A15,'Return Data'!$B$7:$R$2843,17,0)</f>
        <v>9.6819000000000006</v>
      </c>
      <c r="O15" s="66">
        <f t="shared" si="6"/>
        <v>1</v>
      </c>
      <c r="P15" s="65">
        <f>VLOOKUP($A15,'Return Data'!$B$7:$R$2843,14,0)</f>
        <v>9.1029</v>
      </c>
      <c r="Q15" s="66">
        <f t="shared" si="7"/>
        <v>11</v>
      </c>
      <c r="R15" s="65">
        <f>VLOOKUP($A15,'Return Data'!$B$7:$R$2843,16,0)</f>
        <v>9.1211000000000002</v>
      </c>
      <c r="S15" s="67">
        <f t="shared" si="0"/>
        <v>4</v>
      </c>
    </row>
    <row r="16" spans="1:19" x14ac:dyDescent="0.3">
      <c r="A16" s="82" t="s">
        <v>1088</v>
      </c>
      <c r="B16" s="64">
        <f>VLOOKUP($A16,'Return Data'!$B$7:$R$2843,3,0)</f>
        <v>44410</v>
      </c>
      <c r="C16" s="65">
        <f>VLOOKUP($A16,'Return Data'!$B$7:$R$2843,4,0)</f>
        <v>39.4846</v>
      </c>
      <c r="D16" s="65">
        <f>VLOOKUP($A16,'Return Data'!$B$7:$R$2843,9,0)</f>
        <v>6.9168000000000003</v>
      </c>
      <c r="E16" s="66">
        <f t="shared" si="1"/>
        <v>20</v>
      </c>
      <c r="F16" s="65">
        <f>VLOOKUP($A16,'Return Data'!$B$7:$R$2843,10,0)</f>
        <v>4.7664</v>
      </c>
      <c r="G16" s="66">
        <f t="shared" si="2"/>
        <v>18</v>
      </c>
      <c r="H16" s="65">
        <f>VLOOKUP($A16,'Return Data'!$B$7:$R$2843,11,0)</f>
        <v>5.2464000000000004</v>
      </c>
      <c r="I16" s="66">
        <f t="shared" si="3"/>
        <v>18</v>
      </c>
      <c r="J16" s="65">
        <f>VLOOKUP($A16,'Return Data'!$B$7:$R$2843,12,0)</f>
        <v>3.6669</v>
      </c>
      <c r="K16" s="66">
        <f t="shared" si="4"/>
        <v>16</v>
      </c>
      <c r="L16" s="65">
        <f>VLOOKUP($A16,'Return Data'!$B$7:$R$2843,13,0)</f>
        <v>4.1028000000000002</v>
      </c>
      <c r="M16" s="66">
        <f t="shared" si="5"/>
        <v>17</v>
      </c>
      <c r="N16" s="65">
        <f>VLOOKUP($A16,'Return Data'!$B$7:$R$2843,17,0)</f>
        <v>7.6416000000000004</v>
      </c>
      <c r="O16" s="66">
        <f t="shared" si="6"/>
        <v>13</v>
      </c>
      <c r="P16" s="65">
        <f>VLOOKUP($A16,'Return Data'!$B$7:$R$2843,14,0)</f>
        <v>8.8716000000000008</v>
      </c>
      <c r="Q16" s="66">
        <f t="shared" si="7"/>
        <v>12</v>
      </c>
      <c r="R16" s="65">
        <f>VLOOKUP($A16,'Return Data'!$B$7:$R$2843,16,0)</f>
        <v>8.4512999999999998</v>
      </c>
      <c r="S16" s="67">
        <f t="shared" si="0"/>
        <v>16</v>
      </c>
    </row>
    <row r="17" spans="1:19" x14ac:dyDescent="0.3">
      <c r="A17" s="82" t="s">
        <v>1093</v>
      </c>
      <c r="B17" s="64">
        <f>VLOOKUP($A17,'Return Data'!$B$7:$R$2843,3,0)</f>
        <v>44410</v>
      </c>
      <c r="C17" s="65">
        <f>VLOOKUP($A17,'Return Data'!$B$7:$R$2843,4,0)</f>
        <v>19.027000000000001</v>
      </c>
      <c r="D17" s="65">
        <f>VLOOKUP($A17,'Return Data'!$B$7:$R$2843,9,0)</f>
        <v>10.136100000000001</v>
      </c>
      <c r="E17" s="66">
        <f t="shared" si="1"/>
        <v>7</v>
      </c>
      <c r="F17" s="65">
        <f>VLOOKUP($A17,'Return Data'!$B$7:$R$2843,10,0)</f>
        <v>8.1638999999999999</v>
      </c>
      <c r="G17" s="66">
        <f t="shared" si="2"/>
        <v>6</v>
      </c>
      <c r="H17" s="65">
        <f>VLOOKUP($A17,'Return Data'!$B$7:$R$2843,11,0)</f>
        <v>7.4706999999999999</v>
      </c>
      <c r="I17" s="66">
        <f t="shared" si="3"/>
        <v>11</v>
      </c>
      <c r="J17" s="65">
        <f>VLOOKUP($A17,'Return Data'!$B$7:$R$2843,12,0)</f>
        <v>6.2506000000000004</v>
      </c>
      <c r="K17" s="66">
        <f t="shared" si="4"/>
        <v>8</v>
      </c>
      <c r="L17" s="65">
        <f>VLOOKUP($A17,'Return Data'!$B$7:$R$2843,13,0)</f>
        <v>7.8667999999999996</v>
      </c>
      <c r="M17" s="66">
        <f t="shared" si="5"/>
        <v>7</v>
      </c>
      <c r="N17" s="65">
        <f>VLOOKUP($A17,'Return Data'!$B$7:$R$2843,17,0)</f>
        <v>8.3262999999999998</v>
      </c>
      <c r="O17" s="66">
        <f t="shared" si="6"/>
        <v>9</v>
      </c>
      <c r="P17" s="65">
        <f>VLOOKUP($A17,'Return Data'!$B$7:$R$2843,14,0)</f>
        <v>7.7522000000000002</v>
      </c>
      <c r="Q17" s="66">
        <f t="shared" si="7"/>
        <v>19</v>
      </c>
      <c r="R17" s="65">
        <f>VLOOKUP($A17,'Return Data'!$B$7:$R$2843,16,0)</f>
        <v>9.1172000000000004</v>
      </c>
      <c r="S17" s="67">
        <f t="shared" si="0"/>
        <v>5</v>
      </c>
    </row>
    <row r="18" spans="1:19" x14ac:dyDescent="0.3">
      <c r="A18" s="82" t="s">
        <v>1094</v>
      </c>
      <c r="B18" s="64">
        <f>VLOOKUP($A18,'Return Data'!$B$7:$R$2843,3,0)</f>
        <v>44410</v>
      </c>
      <c r="C18" s="65">
        <f>VLOOKUP($A18,'Return Data'!$B$7:$R$2843,4,0)</f>
        <v>17.0945</v>
      </c>
      <c r="D18" s="65">
        <f>VLOOKUP($A18,'Return Data'!$B$7:$R$2843,9,0)</f>
        <v>11.559799999999999</v>
      </c>
      <c r="E18" s="66">
        <f t="shared" si="1"/>
        <v>2</v>
      </c>
      <c r="F18" s="65">
        <f>VLOOKUP($A18,'Return Data'!$B$7:$R$2843,10,0)</f>
        <v>6.6657000000000002</v>
      </c>
      <c r="G18" s="66">
        <f t="shared" si="2"/>
        <v>11</v>
      </c>
      <c r="H18" s="65">
        <f>VLOOKUP($A18,'Return Data'!$B$7:$R$2843,11,0)</f>
        <v>7.593</v>
      </c>
      <c r="I18" s="66">
        <f t="shared" si="3"/>
        <v>10</v>
      </c>
      <c r="J18" s="65">
        <f>VLOOKUP($A18,'Return Data'!$B$7:$R$2843,12,0)</f>
        <v>7.5655000000000001</v>
      </c>
      <c r="K18" s="66">
        <f t="shared" si="4"/>
        <v>4</v>
      </c>
      <c r="L18" s="65">
        <f>VLOOKUP($A18,'Return Data'!$B$7:$R$2843,13,0)</f>
        <v>8.8993000000000002</v>
      </c>
      <c r="M18" s="66">
        <f t="shared" si="5"/>
        <v>4</v>
      </c>
      <c r="N18" s="65">
        <f>VLOOKUP($A18,'Return Data'!$B$7:$R$2843,17,0)</f>
        <v>8.5929000000000002</v>
      </c>
      <c r="O18" s="66">
        <f t="shared" si="6"/>
        <v>7</v>
      </c>
      <c r="P18" s="65">
        <f>VLOOKUP($A18,'Return Data'!$B$7:$R$2843,14,0)</f>
        <v>8.3308</v>
      </c>
      <c r="Q18" s="66">
        <f t="shared" si="7"/>
        <v>16</v>
      </c>
      <c r="R18" s="65">
        <f>VLOOKUP($A18,'Return Data'!$B$7:$R$2843,16,0)</f>
        <v>8.5967000000000002</v>
      </c>
      <c r="S18" s="67">
        <f t="shared" si="0"/>
        <v>13</v>
      </c>
    </row>
    <row r="19" spans="1:19" x14ac:dyDescent="0.3">
      <c r="A19" s="82" t="s">
        <v>1097</v>
      </c>
      <c r="B19" s="64">
        <f>VLOOKUP($A19,'Return Data'!$B$7:$R$2843,3,0)</f>
        <v>44410</v>
      </c>
      <c r="C19" s="65">
        <f>VLOOKUP($A19,'Return Data'!$B$7:$R$2843,4,0)</f>
        <v>13.0838</v>
      </c>
      <c r="D19" s="65">
        <f>VLOOKUP($A19,'Return Data'!$B$7:$R$2843,9,0)</f>
        <v>168.8878</v>
      </c>
      <c r="E19" s="66">
        <f t="shared" si="1"/>
        <v>1</v>
      </c>
      <c r="F19" s="65">
        <f>VLOOKUP($A19,'Return Data'!$B$7:$R$2843,10,0)</f>
        <v>57.700499999999998</v>
      </c>
      <c r="G19" s="66">
        <f t="shared" si="2"/>
        <v>1</v>
      </c>
      <c r="H19" s="65">
        <f>VLOOKUP($A19,'Return Data'!$B$7:$R$2843,11,0)</f>
        <v>33.823500000000003</v>
      </c>
      <c r="I19" s="66">
        <f t="shared" si="3"/>
        <v>1</v>
      </c>
      <c r="J19" s="65">
        <f>VLOOKUP($A19,'Return Data'!$B$7:$R$2843,12,0)</f>
        <v>24.068300000000001</v>
      </c>
      <c r="K19" s="66">
        <f t="shared" si="4"/>
        <v>1</v>
      </c>
      <c r="L19" s="65">
        <f>VLOOKUP($A19,'Return Data'!$B$7:$R$2843,13,0)</f>
        <v>18.219899999999999</v>
      </c>
      <c r="M19" s="66">
        <f t="shared" si="5"/>
        <v>1</v>
      </c>
      <c r="N19" s="65">
        <f>VLOOKUP($A19,'Return Data'!$B$7:$R$2843,17,0)</f>
        <v>-5.3765000000000001</v>
      </c>
      <c r="O19" s="66">
        <f t="shared" si="6"/>
        <v>30</v>
      </c>
      <c r="P19" s="65">
        <f>VLOOKUP($A19,'Return Data'!$B$7:$R$2843,14,0)</f>
        <v>-3.7431000000000001</v>
      </c>
      <c r="Q19" s="66">
        <f t="shared" si="7"/>
        <v>29</v>
      </c>
      <c r="R19" s="65">
        <f>VLOOKUP($A19,'Return Data'!$B$7:$R$2843,16,0)</f>
        <v>3.8546</v>
      </c>
      <c r="S19" s="67">
        <f t="shared" si="0"/>
        <v>30</v>
      </c>
    </row>
    <row r="20" spans="1:19" x14ac:dyDescent="0.3">
      <c r="A20" s="82" t="s">
        <v>1099</v>
      </c>
      <c r="B20" s="64">
        <f>VLOOKUP($A20,'Return Data'!$B$7:$R$2843,3,0)</f>
        <v>44410</v>
      </c>
      <c r="C20" s="65">
        <f>VLOOKUP($A20,'Return Data'!$B$7:$R$2843,4,0)</f>
        <v>4.5400000000000003E-2</v>
      </c>
      <c r="D20" s="65">
        <f>VLOOKUP($A20,'Return Data'!$B$7:$R$2843,9,0)</f>
        <v>10.4659</v>
      </c>
      <c r="E20" s="66">
        <f t="shared" si="1"/>
        <v>5</v>
      </c>
      <c r="F20" s="65">
        <f>VLOOKUP($A20,'Return Data'!$B$7:$R$2843,10,0)</f>
        <v>11.446400000000001</v>
      </c>
      <c r="G20" s="66">
        <f t="shared" si="2"/>
        <v>3</v>
      </c>
      <c r="H20" s="65">
        <f>VLOOKUP($A20,'Return Data'!$B$7:$R$2843,11,0)</f>
        <v>11.2553</v>
      </c>
      <c r="I20" s="66">
        <f t="shared" si="3"/>
        <v>5</v>
      </c>
      <c r="J20" s="65"/>
      <c r="K20" s="66"/>
      <c r="L20" s="65"/>
      <c r="M20" s="66"/>
      <c r="N20" s="65"/>
      <c r="O20" s="66"/>
      <c r="P20" s="65"/>
      <c r="Q20" s="66"/>
      <c r="R20" s="65">
        <f>VLOOKUP($A20,'Return Data'!$B$7:$R$2843,16,0)</f>
        <v>-12.112</v>
      </c>
      <c r="S20" s="67">
        <f t="shared" si="0"/>
        <v>33</v>
      </c>
    </row>
    <row r="21" spans="1:19" x14ac:dyDescent="0.3">
      <c r="A21" s="82" t="s">
        <v>1102</v>
      </c>
      <c r="B21" s="64">
        <f>VLOOKUP($A21,'Return Data'!$B$7:$R$2843,3,0)</f>
        <v>44410</v>
      </c>
      <c r="C21" s="65">
        <f>VLOOKUP($A21,'Return Data'!$B$7:$R$2843,4,0)</f>
        <v>42.527700000000003</v>
      </c>
      <c r="D21" s="65">
        <f>VLOOKUP($A21,'Return Data'!$B$7:$R$2843,9,0)</f>
        <v>7.7838000000000003</v>
      </c>
      <c r="E21" s="66">
        <f t="shared" si="1"/>
        <v>14</v>
      </c>
      <c r="F21" s="65">
        <f>VLOOKUP($A21,'Return Data'!$B$7:$R$2843,10,0)</f>
        <v>6.4916999999999998</v>
      </c>
      <c r="G21" s="66">
        <f t="shared" si="2"/>
        <v>13</v>
      </c>
      <c r="H21" s="65">
        <f>VLOOKUP($A21,'Return Data'!$B$7:$R$2843,11,0)</f>
        <v>6.2392000000000003</v>
      </c>
      <c r="I21" s="66">
        <f t="shared" si="3"/>
        <v>15</v>
      </c>
      <c r="J21" s="65">
        <f>VLOOKUP($A21,'Return Data'!$B$7:$R$2843,12,0)</f>
        <v>5.1239999999999997</v>
      </c>
      <c r="K21" s="66">
        <f>RANK(J21,J$8:J$42,0)</f>
        <v>10</v>
      </c>
      <c r="L21" s="65">
        <f>VLOOKUP($A21,'Return Data'!$B$7:$R$2843,13,0)</f>
        <v>6.8135000000000003</v>
      </c>
      <c r="M21" s="66">
        <f>RANK(L21,L$8:L$42,0)</f>
        <v>9</v>
      </c>
      <c r="N21" s="65">
        <f>VLOOKUP($A21,'Return Data'!$B$7:$R$2843,17,0)</f>
        <v>9.5508000000000006</v>
      </c>
      <c r="O21" s="66">
        <f>RANK(N21,N$8:N$42,0)</f>
        <v>3</v>
      </c>
      <c r="P21" s="65">
        <f>VLOOKUP($A21,'Return Data'!$B$7:$R$2843,14,0)</f>
        <v>9.9220000000000006</v>
      </c>
      <c r="Q21" s="66">
        <f>RANK(P21,P$8:P$42,0)</f>
        <v>3</v>
      </c>
      <c r="R21" s="65">
        <f>VLOOKUP($A21,'Return Data'!$B$7:$R$2843,16,0)</f>
        <v>9.9678000000000004</v>
      </c>
      <c r="S21" s="67">
        <f t="shared" si="0"/>
        <v>2</v>
      </c>
    </row>
    <row r="22" spans="1:19" x14ac:dyDescent="0.3">
      <c r="A22" s="82" t="s">
        <v>1105</v>
      </c>
      <c r="B22" s="64">
        <f>VLOOKUP($A22,'Return Data'!$B$7:$R$2843,3,0)</f>
        <v>44410</v>
      </c>
      <c r="C22" s="65">
        <f>VLOOKUP($A22,'Return Data'!$B$7:$R$2843,4,0)</f>
        <v>62.9908</v>
      </c>
      <c r="D22" s="65">
        <f>VLOOKUP($A22,'Return Data'!$B$7:$R$2843,9,0)</f>
        <v>7.1422999999999996</v>
      </c>
      <c r="E22" s="66">
        <f t="shared" si="1"/>
        <v>18</v>
      </c>
      <c r="F22" s="65">
        <f>VLOOKUP($A22,'Return Data'!$B$7:$R$2843,10,0)</f>
        <v>3.5676999999999999</v>
      </c>
      <c r="G22" s="66">
        <f t="shared" si="2"/>
        <v>26</v>
      </c>
      <c r="H22" s="65">
        <f>VLOOKUP($A22,'Return Data'!$B$7:$R$2843,11,0)</f>
        <v>4.7504</v>
      </c>
      <c r="I22" s="66">
        <f t="shared" si="3"/>
        <v>22</v>
      </c>
      <c r="J22" s="65">
        <f>VLOOKUP($A22,'Return Data'!$B$7:$R$2843,12,0)</f>
        <v>2.9577</v>
      </c>
      <c r="K22" s="66">
        <f>RANK(J22,J$8:J$42,0)</f>
        <v>21</v>
      </c>
      <c r="L22" s="65">
        <f>VLOOKUP($A22,'Return Data'!$B$7:$R$2843,13,0)</f>
        <v>3.2841999999999998</v>
      </c>
      <c r="M22" s="66">
        <f>RANK(L22,L$8:L$42,0)</f>
        <v>22</v>
      </c>
      <c r="N22" s="65">
        <f>VLOOKUP($A22,'Return Data'!$B$7:$R$2843,17,0)</f>
        <v>5.5307000000000004</v>
      </c>
      <c r="O22" s="66">
        <f>RANK(N22,N$8:N$42,0)</f>
        <v>23</v>
      </c>
      <c r="P22" s="65">
        <f>VLOOKUP($A22,'Return Data'!$B$7:$R$2843,14,0)</f>
        <v>6.7319000000000004</v>
      </c>
      <c r="Q22" s="66">
        <f>RANK(P22,P$8:P$42,0)</f>
        <v>20</v>
      </c>
      <c r="R22" s="65">
        <f>VLOOKUP($A22,'Return Data'!$B$7:$R$2843,16,0)</f>
        <v>7.6914999999999996</v>
      </c>
      <c r="S22" s="67">
        <f t="shared" si="0"/>
        <v>21</v>
      </c>
    </row>
    <row r="23" spans="1:19" x14ac:dyDescent="0.3">
      <c r="A23" s="82" t="s">
        <v>1106</v>
      </c>
      <c r="B23" s="64">
        <f>VLOOKUP($A23,'Return Data'!$B$7:$R$2843,3,0)</f>
        <v>44410</v>
      </c>
      <c r="C23" s="65">
        <f>VLOOKUP($A23,'Return Data'!$B$7:$R$2843,4,0)</f>
        <v>31.462800000000001</v>
      </c>
      <c r="D23" s="65">
        <f>VLOOKUP($A23,'Return Data'!$B$7:$R$2843,9,0)</f>
        <v>9.8985000000000003</v>
      </c>
      <c r="E23" s="66">
        <f t="shared" si="1"/>
        <v>8</v>
      </c>
      <c r="F23" s="65">
        <f>VLOOKUP($A23,'Return Data'!$B$7:$R$2843,10,0)</f>
        <v>7.7747000000000002</v>
      </c>
      <c r="G23" s="66">
        <f t="shared" si="2"/>
        <v>7</v>
      </c>
      <c r="H23" s="65">
        <f>VLOOKUP($A23,'Return Data'!$B$7:$R$2843,11,0)</f>
        <v>7.9615999999999998</v>
      </c>
      <c r="I23" s="66">
        <f t="shared" si="3"/>
        <v>8</v>
      </c>
      <c r="J23" s="65">
        <f>VLOOKUP($A23,'Return Data'!$B$7:$R$2843,12,0)</f>
        <v>6.2401999999999997</v>
      </c>
      <c r="K23" s="66">
        <f>RANK(J23,J$8:J$42,0)</f>
        <v>9</v>
      </c>
      <c r="L23" s="65">
        <f>VLOOKUP($A23,'Return Data'!$B$7:$R$2843,13,0)</f>
        <v>6.7469000000000001</v>
      </c>
      <c r="M23" s="66">
        <f>RANK(L23,L$8:L$42,0)</f>
        <v>10</v>
      </c>
      <c r="N23" s="65">
        <f>VLOOKUP($A23,'Return Data'!$B$7:$R$2843,17,0)</f>
        <v>9.3876000000000008</v>
      </c>
      <c r="O23" s="66">
        <f>RANK(N23,N$8:N$42,0)</f>
        <v>4</v>
      </c>
      <c r="P23" s="65">
        <f>VLOOKUP($A23,'Return Data'!$B$7:$R$2843,14,0)</f>
        <v>3.1674000000000002</v>
      </c>
      <c r="Q23" s="66">
        <f>RANK(P23,P$8:P$42,0)</f>
        <v>26</v>
      </c>
      <c r="R23" s="65">
        <f>VLOOKUP($A23,'Return Data'!$B$7:$R$2843,16,0)</f>
        <v>6.819</v>
      </c>
      <c r="S23" s="67">
        <f t="shared" si="0"/>
        <v>25</v>
      </c>
    </row>
    <row r="24" spans="1:19" x14ac:dyDescent="0.3">
      <c r="A24" s="82" t="s">
        <v>1107</v>
      </c>
      <c r="B24" s="64">
        <f>VLOOKUP($A24,'Return Data'!$B$7:$R$2843,3,0)</f>
        <v>44410</v>
      </c>
      <c r="C24" s="65">
        <f>VLOOKUP($A24,'Return Data'!$B$7:$R$2843,4,0)</f>
        <v>0.83730000000000004</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31</v>
      </c>
      <c r="L24" s="65">
        <f>VLOOKUP($A24,'Return Data'!$B$7:$R$2843,13,0)</f>
        <v>0</v>
      </c>
      <c r="M24" s="66">
        <f>RANK(L24,L$8:L$42,0)</f>
        <v>30</v>
      </c>
      <c r="N24" s="65"/>
      <c r="O24" s="66"/>
      <c r="P24" s="65"/>
      <c r="Q24" s="66"/>
      <c r="R24" s="65">
        <f>VLOOKUP($A24,'Return Data'!$B$7:$R$2843,16,0)</f>
        <v>-21.458500000000001</v>
      </c>
      <c r="S24" s="67">
        <f t="shared" si="0"/>
        <v>35</v>
      </c>
    </row>
    <row r="25" spans="1:19" x14ac:dyDescent="0.3">
      <c r="A25" s="82" t="s">
        <v>1112</v>
      </c>
      <c r="B25" s="64">
        <f>VLOOKUP($A25,'Return Data'!$B$7:$R$2843,3,0)</f>
        <v>44410</v>
      </c>
      <c r="C25" s="65">
        <f>VLOOKUP($A25,'Return Data'!$B$7:$R$2843,4,0)</f>
        <v>8.8400000000000006E-2</v>
      </c>
      <c r="D25" s="65">
        <f>VLOOKUP($A25,'Return Data'!$B$7:$R$2843,9,0)</f>
        <v>10.752700000000001</v>
      </c>
      <c r="E25" s="66">
        <f t="shared" si="1"/>
        <v>4</v>
      </c>
      <c r="F25" s="65">
        <f>VLOOKUP($A25,'Return Data'!$B$7:$R$2843,10,0)</f>
        <v>11.3009</v>
      </c>
      <c r="G25" s="66">
        <f t="shared" si="2"/>
        <v>4</v>
      </c>
      <c r="H25" s="65">
        <f>VLOOKUP($A25,'Return Data'!$B$7:$R$2843,11,0)</f>
        <v>11.323700000000001</v>
      </c>
      <c r="I25" s="66">
        <f t="shared" si="3"/>
        <v>4</v>
      </c>
      <c r="J25" s="65"/>
      <c r="K25" s="66"/>
      <c r="L25" s="65"/>
      <c r="M25" s="66"/>
      <c r="N25" s="65"/>
      <c r="O25" s="66"/>
      <c r="P25" s="65"/>
      <c r="Q25" s="66"/>
      <c r="R25" s="65">
        <f>VLOOKUP($A25,'Return Data'!$B$7:$R$2843,16,0)</f>
        <v>-9.1067</v>
      </c>
      <c r="S25" s="67">
        <f t="shared" si="0"/>
        <v>32</v>
      </c>
    </row>
    <row r="26" spans="1:19" x14ac:dyDescent="0.3">
      <c r="A26" s="82" t="s">
        <v>1114</v>
      </c>
      <c r="B26" s="64">
        <f>VLOOKUP($A26,'Return Data'!$B$7:$R$2843,3,0)</f>
        <v>44410</v>
      </c>
      <c r="C26" s="65">
        <f>VLOOKUP($A26,'Return Data'!$B$7:$R$2843,4,0)</f>
        <v>14.900700000000001</v>
      </c>
      <c r="D26" s="65">
        <f>VLOOKUP($A26,'Return Data'!$B$7:$R$2843,9,0)</f>
        <v>7.0269000000000004</v>
      </c>
      <c r="E26" s="66">
        <f t="shared" si="1"/>
        <v>19</v>
      </c>
      <c r="F26" s="65">
        <f>VLOOKUP($A26,'Return Data'!$B$7:$R$2843,10,0)</f>
        <v>4.7987000000000002</v>
      </c>
      <c r="G26" s="66">
        <f t="shared" si="2"/>
        <v>17</v>
      </c>
      <c r="H26" s="65">
        <f>VLOOKUP($A26,'Return Data'!$B$7:$R$2843,11,0)</f>
        <v>4.8151999999999999</v>
      </c>
      <c r="I26" s="66">
        <f t="shared" si="3"/>
        <v>21</v>
      </c>
      <c r="J26" s="65">
        <f>VLOOKUP($A26,'Return Data'!$B$7:$R$2843,12,0)</f>
        <v>3.7345000000000002</v>
      </c>
      <c r="K26" s="66">
        <f t="shared" ref="K26:K38" si="8">RANK(J26,J$8:J$42,0)</f>
        <v>15</v>
      </c>
      <c r="L26" s="65">
        <f>VLOOKUP($A26,'Return Data'!$B$7:$R$2843,13,0)</f>
        <v>4.6802999999999999</v>
      </c>
      <c r="M26" s="66">
        <f t="shared" ref="M26:M38" si="9">RANK(L26,L$8:L$42,0)</f>
        <v>12</v>
      </c>
      <c r="N26" s="65">
        <f>VLOOKUP($A26,'Return Data'!$B$7:$R$2843,17,0)</f>
        <v>2.0823</v>
      </c>
      <c r="O26" s="66">
        <f t="shared" ref="O26:O38" si="10">RANK(N26,N$8:N$42,0)</f>
        <v>28</v>
      </c>
      <c r="P26" s="65">
        <f>VLOOKUP($A26,'Return Data'!$B$7:$R$2843,14,0)</f>
        <v>3.9483999999999999</v>
      </c>
      <c r="Q26" s="66">
        <f t="shared" ref="Q26:Q38" si="11">RANK(P26,P$8:P$42,0)</f>
        <v>24</v>
      </c>
      <c r="R26" s="65">
        <f>VLOOKUP($A26,'Return Data'!$B$7:$R$2843,16,0)</f>
        <v>6.4871999999999996</v>
      </c>
      <c r="S26" s="67">
        <f t="shared" si="0"/>
        <v>26</v>
      </c>
    </row>
    <row r="27" spans="1:19" x14ac:dyDescent="0.3">
      <c r="A27" s="82" t="s">
        <v>1119</v>
      </c>
      <c r="B27" s="64">
        <f>VLOOKUP($A27,'Return Data'!$B$7:$R$2843,3,0)</f>
        <v>44410</v>
      </c>
      <c r="C27" s="65">
        <f>VLOOKUP($A27,'Return Data'!$B$7:$R$2843,4,0)</f>
        <v>105.7727</v>
      </c>
      <c r="D27" s="65">
        <f>VLOOKUP($A27,'Return Data'!$B$7:$R$2843,9,0)</f>
        <v>7.2453000000000003</v>
      </c>
      <c r="E27" s="66">
        <f t="shared" si="1"/>
        <v>17</v>
      </c>
      <c r="F27" s="65">
        <f>VLOOKUP($A27,'Return Data'!$B$7:$R$2843,10,0)</f>
        <v>5.468</v>
      </c>
      <c r="G27" s="66">
        <f t="shared" si="2"/>
        <v>16</v>
      </c>
      <c r="H27" s="65">
        <f>VLOOKUP($A27,'Return Data'!$B$7:$R$2843,11,0)</f>
        <v>6.6867000000000001</v>
      </c>
      <c r="I27" s="66">
        <f t="shared" si="3"/>
        <v>13</v>
      </c>
      <c r="J27" s="65">
        <f>VLOOKUP($A27,'Return Data'!$B$7:$R$2843,12,0)</f>
        <v>3.9096000000000002</v>
      </c>
      <c r="K27" s="66">
        <f t="shared" si="8"/>
        <v>13</v>
      </c>
      <c r="L27" s="65">
        <f>VLOOKUP($A27,'Return Data'!$B$7:$R$2843,13,0)</f>
        <v>4.6487999999999996</v>
      </c>
      <c r="M27" s="66">
        <f t="shared" si="9"/>
        <v>13</v>
      </c>
      <c r="N27" s="65">
        <f>VLOOKUP($A27,'Return Data'!$B$7:$R$2843,17,0)</f>
        <v>8.1599000000000004</v>
      </c>
      <c r="O27" s="66">
        <f t="shared" si="10"/>
        <v>10</v>
      </c>
      <c r="P27" s="65">
        <f>VLOOKUP($A27,'Return Data'!$B$7:$R$2843,14,0)</f>
        <v>10.087999999999999</v>
      </c>
      <c r="Q27" s="66">
        <f t="shared" si="11"/>
        <v>1</v>
      </c>
      <c r="R27" s="65">
        <f>VLOOKUP($A27,'Return Data'!$B$7:$R$2843,16,0)</f>
        <v>8.6464999999999996</v>
      </c>
      <c r="S27" s="67">
        <f t="shared" si="0"/>
        <v>11</v>
      </c>
    </row>
    <row r="28" spans="1:19" x14ac:dyDescent="0.3">
      <c r="A28" s="82" t="s">
        <v>1120</v>
      </c>
      <c r="B28" s="64">
        <f>VLOOKUP($A28,'Return Data'!$B$7:$R$2843,3,0)</f>
        <v>44410</v>
      </c>
      <c r="C28" s="65">
        <f>VLOOKUP($A28,'Return Data'!$B$7:$R$2843,4,0)</f>
        <v>49.192900000000002</v>
      </c>
      <c r="D28" s="65">
        <f>VLOOKUP($A28,'Return Data'!$B$7:$R$2843,9,0)</f>
        <v>6.774</v>
      </c>
      <c r="E28" s="66">
        <f t="shared" si="1"/>
        <v>21</v>
      </c>
      <c r="F28" s="65">
        <f>VLOOKUP($A28,'Return Data'!$B$7:$R$2843,10,0)</f>
        <v>3.8405999999999998</v>
      </c>
      <c r="G28" s="66">
        <f t="shared" si="2"/>
        <v>24</v>
      </c>
      <c r="H28" s="65">
        <f>VLOOKUP($A28,'Return Data'!$B$7:$R$2843,11,0)</f>
        <v>5.2710999999999997</v>
      </c>
      <c r="I28" s="66">
        <f t="shared" si="3"/>
        <v>17</v>
      </c>
      <c r="J28" s="65">
        <f>VLOOKUP($A28,'Return Data'!$B$7:$R$2843,12,0)</f>
        <v>3.1818</v>
      </c>
      <c r="K28" s="66">
        <f t="shared" si="8"/>
        <v>19</v>
      </c>
      <c r="L28" s="65">
        <f>VLOOKUP($A28,'Return Data'!$B$7:$R$2843,13,0)</f>
        <v>3.6716000000000002</v>
      </c>
      <c r="M28" s="66">
        <f t="shared" si="9"/>
        <v>20</v>
      </c>
      <c r="N28" s="65">
        <f>VLOOKUP($A28,'Return Data'!$B$7:$R$2843,17,0)</f>
        <v>7.2979000000000003</v>
      </c>
      <c r="O28" s="66">
        <f t="shared" si="10"/>
        <v>14</v>
      </c>
      <c r="P28" s="65">
        <f>VLOOKUP($A28,'Return Data'!$B$7:$R$2843,14,0)</f>
        <v>9.2736999999999998</v>
      </c>
      <c r="Q28" s="66">
        <f t="shared" si="11"/>
        <v>9</v>
      </c>
      <c r="R28" s="65">
        <f>VLOOKUP($A28,'Return Data'!$B$7:$R$2843,16,0)</f>
        <v>8.6380999999999997</v>
      </c>
      <c r="S28" s="67">
        <f t="shared" si="0"/>
        <v>12</v>
      </c>
    </row>
    <row r="29" spans="1:19" x14ac:dyDescent="0.3">
      <c r="A29" s="82" t="s">
        <v>1123</v>
      </c>
      <c r="B29" s="64">
        <f>VLOOKUP($A29,'Return Data'!$B$7:$R$2843,3,0)</f>
        <v>44410</v>
      </c>
      <c r="C29" s="65">
        <f>VLOOKUP($A29,'Return Data'!$B$7:$R$2843,4,0)</f>
        <v>50.204599999999999</v>
      </c>
      <c r="D29" s="65">
        <f>VLOOKUP($A29,'Return Data'!$B$7:$R$2843,9,0)</f>
        <v>5.0734000000000004</v>
      </c>
      <c r="E29" s="66">
        <f t="shared" si="1"/>
        <v>25</v>
      </c>
      <c r="F29" s="65">
        <f>VLOOKUP($A29,'Return Data'!$B$7:$R$2843,10,0)</f>
        <v>4.2614999999999998</v>
      </c>
      <c r="G29" s="66">
        <f t="shared" si="2"/>
        <v>20</v>
      </c>
      <c r="H29" s="65">
        <f>VLOOKUP($A29,'Return Data'!$B$7:$R$2843,11,0)</f>
        <v>4.4795999999999996</v>
      </c>
      <c r="I29" s="66">
        <f t="shared" si="3"/>
        <v>23</v>
      </c>
      <c r="J29" s="65">
        <f>VLOOKUP($A29,'Return Data'!$B$7:$R$2843,12,0)</f>
        <v>3.3140000000000001</v>
      </c>
      <c r="K29" s="66">
        <f t="shared" si="8"/>
        <v>17</v>
      </c>
      <c r="L29" s="65">
        <f>VLOOKUP($A29,'Return Data'!$B$7:$R$2843,13,0)</f>
        <v>3.8578000000000001</v>
      </c>
      <c r="M29" s="66">
        <f t="shared" si="9"/>
        <v>18</v>
      </c>
      <c r="N29" s="65">
        <f>VLOOKUP($A29,'Return Data'!$B$7:$R$2843,17,0)</f>
        <v>6.6105</v>
      </c>
      <c r="O29" s="66">
        <f t="shared" si="10"/>
        <v>18</v>
      </c>
      <c r="P29" s="65">
        <f>VLOOKUP($A29,'Return Data'!$B$7:$R$2843,14,0)</f>
        <v>7.8563000000000001</v>
      </c>
      <c r="Q29" s="66">
        <f t="shared" si="11"/>
        <v>18</v>
      </c>
      <c r="R29" s="65">
        <f>VLOOKUP($A29,'Return Data'!$B$7:$R$2843,16,0)</f>
        <v>7.7363</v>
      </c>
      <c r="S29" s="67">
        <f t="shared" si="0"/>
        <v>20</v>
      </c>
    </row>
    <row r="30" spans="1:19" x14ac:dyDescent="0.3">
      <c r="A30" s="82" t="s">
        <v>1125</v>
      </c>
      <c r="B30" s="64">
        <f>VLOOKUP($A30,'Return Data'!$B$7:$R$2843,3,0)</f>
        <v>44410</v>
      </c>
      <c r="C30" s="65">
        <f>VLOOKUP($A30,'Return Data'!$B$7:$R$2843,4,0)</f>
        <v>37.248600000000003</v>
      </c>
      <c r="D30" s="65">
        <f>VLOOKUP($A30,'Return Data'!$B$7:$R$2843,9,0)</f>
        <v>6.7108999999999996</v>
      </c>
      <c r="E30" s="66">
        <f t="shared" si="1"/>
        <v>22</v>
      </c>
      <c r="F30" s="65">
        <f>VLOOKUP($A30,'Return Data'!$B$7:$R$2843,10,0)</f>
        <v>3.7606999999999999</v>
      </c>
      <c r="G30" s="66">
        <f t="shared" si="2"/>
        <v>25</v>
      </c>
      <c r="H30" s="65">
        <f>VLOOKUP($A30,'Return Data'!$B$7:$R$2843,11,0)</f>
        <v>3.8527</v>
      </c>
      <c r="I30" s="66">
        <f t="shared" si="3"/>
        <v>28</v>
      </c>
      <c r="J30" s="65">
        <f>VLOOKUP($A30,'Return Data'!$B$7:$R$2843,12,0)</f>
        <v>2.1051000000000002</v>
      </c>
      <c r="K30" s="66">
        <f t="shared" si="8"/>
        <v>25</v>
      </c>
      <c r="L30" s="65">
        <f>VLOOKUP($A30,'Return Data'!$B$7:$R$2843,13,0)</f>
        <v>2.8035000000000001</v>
      </c>
      <c r="M30" s="66">
        <f t="shared" si="9"/>
        <v>24</v>
      </c>
      <c r="N30" s="65">
        <f>VLOOKUP($A30,'Return Data'!$B$7:$R$2843,17,0)</f>
        <v>5.8334000000000001</v>
      </c>
      <c r="O30" s="66">
        <f t="shared" si="10"/>
        <v>21</v>
      </c>
      <c r="P30" s="65">
        <f>VLOOKUP($A30,'Return Data'!$B$7:$R$2843,14,0)</f>
        <v>8.6982999999999997</v>
      </c>
      <c r="Q30" s="66">
        <f t="shared" si="11"/>
        <v>13</v>
      </c>
      <c r="R30" s="65">
        <f>VLOOKUP($A30,'Return Data'!$B$7:$R$2843,16,0)</f>
        <v>7.5</v>
      </c>
      <c r="S30" s="67">
        <f t="shared" si="0"/>
        <v>23</v>
      </c>
    </row>
    <row r="31" spans="1:19" x14ac:dyDescent="0.3">
      <c r="A31" s="82" t="s">
        <v>1127</v>
      </c>
      <c r="B31" s="64">
        <f>VLOOKUP($A31,'Return Data'!$B$7:$R$2843,3,0)</f>
        <v>44410</v>
      </c>
      <c r="C31" s="65">
        <f>VLOOKUP($A31,'Return Data'!$B$7:$R$2843,4,0)</f>
        <v>32.5745</v>
      </c>
      <c r="D31" s="65">
        <f>VLOOKUP($A31,'Return Data'!$B$7:$R$2843,9,0)</f>
        <v>4.4591000000000003</v>
      </c>
      <c r="E31" s="66">
        <f t="shared" si="1"/>
        <v>30</v>
      </c>
      <c r="F31" s="65">
        <f>VLOOKUP($A31,'Return Data'!$B$7:$R$2843,10,0)</f>
        <v>3.3315000000000001</v>
      </c>
      <c r="G31" s="66">
        <f t="shared" si="2"/>
        <v>27</v>
      </c>
      <c r="H31" s="65">
        <f>VLOOKUP($A31,'Return Data'!$B$7:$R$2843,11,0)</f>
        <v>5.3579999999999997</v>
      </c>
      <c r="I31" s="66">
        <f t="shared" si="3"/>
        <v>16</v>
      </c>
      <c r="J31" s="65">
        <f>VLOOKUP($A31,'Return Data'!$B$7:$R$2843,12,0)</f>
        <v>3.2541000000000002</v>
      </c>
      <c r="K31" s="66">
        <f t="shared" si="8"/>
        <v>18</v>
      </c>
      <c r="L31" s="65">
        <f>VLOOKUP($A31,'Return Data'!$B$7:$R$2843,13,0)</f>
        <v>4.3322000000000003</v>
      </c>
      <c r="M31" s="66">
        <f t="shared" si="9"/>
        <v>15</v>
      </c>
      <c r="N31" s="65">
        <f>VLOOKUP($A31,'Return Data'!$B$7:$R$2843,17,0)</f>
        <v>8.5615000000000006</v>
      </c>
      <c r="O31" s="66">
        <f t="shared" si="10"/>
        <v>8</v>
      </c>
      <c r="P31" s="65">
        <f>VLOOKUP($A31,'Return Data'!$B$7:$R$2843,14,0)</f>
        <v>9.4085000000000001</v>
      </c>
      <c r="Q31" s="66">
        <f t="shared" si="11"/>
        <v>8</v>
      </c>
      <c r="R31" s="65">
        <f>VLOOKUP($A31,'Return Data'!$B$7:$R$2843,16,0)</f>
        <v>8.7561</v>
      </c>
      <c r="S31" s="67">
        <f t="shared" si="0"/>
        <v>10</v>
      </c>
    </row>
    <row r="32" spans="1:19" x14ac:dyDescent="0.3">
      <c r="A32" s="82" t="s">
        <v>1128</v>
      </c>
      <c r="B32" s="64">
        <f>VLOOKUP($A32,'Return Data'!$B$7:$R$2843,3,0)</f>
        <v>44410</v>
      </c>
      <c r="C32" s="65">
        <f>VLOOKUP($A32,'Return Data'!$B$7:$R$2843,4,0)</f>
        <v>57.379800000000003</v>
      </c>
      <c r="D32" s="65">
        <f>VLOOKUP($A32,'Return Data'!$B$7:$R$2843,9,0)</f>
        <v>6.1116000000000001</v>
      </c>
      <c r="E32" s="66">
        <f t="shared" si="1"/>
        <v>23</v>
      </c>
      <c r="F32" s="65">
        <f>VLOOKUP($A32,'Return Data'!$B$7:$R$2843,10,0)</f>
        <v>4.0755999999999997</v>
      </c>
      <c r="G32" s="66">
        <f t="shared" si="2"/>
        <v>21</v>
      </c>
      <c r="H32" s="65">
        <f>VLOOKUP($A32,'Return Data'!$B$7:$R$2843,11,0)</f>
        <v>4.3459000000000003</v>
      </c>
      <c r="I32" s="66">
        <f t="shared" si="3"/>
        <v>25</v>
      </c>
      <c r="J32" s="65">
        <f>VLOOKUP($A32,'Return Data'!$B$7:$R$2843,12,0)</f>
        <v>2.1448999999999998</v>
      </c>
      <c r="K32" s="66">
        <f t="shared" si="8"/>
        <v>24</v>
      </c>
      <c r="L32" s="65">
        <f>VLOOKUP($A32,'Return Data'!$B$7:$R$2843,13,0)</f>
        <v>2.7368000000000001</v>
      </c>
      <c r="M32" s="66">
        <f t="shared" si="9"/>
        <v>25</v>
      </c>
      <c r="N32" s="65">
        <f>VLOOKUP($A32,'Return Data'!$B$7:$R$2843,17,0)</f>
        <v>7.0506000000000002</v>
      </c>
      <c r="O32" s="66">
        <f t="shared" si="10"/>
        <v>15</v>
      </c>
      <c r="P32" s="65">
        <f>VLOOKUP($A32,'Return Data'!$B$7:$R$2843,14,0)</f>
        <v>9.6381999999999994</v>
      </c>
      <c r="Q32" s="66">
        <f t="shared" si="11"/>
        <v>6</v>
      </c>
      <c r="R32" s="65">
        <f>VLOOKUP($A32,'Return Data'!$B$7:$R$2843,16,0)</f>
        <v>8.8950999999999993</v>
      </c>
      <c r="S32" s="67">
        <f t="shared" si="0"/>
        <v>7</v>
      </c>
    </row>
    <row r="33" spans="1:19" x14ac:dyDescent="0.3">
      <c r="A33" s="82" t="s">
        <v>1131</v>
      </c>
      <c r="B33" s="64">
        <f>VLOOKUP($A33,'Return Data'!$B$7:$R$2843,3,0)</f>
        <v>44410</v>
      </c>
      <c r="C33" s="65">
        <f>VLOOKUP($A33,'Return Data'!$B$7:$R$2843,4,0)</f>
        <v>54.838799999999999</v>
      </c>
      <c r="D33" s="65">
        <f>VLOOKUP($A33,'Return Data'!$B$7:$R$2843,9,0)</f>
        <v>8.9977999999999998</v>
      </c>
      <c r="E33" s="66">
        <f t="shared" si="1"/>
        <v>10</v>
      </c>
      <c r="F33" s="65">
        <f>VLOOKUP($A33,'Return Data'!$B$7:$R$2843,10,0)</f>
        <v>3.9973999999999998</v>
      </c>
      <c r="G33" s="66">
        <f t="shared" si="2"/>
        <v>22</v>
      </c>
      <c r="H33" s="65">
        <f>VLOOKUP($A33,'Return Data'!$B$7:$R$2843,11,0)</f>
        <v>3.4533999999999998</v>
      </c>
      <c r="I33" s="66">
        <f t="shared" si="3"/>
        <v>31</v>
      </c>
      <c r="J33" s="65">
        <f>VLOOKUP($A33,'Return Data'!$B$7:$R$2843,12,0)</f>
        <v>1.9228000000000001</v>
      </c>
      <c r="K33" s="66">
        <f t="shared" si="8"/>
        <v>28</v>
      </c>
      <c r="L33" s="65">
        <f>VLOOKUP($A33,'Return Data'!$B$7:$R$2843,13,0)</f>
        <v>2.4691999999999998</v>
      </c>
      <c r="M33" s="66">
        <f t="shared" si="9"/>
        <v>27</v>
      </c>
      <c r="N33" s="65">
        <f>VLOOKUP($A33,'Return Data'!$B$7:$R$2843,17,0)</f>
        <v>4.4157000000000002</v>
      </c>
      <c r="O33" s="66">
        <f t="shared" si="10"/>
        <v>25</v>
      </c>
      <c r="P33" s="65">
        <f>VLOOKUP($A33,'Return Data'!$B$7:$R$2843,14,0)</f>
        <v>2.9180999999999999</v>
      </c>
      <c r="Q33" s="66">
        <f t="shared" si="11"/>
        <v>27</v>
      </c>
      <c r="R33" s="65">
        <f>VLOOKUP($A33,'Return Data'!$B$7:$R$2843,16,0)</f>
        <v>5.6544999999999996</v>
      </c>
      <c r="S33" s="67">
        <f t="shared" si="0"/>
        <v>29</v>
      </c>
    </row>
    <row r="34" spans="1:19" x14ac:dyDescent="0.3">
      <c r="A34" s="82" t="s">
        <v>1132</v>
      </c>
      <c r="B34" s="64">
        <f>VLOOKUP($A34,'Return Data'!$B$7:$R$2843,3,0)</f>
        <v>44410</v>
      </c>
      <c r="C34" s="65">
        <f>VLOOKUP($A34,'Return Data'!$B$7:$R$2843,4,0)</f>
        <v>66.103899999999996</v>
      </c>
      <c r="D34" s="65">
        <f>VLOOKUP($A34,'Return Data'!$B$7:$R$2843,9,0)</f>
        <v>4.8575999999999997</v>
      </c>
      <c r="E34" s="66">
        <f t="shared" si="1"/>
        <v>26</v>
      </c>
      <c r="F34" s="65">
        <f>VLOOKUP($A34,'Return Data'!$B$7:$R$2843,10,0)</f>
        <v>5.8255999999999997</v>
      </c>
      <c r="G34" s="66">
        <f t="shared" si="2"/>
        <v>15</v>
      </c>
      <c r="H34" s="65">
        <f>VLOOKUP($A34,'Return Data'!$B$7:$R$2843,11,0)</f>
        <v>3.5024000000000002</v>
      </c>
      <c r="I34" s="66">
        <f t="shared" si="3"/>
        <v>30</v>
      </c>
      <c r="J34" s="65">
        <f>VLOOKUP($A34,'Return Data'!$B$7:$R$2843,12,0)</f>
        <v>3.8845999999999998</v>
      </c>
      <c r="K34" s="66">
        <f t="shared" si="8"/>
        <v>14</v>
      </c>
      <c r="L34" s="65">
        <f>VLOOKUP($A34,'Return Data'!$B$7:$R$2843,13,0)</f>
        <v>4.2247000000000003</v>
      </c>
      <c r="M34" s="66">
        <f t="shared" si="9"/>
        <v>16</v>
      </c>
      <c r="N34" s="65">
        <f>VLOOKUP($A34,'Return Data'!$B$7:$R$2843,17,0)</f>
        <v>8.0010999999999992</v>
      </c>
      <c r="O34" s="66">
        <f t="shared" si="10"/>
        <v>11</v>
      </c>
      <c r="P34" s="65">
        <f>VLOOKUP($A34,'Return Data'!$B$7:$R$2843,14,0)</f>
        <v>9.8213000000000008</v>
      </c>
      <c r="Q34" s="66">
        <f t="shared" si="11"/>
        <v>4</v>
      </c>
      <c r="R34" s="65">
        <f>VLOOKUP($A34,'Return Data'!$B$7:$R$2843,16,0)</f>
        <v>8.3046000000000006</v>
      </c>
      <c r="S34" s="67">
        <f t="shared" si="0"/>
        <v>17</v>
      </c>
    </row>
    <row r="35" spans="1:19" x14ac:dyDescent="0.3">
      <c r="A35" s="82" t="s">
        <v>1135</v>
      </c>
      <c r="B35" s="64">
        <f>VLOOKUP($A35,'Return Data'!$B$7:$R$2843,3,0)</f>
        <v>44410</v>
      </c>
      <c r="C35" s="65">
        <f>VLOOKUP($A35,'Return Data'!$B$7:$R$2843,4,0)</f>
        <v>60.235199999999999</v>
      </c>
      <c r="D35" s="65">
        <f>VLOOKUP($A35,'Return Data'!$B$7:$R$2843,9,0)</f>
        <v>4.6017000000000001</v>
      </c>
      <c r="E35" s="66">
        <f t="shared" si="1"/>
        <v>29</v>
      </c>
      <c r="F35" s="65">
        <f>VLOOKUP($A35,'Return Data'!$B$7:$R$2843,10,0)</f>
        <v>2.5011000000000001</v>
      </c>
      <c r="G35" s="66">
        <f t="shared" si="2"/>
        <v>31</v>
      </c>
      <c r="H35" s="65">
        <f>VLOOKUP($A35,'Return Data'!$B$7:$R$2843,11,0)</f>
        <v>4.1604000000000001</v>
      </c>
      <c r="I35" s="66">
        <f t="shared" si="3"/>
        <v>27</v>
      </c>
      <c r="J35" s="65">
        <f>VLOOKUP($A35,'Return Data'!$B$7:$R$2843,12,0)</f>
        <v>2.0863</v>
      </c>
      <c r="K35" s="66">
        <f t="shared" si="8"/>
        <v>27</v>
      </c>
      <c r="L35" s="65">
        <f>VLOOKUP($A35,'Return Data'!$B$7:$R$2843,13,0)</f>
        <v>1.9253</v>
      </c>
      <c r="M35" s="66">
        <f t="shared" si="9"/>
        <v>28</v>
      </c>
      <c r="N35" s="65">
        <f>VLOOKUP($A35,'Return Data'!$B$7:$R$2843,17,0)</f>
        <v>6.1226000000000003</v>
      </c>
      <c r="O35" s="66">
        <f t="shared" si="10"/>
        <v>19</v>
      </c>
      <c r="P35" s="65">
        <f>VLOOKUP($A35,'Return Data'!$B$7:$R$2843,14,0)</f>
        <v>8.2413000000000007</v>
      </c>
      <c r="Q35" s="66">
        <f t="shared" si="11"/>
        <v>17</v>
      </c>
      <c r="R35" s="65">
        <f>VLOOKUP($A35,'Return Data'!$B$7:$R$2843,16,0)</f>
        <v>7.5446999999999997</v>
      </c>
      <c r="S35" s="67">
        <f t="shared" si="0"/>
        <v>22</v>
      </c>
    </row>
    <row r="36" spans="1:19" x14ac:dyDescent="0.3">
      <c r="A36" s="82" t="s">
        <v>1137</v>
      </c>
      <c r="B36" s="64">
        <f>VLOOKUP($A36,'Return Data'!$B$7:$R$2843,3,0)</f>
        <v>44410</v>
      </c>
      <c r="C36" s="65">
        <f>VLOOKUP($A36,'Return Data'!$B$7:$R$2843,4,0)</f>
        <v>76.775999999999996</v>
      </c>
      <c r="D36" s="65">
        <f>VLOOKUP($A36,'Return Data'!$B$7:$R$2843,9,0)</f>
        <v>5.7884000000000002</v>
      </c>
      <c r="E36" s="66">
        <f t="shared" si="1"/>
        <v>24</v>
      </c>
      <c r="F36" s="65">
        <f>VLOOKUP($A36,'Return Data'!$B$7:$R$2843,10,0)</f>
        <v>2.9264000000000001</v>
      </c>
      <c r="G36" s="66">
        <f t="shared" si="2"/>
        <v>30</v>
      </c>
      <c r="H36" s="65">
        <f>VLOOKUP($A36,'Return Data'!$B$7:$R$2843,11,0)</f>
        <v>4.4024000000000001</v>
      </c>
      <c r="I36" s="66">
        <f t="shared" si="3"/>
        <v>24</v>
      </c>
      <c r="J36" s="65">
        <f>VLOOKUP($A36,'Return Data'!$B$7:$R$2843,12,0)</f>
        <v>2.0996999999999999</v>
      </c>
      <c r="K36" s="66">
        <f t="shared" si="8"/>
        <v>26</v>
      </c>
      <c r="L36" s="65">
        <f>VLOOKUP($A36,'Return Data'!$B$7:$R$2843,13,0)</f>
        <v>2.8874</v>
      </c>
      <c r="M36" s="66">
        <f t="shared" si="9"/>
        <v>23</v>
      </c>
      <c r="N36" s="65">
        <f>VLOOKUP($A36,'Return Data'!$B$7:$R$2843,17,0)</f>
        <v>6.8978000000000002</v>
      </c>
      <c r="O36" s="66">
        <f t="shared" si="10"/>
        <v>17</v>
      </c>
      <c r="P36" s="65">
        <f>VLOOKUP($A36,'Return Data'!$B$7:$R$2843,14,0)</f>
        <v>9.8055000000000003</v>
      </c>
      <c r="Q36" s="66">
        <f t="shared" si="11"/>
        <v>5</v>
      </c>
      <c r="R36" s="65">
        <f>VLOOKUP($A36,'Return Data'!$B$7:$R$2843,16,0)</f>
        <v>8.5724999999999998</v>
      </c>
      <c r="S36" s="67">
        <f t="shared" si="0"/>
        <v>15</v>
      </c>
    </row>
    <row r="37" spans="1:19" x14ac:dyDescent="0.3">
      <c r="A37" s="82" t="s">
        <v>1138</v>
      </c>
      <c r="B37" s="64">
        <f>VLOOKUP($A37,'Return Data'!$B$7:$R$2843,3,0)</f>
        <v>44410</v>
      </c>
      <c r="C37" s="65">
        <f>VLOOKUP($A37,'Return Data'!$B$7:$R$2843,4,0)</f>
        <v>58.791200000000003</v>
      </c>
      <c r="D37" s="65">
        <f>VLOOKUP($A37,'Return Data'!$B$7:$R$2843,9,0)</f>
        <v>7.9966999999999997</v>
      </c>
      <c r="E37" s="66">
        <f t="shared" si="1"/>
        <v>13</v>
      </c>
      <c r="F37" s="65">
        <f>VLOOKUP($A37,'Return Data'!$B$7:$R$2843,10,0)</f>
        <v>6.1128999999999998</v>
      </c>
      <c r="G37" s="66">
        <f t="shared" si="2"/>
        <v>14</v>
      </c>
      <c r="H37" s="65">
        <f>VLOOKUP($A37,'Return Data'!$B$7:$R$2843,11,0)</f>
        <v>6.6608000000000001</v>
      </c>
      <c r="I37" s="66">
        <f t="shared" si="3"/>
        <v>14</v>
      </c>
      <c r="J37" s="65">
        <f>VLOOKUP($A37,'Return Data'!$B$7:$R$2843,12,0)</f>
        <v>4.8921999999999999</v>
      </c>
      <c r="K37" s="66">
        <f t="shared" si="8"/>
        <v>11</v>
      </c>
      <c r="L37" s="65">
        <f>VLOOKUP($A37,'Return Data'!$B$7:$R$2843,13,0)</f>
        <v>6.0186000000000002</v>
      </c>
      <c r="M37" s="66">
        <f t="shared" si="9"/>
        <v>11</v>
      </c>
      <c r="N37" s="65">
        <f>VLOOKUP($A37,'Return Data'!$B$7:$R$2843,17,0)</f>
        <v>9.6069999999999993</v>
      </c>
      <c r="O37" s="66">
        <f t="shared" si="10"/>
        <v>2</v>
      </c>
      <c r="P37" s="65">
        <f>VLOOKUP($A37,'Return Data'!$B$7:$R$2843,14,0)</f>
        <v>10.0578</v>
      </c>
      <c r="Q37" s="66">
        <f t="shared" si="11"/>
        <v>2</v>
      </c>
      <c r="R37" s="65">
        <f>VLOOKUP($A37,'Return Data'!$B$7:$R$2843,16,0)</f>
        <v>8.8427000000000007</v>
      </c>
      <c r="S37" s="67">
        <f t="shared" si="0"/>
        <v>9</v>
      </c>
    </row>
    <row r="38" spans="1:19" x14ac:dyDescent="0.3">
      <c r="A38" s="82" t="s">
        <v>1140</v>
      </c>
      <c r="B38" s="64">
        <f>VLOOKUP($A38,'Return Data'!$B$7:$R$2843,3,0)</f>
        <v>44410</v>
      </c>
      <c r="C38" s="65">
        <f>VLOOKUP($A38,'Return Data'!$B$7:$R$2843,4,0)</f>
        <v>70.687799999999996</v>
      </c>
      <c r="D38" s="65">
        <f>VLOOKUP($A38,'Return Data'!$B$7:$R$2843,9,0)</f>
        <v>3.7765</v>
      </c>
      <c r="E38" s="66">
        <f t="shared" si="1"/>
        <v>31</v>
      </c>
      <c r="F38" s="65">
        <f>VLOOKUP($A38,'Return Data'!$B$7:$R$2843,10,0)</f>
        <v>3.9296000000000002</v>
      </c>
      <c r="G38" s="66">
        <f t="shared" si="2"/>
        <v>23</v>
      </c>
      <c r="H38" s="65">
        <f>VLOOKUP($A38,'Return Data'!$B$7:$R$2843,11,0)</f>
        <v>4.8253000000000004</v>
      </c>
      <c r="I38" s="66">
        <f t="shared" si="3"/>
        <v>20</v>
      </c>
      <c r="J38" s="65">
        <f>VLOOKUP($A38,'Return Data'!$B$7:$R$2843,12,0)</f>
        <v>2.5398000000000001</v>
      </c>
      <c r="K38" s="66">
        <f t="shared" si="8"/>
        <v>22</v>
      </c>
      <c r="L38" s="65">
        <f>VLOOKUP($A38,'Return Data'!$B$7:$R$2843,13,0)</f>
        <v>3.7517</v>
      </c>
      <c r="M38" s="66">
        <f t="shared" si="9"/>
        <v>19</v>
      </c>
      <c r="N38" s="65">
        <f>VLOOKUP($A38,'Return Data'!$B$7:$R$2843,17,0)</f>
        <v>7.9684999999999997</v>
      </c>
      <c r="O38" s="66">
        <f t="shared" si="10"/>
        <v>12</v>
      </c>
      <c r="P38" s="65">
        <f>VLOOKUP($A38,'Return Data'!$B$7:$R$2843,14,0)</f>
        <v>8.6979000000000006</v>
      </c>
      <c r="Q38" s="66">
        <f t="shared" si="11"/>
        <v>14</v>
      </c>
      <c r="R38" s="65">
        <f>VLOOKUP($A38,'Return Data'!$B$7:$R$2843,16,0)</f>
        <v>8.5777999999999999</v>
      </c>
      <c r="S38" s="67">
        <f t="shared" si="0"/>
        <v>14</v>
      </c>
    </row>
    <row r="39" spans="1:19" x14ac:dyDescent="0.3">
      <c r="A39" s="82" t="s">
        <v>1142</v>
      </c>
      <c r="B39" s="64">
        <f>VLOOKUP($A39,'Return Data'!$B$7:$R$2843,3,0)</f>
        <v>44410</v>
      </c>
      <c r="C39" s="65">
        <f>VLOOKUP($A39,'Return Data'!$B$7:$R$2843,4,0)</f>
        <v>1.7743</v>
      </c>
      <c r="D39" s="65">
        <f>VLOOKUP($A39,'Return Data'!$B$7:$R$2843,9,0)</f>
        <v>10.9169</v>
      </c>
      <c r="E39" s="66">
        <f t="shared" si="1"/>
        <v>3</v>
      </c>
      <c r="F39" s="65">
        <f>VLOOKUP($A39,'Return Data'!$B$7:$R$2843,10,0)</f>
        <v>11.1206</v>
      </c>
      <c r="G39" s="66">
        <f t="shared" si="2"/>
        <v>5</v>
      </c>
      <c r="H39" s="65">
        <f>VLOOKUP($A39,'Return Data'!$B$7:$R$2843,11,0)</f>
        <v>11.446099999999999</v>
      </c>
      <c r="I39" s="66">
        <f t="shared" si="3"/>
        <v>3</v>
      </c>
      <c r="J39" s="65"/>
      <c r="K39" s="66"/>
      <c r="L39" s="65"/>
      <c r="M39" s="66"/>
      <c r="N39" s="65"/>
      <c r="O39" s="66"/>
      <c r="P39" s="65"/>
      <c r="Q39" s="66"/>
      <c r="R39" s="65">
        <f>VLOOKUP($A39,'Return Data'!$B$7:$R$2843,16,0)</f>
        <v>-9.0932999999999993</v>
      </c>
      <c r="S39" s="67">
        <f t="shared" si="0"/>
        <v>31</v>
      </c>
    </row>
    <row r="40" spans="1:19" x14ac:dyDescent="0.3">
      <c r="A40" s="82" t="s">
        <v>1144</v>
      </c>
      <c r="B40" s="64">
        <f>VLOOKUP($A40,'Return Data'!$B$7:$R$2843,3,0)</f>
        <v>44410</v>
      </c>
      <c r="C40" s="65">
        <f>VLOOKUP($A40,'Return Data'!$B$7:$R$2843,4,0)</f>
        <v>54.884799999999998</v>
      </c>
      <c r="D40" s="65">
        <f>VLOOKUP($A40,'Return Data'!$B$7:$R$2843,9,0)</f>
        <v>4.6218000000000004</v>
      </c>
      <c r="E40" s="66">
        <f t="shared" si="1"/>
        <v>27</v>
      </c>
      <c r="F40" s="65">
        <f>VLOOKUP($A40,'Return Data'!$B$7:$R$2843,10,0)</f>
        <v>3.0985</v>
      </c>
      <c r="G40" s="66">
        <f t="shared" si="2"/>
        <v>29</v>
      </c>
      <c r="H40" s="65">
        <f>VLOOKUP($A40,'Return Data'!$B$7:$R$2843,11,0)</f>
        <v>3.7545999999999999</v>
      </c>
      <c r="I40" s="66">
        <f t="shared" si="3"/>
        <v>29</v>
      </c>
      <c r="J40" s="65">
        <f>VLOOKUP($A40,'Return Data'!$B$7:$R$2843,12,0)</f>
        <v>2.3111000000000002</v>
      </c>
      <c r="K40" s="66">
        <f>RANK(J40,J$8:J$42,0)</f>
        <v>23</v>
      </c>
      <c r="L40" s="65">
        <f>VLOOKUP($A40,'Return Data'!$B$7:$R$2843,13,0)</f>
        <v>2.5021</v>
      </c>
      <c r="M40" s="66">
        <f>RANK(L40,L$8:L$42,0)</f>
        <v>26</v>
      </c>
      <c r="N40" s="65">
        <f>VLOOKUP($A40,'Return Data'!$B$7:$R$2843,17,0)</f>
        <v>0.94930000000000003</v>
      </c>
      <c r="O40" s="66">
        <f>RANK(N40,N$8:N$42,0)</f>
        <v>29</v>
      </c>
      <c r="P40" s="65">
        <f>VLOOKUP($A40,'Return Data'!$B$7:$R$2843,14,0)</f>
        <v>1.83E-2</v>
      </c>
      <c r="Q40" s="66">
        <f>RANK(P40,P$8:P$42,0)</f>
        <v>28</v>
      </c>
      <c r="R40" s="65">
        <f>VLOOKUP($A40,'Return Data'!$B$7:$R$2843,16,0)</f>
        <v>5.6784999999999997</v>
      </c>
      <c r="S40" s="67">
        <f t="shared" si="0"/>
        <v>28</v>
      </c>
    </row>
    <row r="41" spans="1:19" x14ac:dyDescent="0.3">
      <c r="A41" s="82" t="s">
        <v>1007</v>
      </c>
      <c r="B41" s="64">
        <f>VLOOKUP($A41,'Return Data'!$B$7:$R$2843,3,0)</f>
        <v>44410</v>
      </c>
      <c r="C41" s="65">
        <f>VLOOKUP($A41,'Return Data'!$B$7:$R$2843,4,0)</f>
        <v>76.247100000000003</v>
      </c>
      <c r="D41" s="65">
        <f>VLOOKUP($A41,'Return Data'!$B$7:$R$2843,9,0)</f>
        <v>-0.14979999999999999</v>
      </c>
      <c r="E41" s="66">
        <f t="shared" si="1"/>
        <v>34</v>
      </c>
      <c r="F41" s="65">
        <f>VLOOKUP($A41,'Return Data'!$B$7:$R$2843,10,0)</f>
        <v>-0.33379999999999999</v>
      </c>
      <c r="G41" s="66">
        <f t="shared" si="2"/>
        <v>33</v>
      </c>
      <c r="H41" s="65">
        <f>VLOOKUP($A41,'Return Data'!$B$7:$R$2843,11,0)</f>
        <v>2.6254</v>
      </c>
      <c r="I41" s="66">
        <f t="shared" si="3"/>
        <v>32</v>
      </c>
      <c r="J41" s="65">
        <f>VLOOKUP($A41,'Return Data'!$B$7:$R$2843,12,0)</f>
        <v>0.23780000000000001</v>
      </c>
      <c r="K41" s="66">
        <f>RANK(J41,J$8:J$42,0)</f>
        <v>30</v>
      </c>
      <c r="L41" s="65">
        <f>VLOOKUP($A41,'Return Data'!$B$7:$R$2843,13,0)</f>
        <v>1.2702</v>
      </c>
      <c r="M41" s="66">
        <f>RANK(L41,L$8:L$42,0)</f>
        <v>29</v>
      </c>
      <c r="N41" s="65">
        <f>VLOOKUP($A41,'Return Data'!$B$7:$R$2843,17,0)</f>
        <v>5.9393000000000002</v>
      </c>
      <c r="O41" s="66">
        <f>RANK(N41,N$8:N$42,0)</f>
        <v>20</v>
      </c>
      <c r="P41" s="65">
        <f>VLOOKUP($A41,'Return Data'!$B$7:$R$2843,14,0)</f>
        <v>9.5274000000000001</v>
      </c>
      <c r="Q41" s="66">
        <f>RANK(P41,P$8:P$42,0)</f>
        <v>7</v>
      </c>
      <c r="R41" s="65">
        <f>VLOOKUP($A41,'Return Data'!$B$7:$R$2843,16,0)</f>
        <v>8.9802999999999997</v>
      </c>
      <c r="S41" s="67">
        <f t="shared" si="0"/>
        <v>6</v>
      </c>
    </row>
    <row r="42" spans="1:19" x14ac:dyDescent="0.3">
      <c r="A42" s="82" t="s">
        <v>1009</v>
      </c>
      <c r="B42" s="64">
        <f>VLOOKUP($A42,'Return Data'!$B$7:$R$2843,3,0)</f>
        <v>44410</v>
      </c>
      <c r="C42" s="65">
        <f>VLOOKUP($A42,'Return Data'!$B$7:$R$2843,4,0)</f>
        <v>13.778499999999999</v>
      </c>
      <c r="D42" s="65">
        <f>VLOOKUP($A42,'Return Data'!$B$7:$R$2843,9,0)</f>
        <v>3.5053999999999998</v>
      </c>
      <c r="E42" s="66">
        <f t="shared" si="1"/>
        <v>32</v>
      </c>
      <c r="F42" s="65">
        <f>VLOOKUP($A42,'Return Data'!$B$7:$R$2843,10,0)</f>
        <v>-5.4653</v>
      </c>
      <c r="G42" s="66">
        <f t="shared" si="2"/>
        <v>34</v>
      </c>
      <c r="H42" s="65">
        <f>VLOOKUP($A42,'Return Data'!$B$7:$R$2843,11,0)</f>
        <v>-2.0312999999999999</v>
      </c>
      <c r="I42" s="66">
        <f t="shared" si="3"/>
        <v>34</v>
      </c>
      <c r="J42" s="65">
        <f>VLOOKUP($A42,'Return Data'!$B$7:$R$2843,12,0)</f>
        <v>0.47810000000000002</v>
      </c>
      <c r="K42" s="66">
        <f>RANK(J42,J$8:J$42,0)</f>
        <v>29</v>
      </c>
      <c r="L42" s="65">
        <f>VLOOKUP($A42,'Return Data'!$B$7:$R$2843,13,0)</f>
        <v>-0.72230000000000005</v>
      </c>
      <c r="M42" s="66">
        <f>RANK(L42,L$8:L$42,0)</f>
        <v>31</v>
      </c>
      <c r="N42" s="65">
        <f>VLOOKUP($A42,'Return Data'!$B$7:$R$2843,17,0)</f>
        <v>5.3124000000000002</v>
      </c>
      <c r="O42" s="66">
        <f>RANK(N42,N$8:N$42,0)</f>
        <v>24</v>
      </c>
      <c r="P42" s="65"/>
      <c r="Q42" s="66"/>
      <c r="R42" s="65">
        <f>VLOOKUP($A42,'Return Data'!$B$7:$R$2843,16,0)</f>
        <v>10.979699999999999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11.729979411764702</v>
      </c>
      <c r="E44" s="88"/>
      <c r="F44" s="89">
        <f>AVERAGE(F8:F42)</f>
        <v>6.7446058823529418</v>
      </c>
      <c r="G44" s="88"/>
      <c r="H44" s="89">
        <f>AVERAGE(H8:H42)</f>
        <v>6.8967205882352953</v>
      </c>
      <c r="I44" s="88"/>
      <c r="J44" s="89">
        <f>AVERAGE(J8:J42)</f>
        <v>5.1475193548387113</v>
      </c>
      <c r="K44" s="88"/>
      <c r="L44" s="89">
        <f>AVERAGE(L8:L42)</f>
        <v>5.3013838709677428</v>
      </c>
      <c r="M44" s="88"/>
      <c r="N44" s="89">
        <f>AVERAGE(N8:N42)</f>
        <v>6.3949533333333335</v>
      </c>
      <c r="O44" s="88"/>
      <c r="P44" s="89">
        <f>AVERAGE(P8:P42)</f>
        <v>7.0330517241379331</v>
      </c>
      <c r="Q44" s="88"/>
      <c r="R44" s="89">
        <f>AVERAGE(R8:R42)</f>
        <v>4.99871142857143</v>
      </c>
      <c r="S44" s="90"/>
    </row>
    <row r="45" spans="1:19" x14ac:dyDescent="0.3">
      <c r="A45" s="87" t="s">
        <v>28</v>
      </c>
      <c r="B45" s="88"/>
      <c r="C45" s="88"/>
      <c r="D45" s="89">
        <f>MIN(D8:D42)</f>
        <v>-0.14979999999999999</v>
      </c>
      <c r="E45" s="88"/>
      <c r="F45" s="89">
        <f>MIN(F8:F42)</f>
        <v>-5.4653</v>
      </c>
      <c r="G45" s="88"/>
      <c r="H45" s="89">
        <f>MIN(H8:H42)</f>
        <v>-2.0312999999999999</v>
      </c>
      <c r="I45" s="88"/>
      <c r="J45" s="89">
        <f>MIN(J8:J42)</f>
        <v>0</v>
      </c>
      <c r="K45" s="88"/>
      <c r="L45" s="89">
        <f>MIN(L8:L42)</f>
        <v>-0.72230000000000005</v>
      </c>
      <c r="M45" s="88"/>
      <c r="N45" s="89">
        <f>MIN(N8:N42)</f>
        <v>-5.3765000000000001</v>
      </c>
      <c r="O45" s="88"/>
      <c r="P45" s="89">
        <f>MIN(P8:P42)</f>
        <v>-3.7431000000000001</v>
      </c>
      <c r="Q45" s="88"/>
      <c r="R45" s="89">
        <f>MIN(R8:R42)</f>
        <v>-21.458500000000001</v>
      </c>
      <c r="S45" s="90"/>
    </row>
    <row r="46" spans="1:19" ht="15" thickBot="1" x14ac:dyDescent="0.35">
      <c r="A46" s="91" t="s">
        <v>29</v>
      </c>
      <c r="B46" s="92"/>
      <c r="C46" s="92"/>
      <c r="D46" s="93">
        <f>MAX(D8:D42)</f>
        <v>168.8878</v>
      </c>
      <c r="E46" s="92"/>
      <c r="F46" s="93">
        <f>MAX(F8:F42)</f>
        <v>57.700499999999998</v>
      </c>
      <c r="G46" s="92"/>
      <c r="H46" s="93">
        <f>MAX(H8:H42)</f>
        <v>33.823500000000003</v>
      </c>
      <c r="I46" s="92"/>
      <c r="J46" s="93">
        <f>MAX(J8:J42)</f>
        <v>24.068300000000001</v>
      </c>
      <c r="K46" s="92"/>
      <c r="L46" s="93">
        <f>MAX(L8:L42)</f>
        <v>18.219899999999999</v>
      </c>
      <c r="M46" s="92"/>
      <c r="N46" s="93">
        <f>MAX(N8:N42)</f>
        <v>9.6819000000000006</v>
      </c>
      <c r="O46" s="92"/>
      <c r="P46" s="93">
        <f>MAX(P8:P42)</f>
        <v>10.087999999999999</v>
      </c>
      <c r="Q46" s="92"/>
      <c r="R46" s="93">
        <f>MAX(R8:R42)</f>
        <v>10.979699999999999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44410</v>
      </c>
      <c r="C8" s="65">
        <f>VLOOKUP($A8,'Return Data'!$B$7:$R$2843,4,0)</f>
        <v>24.734300000000001</v>
      </c>
      <c r="D8" s="65">
        <f>VLOOKUP($A8,'Return Data'!$B$7:$R$2843,9,0)</f>
        <v>8.5975000000000001</v>
      </c>
      <c r="E8" s="66">
        <f>RANK(D8,D$8:D$42,0)</f>
        <v>9</v>
      </c>
      <c r="F8" s="65">
        <f>VLOOKUP($A8,'Return Data'!$B$7:$R$2843,10,0)</f>
        <v>6.3665000000000003</v>
      </c>
      <c r="G8" s="66">
        <f>RANK(F8,F$8:F$42,0)</f>
        <v>9</v>
      </c>
      <c r="H8" s="65">
        <f>VLOOKUP($A8,'Return Data'!$B$7:$R$2843,11,0)</f>
        <v>9.8483000000000001</v>
      </c>
      <c r="I8" s="66">
        <f>RANK(H8,H$8:H$42,0)</f>
        <v>6</v>
      </c>
      <c r="J8" s="65">
        <f>VLOOKUP($A8,'Return Data'!$B$7:$R$2843,12,0)</f>
        <v>12.0665</v>
      </c>
      <c r="K8" s="66">
        <f>RANK(J8,J$8:J$42,0)</f>
        <v>3</v>
      </c>
      <c r="L8" s="65">
        <f>VLOOKUP($A8,'Return Data'!$B$7:$R$2843,13,0)</f>
        <v>9.4661000000000008</v>
      </c>
      <c r="M8" s="66">
        <f>RANK(L8,L$8:L$42,0)</f>
        <v>3</v>
      </c>
      <c r="N8" s="65">
        <f>VLOOKUP($A8,'Return Data'!$B$7:$R$2843,17,0)</f>
        <v>2.8925999999999998</v>
      </c>
      <c r="O8" s="66">
        <f>RANK(N8,N$8:N$42,0)</f>
        <v>27</v>
      </c>
      <c r="P8" s="65">
        <f>VLOOKUP($A8,'Return Data'!$B$7:$R$2843,14,0)</f>
        <v>3.4155000000000002</v>
      </c>
      <c r="Q8" s="66">
        <f>RANK(P8,P$8:P$42,0)</f>
        <v>23</v>
      </c>
      <c r="R8" s="65">
        <f>VLOOKUP($A8,'Return Data'!$B$7:$R$2843,16,0)</f>
        <v>7.5991999999999997</v>
      </c>
      <c r="S8" s="67">
        <f t="shared" ref="S8:S42" si="0">RANK(R8,R$8:R$42,0)</f>
        <v>22</v>
      </c>
    </row>
    <row r="9" spans="1:19" x14ac:dyDescent="0.3">
      <c r="A9" s="82" t="s">
        <v>1073</v>
      </c>
      <c r="B9" s="64">
        <f>VLOOKUP($A9,'Return Data'!$B$7:$R$2843,3,0)</f>
        <v>44410</v>
      </c>
      <c r="C9" s="65">
        <f>VLOOKUP($A9,'Return Data'!$B$7:$R$2843,4,0)</f>
        <v>1.3322000000000001</v>
      </c>
      <c r="D9" s="65"/>
      <c r="E9" s="66"/>
      <c r="F9" s="65"/>
      <c r="G9" s="66"/>
      <c r="H9" s="65"/>
      <c r="I9" s="66"/>
      <c r="J9" s="65"/>
      <c r="K9" s="66"/>
      <c r="L9" s="65"/>
      <c r="M9" s="66"/>
      <c r="N9" s="65"/>
      <c r="O9" s="66"/>
      <c r="P9" s="65"/>
      <c r="Q9" s="66"/>
      <c r="R9" s="65">
        <f>VLOOKUP($A9,'Return Data'!$B$7:$R$2843,16,0)</f>
        <v>-14.9679</v>
      </c>
      <c r="S9" s="67">
        <f t="shared" si="0"/>
        <v>34</v>
      </c>
    </row>
    <row r="10" spans="1:19" x14ac:dyDescent="0.3">
      <c r="A10" s="82" t="s">
        <v>1075</v>
      </c>
      <c r="B10" s="64">
        <f>VLOOKUP($A10,'Return Data'!$B$7:$R$2843,3,0)</f>
        <v>44410</v>
      </c>
      <c r="C10" s="65">
        <f>VLOOKUP($A10,'Return Data'!$B$7:$R$2843,4,0)</f>
        <v>21.626100000000001</v>
      </c>
      <c r="D10" s="65">
        <f>VLOOKUP($A10,'Return Data'!$B$7:$R$2843,9,0)</f>
        <v>8.1188000000000002</v>
      </c>
      <c r="E10" s="66">
        <f t="shared" ref="E10:E42" si="1">RANK(D10,D$8:D$42,0)</f>
        <v>10</v>
      </c>
      <c r="F10" s="65">
        <f>VLOOKUP($A10,'Return Data'!$B$7:$R$2843,10,0)</f>
        <v>5.9077999999999999</v>
      </c>
      <c r="G10" s="66">
        <f t="shared" ref="G10:G42" si="2">RANK(F10,F$8:F$42,0)</f>
        <v>12</v>
      </c>
      <c r="H10" s="65">
        <f>VLOOKUP($A10,'Return Data'!$B$7:$R$2843,11,0)</f>
        <v>6.5646000000000004</v>
      </c>
      <c r="I10" s="66">
        <f t="shared" ref="I10:I42" si="3">RANK(H10,H$8:H$42,0)</f>
        <v>11</v>
      </c>
      <c r="J10" s="65">
        <f>VLOOKUP($A10,'Return Data'!$B$7:$R$2843,12,0)</f>
        <v>5.8925999999999998</v>
      </c>
      <c r="K10" s="66">
        <f t="shared" ref="K10:K19" si="4">RANK(J10,J$8:J$42,0)</f>
        <v>6</v>
      </c>
      <c r="L10" s="65">
        <f>VLOOKUP($A10,'Return Data'!$B$7:$R$2843,13,0)</f>
        <v>6.8324999999999996</v>
      </c>
      <c r="M10" s="66">
        <f t="shared" ref="M10:M19" si="5">RANK(L10,L$8:L$42,0)</f>
        <v>7</v>
      </c>
      <c r="N10" s="65">
        <f>VLOOKUP($A10,'Return Data'!$B$7:$R$2843,17,0)</f>
        <v>8.3998000000000008</v>
      </c>
      <c r="O10" s="66">
        <f t="shared" ref="O10:O19" si="6">RANK(N10,N$8:N$42,0)</f>
        <v>4</v>
      </c>
      <c r="P10" s="65">
        <f>VLOOKUP($A10,'Return Data'!$B$7:$R$2843,14,0)</f>
        <v>7.9414999999999996</v>
      </c>
      <c r="Q10" s="66">
        <f t="shared" ref="Q10:Q19" si="7">RANK(P10,P$8:P$42,0)</f>
        <v>13</v>
      </c>
      <c r="R10" s="65">
        <f>VLOOKUP($A10,'Return Data'!$B$7:$R$2843,16,0)</f>
        <v>8.5959000000000003</v>
      </c>
      <c r="S10" s="67">
        <f t="shared" si="0"/>
        <v>7</v>
      </c>
    </row>
    <row r="11" spans="1:19" x14ac:dyDescent="0.3">
      <c r="A11" s="82" t="s">
        <v>1076</v>
      </c>
      <c r="B11" s="64">
        <f>VLOOKUP($A11,'Return Data'!$B$7:$R$2843,3,0)</f>
        <v>44410</v>
      </c>
      <c r="C11" s="65">
        <f>VLOOKUP($A11,'Return Data'!$B$7:$R$2843,4,0)</f>
        <v>15.0823</v>
      </c>
      <c r="D11" s="65">
        <f>VLOOKUP($A11,'Return Data'!$B$7:$R$2843,9,0)</f>
        <v>6.9733000000000001</v>
      </c>
      <c r="E11" s="66">
        <f t="shared" si="1"/>
        <v>15</v>
      </c>
      <c r="F11" s="65">
        <f>VLOOKUP($A11,'Return Data'!$B$7:$R$2843,10,0)</f>
        <v>2.6960999999999999</v>
      </c>
      <c r="G11" s="66">
        <f t="shared" si="2"/>
        <v>26</v>
      </c>
      <c r="H11" s="65">
        <f>VLOOKUP($A11,'Return Data'!$B$7:$R$2843,11,0)</f>
        <v>3.7063000000000001</v>
      </c>
      <c r="I11" s="66">
        <f t="shared" si="3"/>
        <v>23</v>
      </c>
      <c r="J11" s="65">
        <f>VLOOKUP($A11,'Return Data'!$B$7:$R$2843,12,0)</f>
        <v>2.5438000000000001</v>
      </c>
      <c r="K11" s="66">
        <f t="shared" si="4"/>
        <v>18</v>
      </c>
      <c r="L11" s="65">
        <f>VLOOKUP($A11,'Return Data'!$B$7:$R$2843,13,0)</f>
        <v>2.8224</v>
      </c>
      <c r="M11" s="66">
        <f t="shared" si="5"/>
        <v>20</v>
      </c>
      <c r="N11" s="65">
        <f>VLOOKUP($A11,'Return Data'!$B$7:$R$2843,17,0)</f>
        <v>5.0442999999999998</v>
      </c>
      <c r="O11" s="66">
        <f t="shared" si="6"/>
        <v>21</v>
      </c>
      <c r="P11" s="65">
        <f>VLOOKUP($A11,'Return Data'!$B$7:$R$2843,14,0)</f>
        <v>2.6471</v>
      </c>
      <c r="Q11" s="66">
        <f t="shared" si="7"/>
        <v>25</v>
      </c>
      <c r="R11" s="65">
        <f>VLOOKUP($A11,'Return Data'!$B$7:$R$2843,16,0)</f>
        <v>5.6886000000000001</v>
      </c>
      <c r="S11" s="67">
        <f t="shared" si="0"/>
        <v>29</v>
      </c>
    </row>
    <row r="12" spans="1:19" x14ac:dyDescent="0.3">
      <c r="A12" s="82" t="s">
        <v>1079</v>
      </c>
      <c r="B12" s="64">
        <f>VLOOKUP($A12,'Return Data'!$B$7:$R$2843,3,0)</f>
        <v>44410</v>
      </c>
      <c r="C12" s="65">
        <f>VLOOKUP($A12,'Return Data'!$B$7:$R$2843,4,0)</f>
        <v>64.588800000000006</v>
      </c>
      <c r="D12" s="65">
        <f>VLOOKUP($A12,'Return Data'!$B$7:$R$2843,9,0)</f>
        <v>4.2481999999999998</v>
      </c>
      <c r="E12" s="66">
        <f t="shared" si="1"/>
        <v>26</v>
      </c>
      <c r="F12" s="65">
        <f>VLOOKUP($A12,'Return Data'!$B$7:$R$2843,10,0)</f>
        <v>4.1359000000000004</v>
      </c>
      <c r="G12" s="66">
        <f t="shared" si="2"/>
        <v>18</v>
      </c>
      <c r="H12" s="65">
        <f>VLOOKUP($A12,'Return Data'!$B$7:$R$2843,11,0)</f>
        <v>4.7088999999999999</v>
      </c>
      <c r="I12" s="66">
        <f t="shared" si="3"/>
        <v>16</v>
      </c>
      <c r="J12" s="65">
        <f>VLOOKUP($A12,'Return Data'!$B$7:$R$2843,12,0)</f>
        <v>3.6589</v>
      </c>
      <c r="K12" s="66">
        <f t="shared" si="4"/>
        <v>12</v>
      </c>
      <c r="L12" s="65">
        <f>VLOOKUP($A12,'Return Data'!$B$7:$R$2843,13,0)</f>
        <v>4.0054999999999996</v>
      </c>
      <c r="M12" s="66">
        <f t="shared" si="5"/>
        <v>14</v>
      </c>
      <c r="N12" s="65">
        <f>VLOOKUP($A12,'Return Data'!$B$7:$R$2843,17,0)</f>
        <v>6.5823</v>
      </c>
      <c r="O12" s="66">
        <f t="shared" si="6"/>
        <v>14</v>
      </c>
      <c r="P12" s="65">
        <f>VLOOKUP($A12,'Return Data'!$B$7:$R$2843,14,0)</f>
        <v>5.0456000000000003</v>
      </c>
      <c r="Q12" s="66">
        <f t="shared" si="7"/>
        <v>21</v>
      </c>
      <c r="R12" s="65">
        <f>VLOOKUP($A12,'Return Data'!$B$7:$R$2843,16,0)</f>
        <v>7.9870999999999999</v>
      </c>
      <c r="S12" s="67">
        <f t="shared" si="0"/>
        <v>14</v>
      </c>
    </row>
    <row r="13" spans="1:19" x14ac:dyDescent="0.3">
      <c r="A13" s="82" t="s">
        <v>1082</v>
      </c>
      <c r="B13" s="64">
        <f>VLOOKUP($A13,'Return Data'!$B$7:$R$2843,3,0)</f>
        <v>44410</v>
      </c>
      <c r="C13" s="65">
        <f>VLOOKUP($A13,'Return Data'!$B$7:$R$2843,4,0)</f>
        <v>24.0655</v>
      </c>
      <c r="D13" s="65">
        <f>VLOOKUP($A13,'Return Data'!$B$7:$R$2843,9,0)</f>
        <v>10.4495</v>
      </c>
      <c r="E13" s="66">
        <f t="shared" si="1"/>
        <v>6</v>
      </c>
      <c r="F13" s="65">
        <f>VLOOKUP($A13,'Return Data'!$B$7:$R$2843,10,0)</f>
        <v>12.3788</v>
      </c>
      <c r="G13" s="66">
        <f t="shared" si="2"/>
        <v>2</v>
      </c>
      <c r="H13" s="65">
        <f>VLOOKUP($A13,'Return Data'!$B$7:$R$2843,11,0)</f>
        <v>18.026199999999999</v>
      </c>
      <c r="I13" s="66">
        <f t="shared" si="3"/>
        <v>2</v>
      </c>
      <c r="J13" s="65">
        <f>VLOOKUP($A13,'Return Data'!$B$7:$R$2843,12,0)</f>
        <v>20.950800000000001</v>
      </c>
      <c r="K13" s="66">
        <f t="shared" si="4"/>
        <v>2</v>
      </c>
      <c r="L13" s="65">
        <f>VLOOKUP($A13,'Return Data'!$B$7:$R$2843,13,0)</f>
        <v>15.043699999999999</v>
      </c>
      <c r="M13" s="66">
        <f t="shared" si="5"/>
        <v>2</v>
      </c>
      <c r="N13" s="65">
        <f>VLOOKUP($A13,'Return Data'!$B$7:$R$2843,17,0)</f>
        <v>3.0057</v>
      </c>
      <c r="O13" s="66">
        <f t="shared" si="6"/>
        <v>26</v>
      </c>
      <c r="P13" s="65">
        <f>VLOOKUP($A13,'Return Data'!$B$7:$R$2843,14,0)</f>
        <v>4.4617000000000004</v>
      </c>
      <c r="Q13" s="66">
        <f t="shared" si="7"/>
        <v>22</v>
      </c>
      <c r="R13" s="65">
        <f>VLOOKUP($A13,'Return Data'!$B$7:$R$2843,16,0)</f>
        <v>7.83</v>
      </c>
      <c r="S13" s="67">
        <f t="shared" si="0"/>
        <v>17</v>
      </c>
    </row>
    <row r="14" spans="1:19" x14ac:dyDescent="0.3">
      <c r="A14" s="82" t="s">
        <v>1084</v>
      </c>
      <c r="B14" s="64">
        <f>VLOOKUP($A14,'Return Data'!$B$7:$R$2843,3,0)</f>
        <v>44410</v>
      </c>
      <c r="C14" s="65">
        <f>VLOOKUP($A14,'Return Data'!$B$7:$R$2843,4,0)</f>
        <v>44.477400000000003</v>
      </c>
      <c r="D14" s="65">
        <f>VLOOKUP($A14,'Return Data'!$B$7:$R$2843,9,0)</f>
        <v>7.9661</v>
      </c>
      <c r="E14" s="66">
        <f t="shared" si="1"/>
        <v>12</v>
      </c>
      <c r="F14" s="65">
        <f>VLOOKUP($A14,'Return Data'!$B$7:$R$2843,10,0)</f>
        <v>6.9221000000000004</v>
      </c>
      <c r="G14" s="66">
        <f t="shared" si="2"/>
        <v>7</v>
      </c>
      <c r="H14" s="65">
        <f>VLOOKUP($A14,'Return Data'!$B$7:$R$2843,11,0)</f>
        <v>6.9649999999999999</v>
      </c>
      <c r="I14" s="66">
        <f t="shared" si="3"/>
        <v>9</v>
      </c>
      <c r="J14" s="65">
        <f>VLOOKUP($A14,'Return Data'!$B$7:$R$2843,12,0)</f>
        <v>5.8636999999999997</v>
      </c>
      <c r="K14" s="66">
        <f t="shared" si="4"/>
        <v>7</v>
      </c>
      <c r="L14" s="65">
        <f>VLOOKUP($A14,'Return Data'!$B$7:$R$2843,13,0)</f>
        <v>7.2005999999999997</v>
      </c>
      <c r="M14" s="66">
        <f t="shared" si="5"/>
        <v>6</v>
      </c>
      <c r="N14" s="65">
        <f>VLOOKUP($A14,'Return Data'!$B$7:$R$2843,17,0)</f>
        <v>7.8556999999999997</v>
      </c>
      <c r="O14" s="66">
        <f t="shared" si="6"/>
        <v>7</v>
      </c>
      <c r="P14" s="65">
        <f>VLOOKUP($A14,'Return Data'!$B$7:$R$2843,14,0)</f>
        <v>8.2616999999999994</v>
      </c>
      <c r="Q14" s="66">
        <f t="shared" si="7"/>
        <v>10</v>
      </c>
      <c r="R14" s="65">
        <f>VLOOKUP($A14,'Return Data'!$B$7:$R$2843,16,0)</f>
        <v>7.9543999999999997</v>
      </c>
      <c r="S14" s="67">
        <f t="shared" si="0"/>
        <v>15</v>
      </c>
    </row>
    <row r="15" spans="1:19" x14ac:dyDescent="0.3">
      <c r="A15" s="82" t="s">
        <v>1086</v>
      </c>
      <c r="B15" s="64">
        <f>VLOOKUP($A15,'Return Data'!$B$7:$R$2843,3,0)</f>
        <v>44410</v>
      </c>
      <c r="C15" s="65">
        <f>VLOOKUP($A15,'Return Data'!$B$7:$R$2843,4,0)</f>
        <v>34.782800000000002</v>
      </c>
      <c r="D15" s="65">
        <f>VLOOKUP($A15,'Return Data'!$B$7:$R$2843,9,0)</f>
        <v>6.8367000000000004</v>
      </c>
      <c r="E15" s="66">
        <f t="shared" si="1"/>
        <v>17</v>
      </c>
      <c r="F15" s="65">
        <f>VLOOKUP($A15,'Return Data'!$B$7:$R$2843,10,0)</f>
        <v>6.0197000000000003</v>
      </c>
      <c r="G15" s="66">
        <f t="shared" si="2"/>
        <v>10</v>
      </c>
      <c r="H15" s="65">
        <f>VLOOKUP($A15,'Return Data'!$B$7:$R$2843,11,0)</f>
        <v>7.4455</v>
      </c>
      <c r="I15" s="66">
        <f t="shared" si="3"/>
        <v>7</v>
      </c>
      <c r="J15" s="65">
        <f>VLOOKUP($A15,'Return Data'!$B$7:$R$2843,12,0)</f>
        <v>6.3754</v>
      </c>
      <c r="K15" s="66">
        <f t="shared" si="4"/>
        <v>5</v>
      </c>
      <c r="L15" s="65">
        <f>VLOOKUP($A15,'Return Data'!$B$7:$R$2843,13,0)</f>
        <v>7.508</v>
      </c>
      <c r="M15" s="66">
        <f t="shared" si="5"/>
        <v>5</v>
      </c>
      <c r="N15" s="65">
        <f>VLOOKUP($A15,'Return Data'!$B$7:$R$2843,17,0)</f>
        <v>8.9902999999999995</v>
      </c>
      <c r="O15" s="66">
        <f t="shared" si="6"/>
        <v>2</v>
      </c>
      <c r="P15" s="65">
        <f>VLOOKUP($A15,'Return Data'!$B$7:$R$2843,14,0)</f>
        <v>8.3836999999999993</v>
      </c>
      <c r="Q15" s="66">
        <f t="shared" si="7"/>
        <v>9</v>
      </c>
      <c r="R15" s="65">
        <f>VLOOKUP($A15,'Return Data'!$B$7:$R$2843,16,0)</f>
        <v>7.6593</v>
      </c>
      <c r="S15" s="67">
        <f t="shared" si="0"/>
        <v>20</v>
      </c>
    </row>
    <row r="16" spans="1:19" x14ac:dyDescent="0.3">
      <c r="A16" s="82" t="s">
        <v>1089</v>
      </c>
      <c r="B16" s="64">
        <f>VLOOKUP($A16,'Return Data'!$B$7:$R$2843,3,0)</f>
        <v>44410</v>
      </c>
      <c r="C16" s="65">
        <f>VLOOKUP($A16,'Return Data'!$B$7:$R$2843,4,0)</f>
        <v>37.251800000000003</v>
      </c>
      <c r="D16" s="65">
        <f>VLOOKUP($A16,'Return Data'!$B$7:$R$2843,9,0)</f>
        <v>6.2182000000000004</v>
      </c>
      <c r="E16" s="66">
        <f t="shared" si="1"/>
        <v>19</v>
      </c>
      <c r="F16" s="65">
        <f>VLOOKUP($A16,'Return Data'!$B$7:$R$2843,10,0)</f>
        <v>4.0624000000000002</v>
      </c>
      <c r="G16" s="66">
        <f t="shared" si="2"/>
        <v>19</v>
      </c>
      <c r="H16" s="65">
        <f>VLOOKUP($A16,'Return Data'!$B$7:$R$2843,11,0)</f>
        <v>4.5382999999999996</v>
      </c>
      <c r="I16" s="66">
        <f t="shared" si="3"/>
        <v>18</v>
      </c>
      <c r="J16" s="65">
        <f>VLOOKUP($A16,'Return Data'!$B$7:$R$2843,12,0)</f>
        <v>2.9658000000000002</v>
      </c>
      <c r="K16" s="66">
        <f t="shared" si="4"/>
        <v>15</v>
      </c>
      <c r="L16" s="65">
        <f>VLOOKUP($A16,'Return Data'!$B$7:$R$2843,13,0)</f>
        <v>3.3959999999999999</v>
      </c>
      <c r="M16" s="66">
        <f t="shared" si="5"/>
        <v>16</v>
      </c>
      <c r="N16" s="65">
        <f>VLOOKUP($A16,'Return Data'!$B$7:$R$2843,17,0)</f>
        <v>6.9188999999999998</v>
      </c>
      <c r="O16" s="66">
        <f t="shared" si="6"/>
        <v>12</v>
      </c>
      <c r="P16" s="65">
        <f>VLOOKUP($A16,'Return Data'!$B$7:$R$2843,14,0)</f>
        <v>8.1532999999999998</v>
      </c>
      <c r="Q16" s="66">
        <f t="shared" si="7"/>
        <v>11</v>
      </c>
      <c r="R16" s="65">
        <f>VLOOKUP($A16,'Return Data'!$B$7:$R$2843,16,0)</f>
        <v>7.5439999999999996</v>
      </c>
      <c r="S16" s="67">
        <f t="shared" si="0"/>
        <v>23</v>
      </c>
    </row>
    <row r="17" spans="1:19" x14ac:dyDescent="0.3">
      <c r="A17" s="82" t="s">
        <v>1092</v>
      </c>
      <c r="B17" s="64">
        <f>VLOOKUP($A17,'Return Data'!$B$7:$R$2843,3,0)</f>
        <v>44410</v>
      </c>
      <c r="C17" s="65">
        <f>VLOOKUP($A17,'Return Data'!$B$7:$R$2843,4,0)</f>
        <v>17.8034</v>
      </c>
      <c r="D17" s="65">
        <f>VLOOKUP($A17,'Return Data'!$B$7:$R$2843,9,0)</f>
        <v>9.1173000000000002</v>
      </c>
      <c r="E17" s="66">
        <f t="shared" si="1"/>
        <v>7</v>
      </c>
      <c r="F17" s="65">
        <f>VLOOKUP($A17,'Return Data'!$B$7:$R$2843,10,0)</f>
        <v>7.1544999999999996</v>
      </c>
      <c r="G17" s="66">
        <f t="shared" si="2"/>
        <v>6</v>
      </c>
      <c r="H17" s="65">
        <f>VLOOKUP($A17,'Return Data'!$B$7:$R$2843,11,0)</f>
        <v>6.4996</v>
      </c>
      <c r="I17" s="66">
        <f t="shared" si="3"/>
        <v>12</v>
      </c>
      <c r="J17" s="65">
        <f>VLOOKUP($A17,'Return Data'!$B$7:$R$2843,12,0)</f>
        <v>5.2316000000000003</v>
      </c>
      <c r="K17" s="66">
        <f t="shared" si="4"/>
        <v>8</v>
      </c>
      <c r="L17" s="65">
        <f>VLOOKUP($A17,'Return Data'!$B$7:$R$2843,13,0)</f>
        <v>6.8301999999999996</v>
      </c>
      <c r="M17" s="66">
        <f t="shared" si="5"/>
        <v>8</v>
      </c>
      <c r="N17" s="65">
        <f>VLOOKUP($A17,'Return Data'!$B$7:$R$2843,17,0)</f>
        <v>7.3429000000000002</v>
      </c>
      <c r="O17" s="66">
        <f t="shared" si="6"/>
        <v>10</v>
      </c>
      <c r="P17" s="65">
        <f>VLOOKUP($A17,'Return Data'!$B$7:$R$2843,14,0)</f>
        <v>6.8196000000000003</v>
      </c>
      <c r="Q17" s="66">
        <f t="shared" si="7"/>
        <v>19</v>
      </c>
      <c r="R17" s="65">
        <f>VLOOKUP($A17,'Return Data'!$B$7:$R$2843,16,0)</f>
        <v>8.1378000000000004</v>
      </c>
      <c r="S17" s="67">
        <f t="shared" si="0"/>
        <v>11</v>
      </c>
    </row>
    <row r="18" spans="1:19" x14ac:dyDescent="0.3">
      <c r="A18" s="82" t="s">
        <v>1095</v>
      </c>
      <c r="B18" s="64">
        <f>VLOOKUP($A18,'Return Data'!$B$7:$R$2843,3,0)</f>
        <v>44410</v>
      </c>
      <c r="C18" s="65">
        <f>VLOOKUP($A18,'Return Data'!$B$7:$R$2843,4,0)</f>
        <v>16.142299999999999</v>
      </c>
      <c r="D18" s="65">
        <f>VLOOKUP($A18,'Return Data'!$B$7:$R$2843,9,0)</f>
        <v>10.657299999999999</v>
      </c>
      <c r="E18" s="66">
        <f t="shared" si="1"/>
        <v>5</v>
      </c>
      <c r="F18" s="65">
        <f>VLOOKUP($A18,'Return Data'!$B$7:$R$2843,10,0)</f>
        <v>5.7561999999999998</v>
      </c>
      <c r="G18" s="66">
        <f t="shared" si="2"/>
        <v>13</v>
      </c>
      <c r="H18" s="65">
        <f>VLOOKUP($A18,'Return Data'!$B$7:$R$2843,11,0)</f>
        <v>6.6630000000000003</v>
      </c>
      <c r="I18" s="66">
        <f t="shared" si="3"/>
        <v>10</v>
      </c>
      <c r="J18" s="65">
        <f>VLOOKUP($A18,'Return Data'!$B$7:$R$2843,12,0)</f>
        <v>6.5811000000000002</v>
      </c>
      <c r="K18" s="66">
        <f t="shared" si="4"/>
        <v>4</v>
      </c>
      <c r="L18" s="65">
        <f>VLOOKUP($A18,'Return Data'!$B$7:$R$2843,13,0)</f>
        <v>7.8794000000000004</v>
      </c>
      <c r="M18" s="66">
        <f t="shared" si="5"/>
        <v>4</v>
      </c>
      <c r="N18" s="65">
        <f>VLOOKUP($A18,'Return Data'!$B$7:$R$2843,17,0)</f>
        <v>7.5993000000000004</v>
      </c>
      <c r="O18" s="66">
        <f t="shared" si="6"/>
        <v>8</v>
      </c>
      <c r="P18" s="65">
        <f>VLOOKUP($A18,'Return Data'!$B$7:$R$2843,14,0)</f>
        <v>7.3638000000000003</v>
      </c>
      <c r="Q18" s="66">
        <f t="shared" si="7"/>
        <v>17</v>
      </c>
      <c r="R18" s="65">
        <f>VLOOKUP($A18,'Return Data'!$B$7:$R$2843,16,0)</f>
        <v>7.6435000000000004</v>
      </c>
      <c r="S18" s="67">
        <f t="shared" si="0"/>
        <v>21</v>
      </c>
    </row>
    <row r="19" spans="1:19" x14ac:dyDescent="0.3">
      <c r="A19" s="82" t="s">
        <v>1096</v>
      </c>
      <c r="B19" s="64">
        <f>VLOOKUP($A19,'Return Data'!$B$7:$R$2843,3,0)</f>
        <v>44410</v>
      </c>
      <c r="C19" s="65">
        <f>VLOOKUP($A19,'Return Data'!$B$7:$R$2843,4,0)</f>
        <v>12.341799999999999</v>
      </c>
      <c r="D19" s="65">
        <f>VLOOKUP($A19,'Return Data'!$B$7:$R$2843,9,0)</f>
        <v>168.27440000000001</v>
      </c>
      <c r="E19" s="66">
        <f t="shared" si="1"/>
        <v>1</v>
      </c>
      <c r="F19" s="65">
        <f>VLOOKUP($A19,'Return Data'!$B$7:$R$2843,10,0)</f>
        <v>57.078499999999998</v>
      </c>
      <c r="G19" s="66">
        <f t="shared" si="2"/>
        <v>1</v>
      </c>
      <c r="H19" s="65">
        <f>VLOOKUP($A19,'Return Data'!$B$7:$R$2843,11,0)</f>
        <v>33.1875</v>
      </c>
      <c r="I19" s="66">
        <f t="shared" si="3"/>
        <v>1</v>
      </c>
      <c r="J19" s="65">
        <f>VLOOKUP($A19,'Return Data'!$B$7:$R$2843,12,0)</f>
        <v>23.4238</v>
      </c>
      <c r="K19" s="66">
        <f t="shared" si="4"/>
        <v>1</v>
      </c>
      <c r="L19" s="65">
        <f>VLOOKUP($A19,'Return Data'!$B$7:$R$2843,13,0)</f>
        <v>17.5747</v>
      </c>
      <c r="M19" s="66">
        <f t="shared" si="5"/>
        <v>1</v>
      </c>
      <c r="N19" s="65">
        <f>VLOOKUP($A19,'Return Data'!$B$7:$R$2843,17,0)</f>
        <v>-5.9741</v>
      </c>
      <c r="O19" s="66">
        <f t="shared" si="6"/>
        <v>30</v>
      </c>
      <c r="P19" s="65">
        <f>VLOOKUP($A19,'Return Data'!$B$7:$R$2843,14,0)</f>
        <v>-4.4462000000000002</v>
      </c>
      <c r="Q19" s="66">
        <f t="shared" si="7"/>
        <v>29</v>
      </c>
      <c r="R19" s="65">
        <f>VLOOKUP($A19,'Return Data'!$B$7:$R$2843,16,0)</f>
        <v>3.0049000000000001</v>
      </c>
      <c r="S19" s="67">
        <f t="shared" si="0"/>
        <v>30</v>
      </c>
    </row>
    <row r="20" spans="1:19" x14ac:dyDescent="0.3">
      <c r="A20" s="82" t="s">
        <v>1098</v>
      </c>
      <c r="B20" s="64">
        <f>VLOOKUP($A20,'Return Data'!$B$7:$R$2843,3,0)</f>
        <v>44410</v>
      </c>
      <c r="C20" s="65">
        <f>VLOOKUP($A20,'Return Data'!$B$7:$R$2843,4,0)</f>
        <v>4.3200000000000002E-2</v>
      </c>
      <c r="D20" s="65">
        <f>VLOOKUP($A20,'Return Data'!$B$7:$R$2843,9,0)</f>
        <v>11.0039</v>
      </c>
      <c r="E20" s="66">
        <f t="shared" si="1"/>
        <v>3</v>
      </c>
      <c r="F20" s="65">
        <f>VLOOKUP($A20,'Return Data'!$B$7:$R$2843,10,0)</f>
        <v>11.094200000000001</v>
      </c>
      <c r="G20" s="66">
        <f t="shared" si="2"/>
        <v>5</v>
      </c>
      <c r="H20" s="65">
        <f>VLOOKUP($A20,'Return Data'!$B$7:$R$2843,11,0)</f>
        <v>11.340199999999999</v>
      </c>
      <c r="I20" s="66">
        <f t="shared" si="3"/>
        <v>5</v>
      </c>
      <c r="J20" s="65"/>
      <c r="K20" s="66"/>
      <c r="L20" s="65"/>
      <c r="M20" s="66"/>
      <c r="N20" s="65"/>
      <c r="O20" s="66"/>
      <c r="P20" s="65"/>
      <c r="Q20" s="66"/>
      <c r="R20" s="65">
        <f>VLOOKUP($A20,'Return Data'!$B$7:$R$2843,16,0)</f>
        <v>-12.060499999999999</v>
      </c>
      <c r="S20" s="67">
        <f t="shared" si="0"/>
        <v>33</v>
      </c>
    </row>
    <row r="21" spans="1:19" x14ac:dyDescent="0.3">
      <c r="A21" s="82" t="s">
        <v>1103</v>
      </c>
      <c r="B21" s="64">
        <f>VLOOKUP($A21,'Return Data'!$B$7:$R$2843,3,0)</f>
        <v>44410</v>
      </c>
      <c r="C21" s="65">
        <f>VLOOKUP($A21,'Return Data'!$B$7:$R$2843,4,0)</f>
        <v>40.165599999999998</v>
      </c>
      <c r="D21" s="65">
        <f>VLOOKUP($A21,'Return Data'!$B$7:$R$2843,9,0)</f>
        <v>7.2497999999999996</v>
      </c>
      <c r="E21" s="66">
        <f t="shared" si="1"/>
        <v>14</v>
      </c>
      <c r="F21" s="65">
        <f>VLOOKUP($A21,'Return Data'!$B$7:$R$2843,10,0)</f>
        <v>5.9432</v>
      </c>
      <c r="G21" s="66">
        <f t="shared" si="2"/>
        <v>11</v>
      </c>
      <c r="H21" s="65">
        <f>VLOOKUP($A21,'Return Data'!$B$7:$R$2843,11,0)</f>
        <v>5.6670999999999996</v>
      </c>
      <c r="I21" s="66">
        <f t="shared" si="3"/>
        <v>15</v>
      </c>
      <c r="J21" s="65">
        <f>VLOOKUP($A21,'Return Data'!$B$7:$R$2843,12,0)</f>
        <v>4.55</v>
      </c>
      <c r="K21" s="66">
        <f>RANK(J21,J$8:J$42,0)</f>
        <v>10</v>
      </c>
      <c r="L21" s="65">
        <f>VLOOKUP($A21,'Return Data'!$B$7:$R$2843,13,0)</f>
        <v>6.24</v>
      </c>
      <c r="M21" s="66">
        <f>RANK(L21,L$8:L$42,0)</f>
        <v>9</v>
      </c>
      <c r="N21" s="65">
        <f>VLOOKUP($A21,'Return Data'!$B$7:$R$2843,17,0)</f>
        <v>9.0416000000000007</v>
      </c>
      <c r="O21" s="66">
        <f>RANK(N21,N$8:N$42,0)</f>
        <v>1</v>
      </c>
      <c r="P21" s="65">
        <f>VLOOKUP($A21,'Return Data'!$B$7:$R$2843,14,0)</f>
        <v>9.4038000000000004</v>
      </c>
      <c r="Q21" s="66">
        <f>RANK(P21,P$8:P$42,0)</f>
        <v>2</v>
      </c>
      <c r="R21" s="65">
        <f>VLOOKUP($A21,'Return Data'!$B$7:$R$2843,16,0)</f>
        <v>8.1466999999999992</v>
      </c>
      <c r="S21" s="67">
        <f t="shared" si="0"/>
        <v>10</v>
      </c>
    </row>
    <row r="22" spans="1:19" x14ac:dyDescent="0.3">
      <c r="A22" s="82" t="s">
        <v>1104</v>
      </c>
      <c r="B22" s="64">
        <f>VLOOKUP($A22,'Return Data'!$B$7:$R$2843,3,0)</f>
        <v>44410</v>
      </c>
      <c r="C22" s="65">
        <f>VLOOKUP($A22,'Return Data'!$B$7:$R$2843,4,0)</f>
        <v>58.462899999999998</v>
      </c>
      <c r="D22" s="65">
        <f>VLOOKUP($A22,'Return Data'!$B$7:$R$2843,9,0)</f>
        <v>6.1260000000000003</v>
      </c>
      <c r="E22" s="66">
        <f t="shared" si="1"/>
        <v>20</v>
      </c>
      <c r="F22" s="65">
        <f>VLOOKUP($A22,'Return Data'!$B$7:$R$2843,10,0)</f>
        <v>2.5182000000000002</v>
      </c>
      <c r="G22" s="66">
        <f t="shared" si="2"/>
        <v>29</v>
      </c>
      <c r="H22" s="65">
        <f>VLOOKUP($A22,'Return Data'!$B$7:$R$2843,11,0)</f>
        <v>3.6497999999999999</v>
      </c>
      <c r="I22" s="66">
        <f t="shared" si="3"/>
        <v>25</v>
      </c>
      <c r="J22" s="65">
        <f>VLOOKUP($A22,'Return Data'!$B$7:$R$2843,12,0)</f>
        <v>1.9379</v>
      </c>
      <c r="K22" s="66">
        <f>RANK(J22,J$8:J$42,0)</f>
        <v>21</v>
      </c>
      <c r="L22" s="65">
        <f>VLOOKUP($A22,'Return Data'!$B$7:$R$2843,13,0)</f>
        <v>2.2946</v>
      </c>
      <c r="M22" s="66">
        <f>RANK(L22,L$8:L$42,0)</f>
        <v>22</v>
      </c>
      <c r="N22" s="65">
        <f>VLOOKUP($A22,'Return Data'!$B$7:$R$2843,17,0)</f>
        <v>4.5667</v>
      </c>
      <c r="O22" s="66">
        <f>RANK(N22,N$8:N$42,0)</f>
        <v>24</v>
      </c>
      <c r="P22" s="65">
        <f>VLOOKUP($A22,'Return Data'!$B$7:$R$2843,14,0)</f>
        <v>5.7872000000000003</v>
      </c>
      <c r="Q22" s="66">
        <f>RANK(P22,P$8:P$42,0)</f>
        <v>20</v>
      </c>
      <c r="R22" s="65">
        <f>VLOOKUP($A22,'Return Data'!$B$7:$R$2843,16,0)</f>
        <v>7.7561999999999998</v>
      </c>
      <c r="S22" s="67">
        <f t="shared" si="0"/>
        <v>18</v>
      </c>
    </row>
    <row r="23" spans="1:19" x14ac:dyDescent="0.3">
      <c r="A23" s="82" t="s">
        <v>1108</v>
      </c>
      <c r="B23" s="64">
        <f>VLOOKUP($A23,'Return Data'!$B$7:$R$2843,3,0)</f>
        <v>44410</v>
      </c>
      <c r="C23" s="65">
        <f>VLOOKUP($A23,'Return Data'!$B$7:$R$2843,4,0)</f>
        <v>28.909800000000001</v>
      </c>
      <c r="D23" s="65">
        <f>VLOOKUP($A23,'Return Data'!$B$7:$R$2843,9,0)</f>
        <v>9.0122</v>
      </c>
      <c r="E23" s="66">
        <f t="shared" si="1"/>
        <v>8</v>
      </c>
      <c r="F23" s="65">
        <f>VLOOKUP($A23,'Return Data'!$B$7:$R$2843,10,0)</f>
        <v>6.8673000000000002</v>
      </c>
      <c r="G23" s="66">
        <f t="shared" si="2"/>
        <v>8</v>
      </c>
      <c r="H23" s="65">
        <f>VLOOKUP($A23,'Return Data'!$B$7:$R$2843,11,0)</f>
        <v>6.9801000000000002</v>
      </c>
      <c r="I23" s="66">
        <f t="shared" si="3"/>
        <v>8</v>
      </c>
      <c r="J23" s="65">
        <f>VLOOKUP($A23,'Return Data'!$B$7:$R$2843,12,0)</f>
        <v>5.2015000000000002</v>
      </c>
      <c r="K23" s="66">
        <f>RANK(J23,J$8:J$42,0)</f>
        <v>9</v>
      </c>
      <c r="L23" s="65">
        <f>VLOOKUP($A23,'Return Data'!$B$7:$R$2843,13,0)</f>
        <v>5.7000999999999999</v>
      </c>
      <c r="M23" s="66">
        <f>RANK(L23,L$8:L$42,0)</f>
        <v>10</v>
      </c>
      <c r="N23" s="65">
        <f>VLOOKUP($A23,'Return Data'!$B$7:$R$2843,17,0)</f>
        <v>8.3445</v>
      </c>
      <c r="O23" s="66">
        <f>RANK(N23,N$8:N$42,0)</f>
        <v>5</v>
      </c>
      <c r="P23" s="65">
        <f>VLOOKUP($A23,'Return Data'!$B$7:$R$2843,14,0)</f>
        <v>2.2193999999999998</v>
      </c>
      <c r="Q23" s="66">
        <f>RANK(P23,P$8:P$42,0)</f>
        <v>26</v>
      </c>
      <c r="R23" s="65">
        <f>VLOOKUP($A23,'Return Data'!$B$7:$R$2843,16,0)</f>
        <v>5.8425000000000002</v>
      </c>
      <c r="S23" s="67">
        <f t="shared" si="0"/>
        <v>27</v>
      </c>
    </row>
    <row r="24" spans="1:19" x14ac:dyDescent="0.3">
      <c r="A24" s="82" t="s">
        <v>1109</v>
      </c>
      <c r="B24" s="64">
        <f>VLOOKUP($A24,'Return Data'!$B$7:$R$2843,3,0)</f>
        <v>44410</v>
      </c>
      <c r="C24" s="65">
        <f>VLOOKUP($A24,'Return Data'!$B$7:$R$2843,4,0)</f>
        <v>0.7853</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30</v>
      </c>
      <c r="L24" s="65">
        <f>VLOOKUP($A24,'Return Data'!$B$7:$R$2843,13,0)</f>
        <v>0</v>
      </c>
      <c r="M24" s="66">
        <f>RANK(L24,L$8:L$42,0)</f>
        <v>30</v>
      </c>
      <c r="N24" s="65"/>
      <c r="O24" s="66"/>
      <c r="P24" s="65"/>
      <c r="Q24" s="66"/>
      <c r="R24" s="65">
        <f>VLOOKUP($A24,'Return Data'!$B$7:$R$2843,16,0)</f>
        <v>-21.460100000000001</v>
      </c>
      <c r="S24" s="67">
        <f t="shared" si="0"/>
        <v>35</v>
      </c>
    </row>
    <row r="25" spans="1:19" x14ac:dyDescent="0.3">
      <c r="A25" s="82" t="s">
        <v>1113</v>
      </c>
      <c r="B25" s="64">
        <f>VLOOKUP($A25,'Return Data'!$B$7:$R$2843,3,0)</f>
        <v>44410</v>
      </c>
      <c r="C25" s="65">
        <f>VLOOKUP($A25,'Return Data'!$B$7:$R$2843,4,0)</f>
        <v>8.5099999999999995E-2</v>
      </c>
      <c r="D25" s="65">
        <f>VLOOKUP($A25,'Return Data'!$B$7:$R$2843,9,0)</f>
        <v>11.1736</v>
      </c>
      <c r="E25" s="66">
        <f t="shared" si="1"/>
        <v>2</v>
      </c>
      <c r="F25" s="65">
        <f>VLOOKUP($A25,'Return Data'!$B$7:$R$2843,10,0)</f>
        <v>11.268599999999999</v>
      </c>
      <c r="G25" s="66">
        <f t="shared" si="2"/>
        <v>3</v>
      </c>
      <c r="H25" s="65">
        <f>VLOOKUP($A25,'Return Data'!$B$7:$R$2843,11,0)</f>
        <v>11.523300000000001</v>
      </c>
      <c r="I25" s="66">
        <f t="shared" si="3"/>
        <v>3</v>
      </c>
      <c r="J25" s="65"/>
      <c r="K25" s="66"/>
      <c r="L25" s="65"/>
      <c r="M25" s="66"/>
      <c r="N25" s="65"/>
      <c r="O25" s="66"/>
      <c r="P25" s="65"/>
      <c r="Q25" s="66"/>
      <c r="R25" s="65">
        <f>VLOOKUP($A25,'Return Data'!$B$7:$R$2843,16,0)</f>
        <v>-9.2294</v>
      </c>
      <c r="S25" s="67">
        <f t="shared" si="0"/>
        <v>32</v>
      </c>
    </row>
    <row r="26" spans="1:19" x14ac:dyDescent="0.3">
      <c r="A26" s="82" t="s">
        <v>1115</v>
      </c>
      <c r="B26" s="64">
        <f>VLOOKUP($A26,'Return Data'!$B$7:$R$2843,3,0)</f>
        <v>44410</v>
      </c>
      <c r="C26" s="65">
        <f>VLOOKUP($A26,'Return Data'!$B$7:$R$2843,4,0)</f>
        <v>14.255100000000001</v>
      </c>
      <c r="D26" s="65">
        <f>VLOOKUP($A26,'Return Data'!$B$7:$R$2843,9,0)</f>
        <v>6.3860999999999999</v>
      </c>
      <c r="E26" s="66">
        <f t="shared" si="1"/>
        <v>18</v>
      </c>
      <c r="F26" s="65">
        <f>VLOOKUP($A26,'Return Data'!$B$7:$R$2843,10,0)</f>
        <v>4.1599000000000004</v>
      </c>
      <c r="G26" s="66">
        <f t="shared" si="2"/>
        <v>17</v>
      </c>
      <c r="H26" s="65">
        <f>VLOOKUP($A26,'Return Data'!$B$7:$R$2843,11,0)</f>
        <v>4.1757999999999997</v>
      </c>
      <c r="I26" s="66">
        <f t="shared" si="3"/>
        <v>19</v>
      </c>
      <c r="J26" s="65">
        <f>VLOOKUP($A26,'Return Data'!$B$7:$R$2843,12,0)</f>
        <v>3.1015999999999999</v>
      </c>
      <c r="K26" s="66">
        <f t="shared" ref="K26:K38" si="8">RANK(J26,J$8:J$42,0)</f>
        <v>14</v>
      </c>
      <c r="L26" s="65">
        <f>VLOOKUP($A26,'Return Data'!$B$7:$R$2843,13,0)</f>
        <v>4.0553999999999997</v>
      </c>
      <c r="M26" s="66">
        <f t="shared" ref="M26:M38" si="9">RANK(L26,L$8:L$42,0)</f>
        <v>13</v>
      </c>
      <c r="N26" s="65">
        <f>VLOOKUP($A26,'Return Data'!$B$7:$R$2843,17,0)</f>
        <v>1.4100999999999999</v>
      </c>
      <c r="O26" s="66">
        <f t="shared" ref="O26:O38" si="10">RANK(N26,N$8:N$42,0)</f>
        <v>28</v>
      </c>
      <c r="P26" s="65">
        <f>VLOOKUP($A26,'Return Data'!$B$7:$R$2843,14,0)</f>
        <v>3.2587000000000002</v>
      </c>
      <c r="Q26" s="66">
        <f t="shared" ref="Q26:Q38" si="11">RANK(P26,P$8:P$42,0)</f>
        <v>24</v>
      </c>
      <c r="R26" s="65">
        <f>VLOOKUP($A26,'Return Data'!$B$7:$R$2843,16,0)</f>
        <v>5.7464000000000004</v>
      </c>
      <c r="S26" s="67">
        <f t="shared" si="0"/>
        <v>28</v>
      </c>
    </row>
    <row r="27" spans="1:19" x14ac:dyDescent="0.3">
      <c r="A27" s="82" t="s">
        <v>1118</v>
      </c>
      <c r="B27" s="64">
        <f>VLOOKUP($A27,'Return Data'!$B$7:$R$2843,3,0)</f>
        <v>44410</v>
      </c>
      <c r="C27" s="65">
        <f>VLOOKUP($A27,'Return Data'!$B$7:$R$2843,4,0)</f>
        <v>99.760300000000001</v>
      </c>
      <c r="D27" s="65">
        <f>VLOOKUP($A27,'Return Data'!$B$7:$R$2843,9,0)</f>
        <v>6.8449</v>
      </c>
      <c r="E27" s="66">
        <f t="shared" si="1"/>
        <v>16</v>
      </c>
      <c r="F27" s="65">
        <f>VLOOKUP($A27,'Return Data'!$B$7:$R$2843,10,0)</f>
        <v>5.0632999999999999</v>
      </c>
      <c r="G27" s="66">
        <f t="shared" si="2"/>
        <v>15</v>
      </c>
      <c r="H27" s="65">
        <f>VLOOKUP($A27,'Return Data'!$B$7:$R$2843,11,0)</f>
        <v>6.2752999999999997</v>
      </c>
      <c r="I27" s="66">
        <f t="shared" si="3"/>
        <v>13</v>
      </c>
      <c r="J27" s="65">
        <f>VLOOKUP($A27,'Return Data'!$B$7:$R$2843,12,0)</f>
        <v>3.4811000000000001</v>
      </c>
      <c r="K27" s="66">
        <f t="shared" si="8"/>
        <v>13</v>
      </c>
      <c r="L27" s="65">
        <f>VLOOKUP($A27,'Return Data'!$B$7:$R$2843,13,0)</f>
        <v>4.1993999999999998</v>
      </c>
      <c r="M27" s="66">
        <f t="shared" si="9"/>
        <v>12</v>
      </c>
      <c r="N27" s="65">
        <f>VLOOKUP($A27,'Return Data'!$B$7:$R$2843,17,0)</f>
        <v>7.5906000000000002</v>
      </c>
      <c r="O27" s="66">
        <f t="shared" si="10"/>
        <v>9</v>
      </c>
      <c r="P27" s="65">
        <f>VLOOKUP($A27,'Return Data'!$B$7:$R$2843,14,0)</f>
        <v>9.4093999999999998</v>
      </c>
      <c r="Q27" s="66">
        <f t="shared" si="11"/>
        <v>1</v>
      </c>
      <c r="R27" s="65">
        <f>VLOOKUP($A27,'Return Data'!$B$7:$R$2843,16,0)</f>
        <v>9.3249999999999993</v>
      </c>
      <c r="S27" s="67">
        <f t="shared" si="0"/>
        <v>2</v>
      </c>
    </row>
    <row r="28" spans="1:19" x14ac:dyDescent="0.3">
      <c r="A28" s="82" t="s">
        <v>1121</v>
      </c>
      <c r="B28" s="64">
        <f>VLOOKUP($A28,'Return Data'!$B$7:$R$2843,3,0)</f>
        <v>44410</v>
      </c>
      <c r="C28" s="65">
        <f>VLOOKUP($A28,'Return Data'!$B$7:$R$2843,4,0)</f>
        <v>45.854900000000001</v>
      </c>
      <c r="D28" s="65">
        <f>VLOOKUP($A28,'Return Data'!$B$7:$R$2843,9,0)</f>
        <v>5.6917</v>
      </c>
      <c r="E28" s="66">
        <f t="shared" si="1"/>
        <v>22</v>
      </c>
      <c r="F28" s="65">
        <f>VLOOKUP($A28,'Return Data'!$B$7:$R$2843,10,0)</f>
        <v>2.7296999999999998</v>
      </c>
      <c r="G28" s="66">
        <f t="shared" si="2"/>
        <v>25</v>
      </c>
      <c r="H28" s="65">
        <f>VLOOKUP($A28,'Return Data'!$B$7:$R$2843,11,0)</f>
        <v>4.1250999999999998</v>
      </c>
      <c r="I28" s="66">
        <f t="shared" si="3"/>
        <v>20</v>
      </c>
      <c r="J28" s="65">
        <f>VLOOKUP($A28,'Return Data'!$B$7:$R$2843,12,0)</f>
        <v>2.0369000000000002</v>
      </c>
      <c r="K28" s="66">
        <f t="shared" si="8"/>
        <v>20</v>
      </c>
      <c r="L28" s="65">
        <f>VLOOKUP($A28,'Return Data'!$B$7:$R$2843,13,0)</f>
        <v>2.5127999999999999</v>
      </c>
      <c r="M28" s="66">
        <f t="shared" si="9"/>
        <v>21</v>
      </c>
      <c r="N28" s="65">
        <f>VLOOKUP($A28,'Return Data'!$B$7:$R$2843,17,0)</f>
        <v>6.1246999999999998</v>
      </c>
      <c r="O28" s="66">
        <f t="shared" si="10"/>
        <v>16</v>
      </c>
      <c r="P28" s="65">
        <f>VLOOKUP($A28,'Return Data'!$B$7:$R$2843,14,0)</f>
        <v>8.1286000000000005</v>
      </c>
      <c r="Q28" s="66">
        <f t="shared" si="11"/>
        <v>12</v>
      </c>
      <c r="R28" s="65">
        <f>VLOOKUP($A28,'Return Data'!$B$7:$R$2843,16,0)</f>
        <v>8.3994</v>
      </c>
      <c r="S28" s="67">
        <f t="shared" si="0"/>
        <v>8</v>
      </c>
    </row>
    <row r="29" spans="1:19" x14ac:dyDescent="0.3">
      <c r="A29" s="82" t="s">
        <v>1122</v>
      </c>
      <c r="B29" s="64">
        <f>VLOOKUP($A29,'Return Data'!$B$7:$R$2843,3,0)</f>
        <v>44410</v>
      </c>
      <c r="C29" s="65">
        <f>VLOOKUP($A29,'Return Data'!$B$7:$R$2843,4,0)</f>
        <v>47.171799999999998</v>
      </c>
      <c r="D29" s="65">
        <f>VLOOKUP($A29,'Return Data'!$B$7:$R$2843,9,0)</f>
        <v>4.1882000000000001</v>
      </c>
      <c r="E29" s="66">
        <f t="shared" si="1"/>
        <v>28</v>
      </c>
      <c r="F29" s="65">
        <f>VLOOKUP($A29,'Return Data'!$B$7:$R$2843,10,0)</f>
        <v>3.3367</v>
      </c>
      <c r="G29" s="66">
        <f t="shared" si="2"/>
        <v>21</v>
      </c>
      <c r="H29" s="65">
        <f>VLOOKUP($A29,'Return Data'!$B$7:$R$2843,11,0)</f>
        <v>3.4868999999999999</v>
      </c>
      <c r="I29" s="66">
        <f t="shared" si="3"/>
        <v>26</v>
      </c>
      <c r="J29" s="65">
        <f>VLOOKUP($A29,'Return Data'!$B$7:$R$2843,12,0)</f>
        <v>2.4043000000000001</v>
      </c>
      <c r="K29" s="66">
        <f t="shared" si="8"/>
        <v>19</v>
      </c>
      <c r="L29" s="65">
        <f>VLOOKUP($A29,'Return Data'!$B$7:$R$2843,13,0)</f>
        <v>3.0293999999999999</v>
      </c>
      <c r="M29" s="66">
        <f t="shared" si="9"/>
        <v>18</v>
      </c>
      <c r="N29" s="65">
        <f>VLOOKUP($A29,'Return Data'!$B$7:$R$2843,17,0)</f>
        <v>5.9199000000000002</v>
      </c>
      <c r="O29" s="66">
        <f t="shared" si="10"/>
        <v>17</v>
      </c>
      <c r="P29" s="65">
        <f>VLOOKUP($A29,'Return Data'!$B$7:$R$2843,14,0)</f>
        <v>7.2214</v>
      </c>
      <c r="Q29" s="66">
        <f t="shared" si="11"/>
        <v>18</v>
      </c>
      <c r="R29" s="65">
        <f>VLOOKUP($A29,'Return Data'!$B$7:$R$2843,16,0)</f>
        <v>7.7028999999999996</v>
      </c>
      <c r="S29" s="67">
        <f t="shared" si="0"/>
        <v>19</v>
      </c>
    </row>
    <row r="30" spans="1:19" x14ac:dyDescent="0.3">
      <c r="A30" s="82" t="s">
        <v>1124</v>
      </c>
      <c r="B30" s="64">
        <f>VLOOKUP($A30,'Return Data'!$B$7:$R$2843,3,0)</f>
        <v>44410</v>
      </c>
      <c r="C30" s="65">
        <f>VLOOKUP($A30,'Return Data'!$B$7:$R$2843,4,0)</f>
        <v>34.8063</v>
      </c>
      <c r="D30" s="65">
        <f>VLOOKUP($A30,'Return Data'!$B$7:$R$2843,9,0)</f>
        <v>5.8712</v>
      </c>
      <c r="E30" s="66">
        <f t="shared" si="1"/>
        <v>21</v>
      </c>
      <c r="F30" s="65">
        <f>VLOOKUP($A30,'Return Data'!$B$7:$R$2843,10,0)</f>
        <v>2.9167000000000001</v>
      </c>
      <c r="G30" s="66">
        <f t="shared" si="2"/>
        <v>24</v>
      </c>
      <c r="H30" s="65">
        <f>VLOOKUP($A30,'Return Data'!$B$7:$R$2843,11,0)</f>
        <v>3.0017</v>
      </c>
      <c r="I30" s="66">
        <f t="shared" si="3"/>
        <v>29</v>
      </c>
      <c r="J30" s="65">
        <f>VLOOKUP($A30,'Return Data'!$B$7:$R$2843,12,0)</f>
        <v>1.2574000000000001</v>
      </c>
      <c r="K30" s="66">
        <f t="shared" si="8"/>
        <v>26</v>
      </c>
      <c r="L30" s="65">
        <f>VLOOKUP($A30,'Return Data'!$B$7:$R$2843,13,0)</f>
        <v>1.9467000000000001</v>
      </c>
      <c r="M30" s="66">
        <f t="shared" si="9"/>
        <v>25</v>
      </c>
      <c r="N30" s="65">
        <f>VLOOKUP($A30,'Return Data'!$B$7:$R$2843,17,0)</f>
        <v>4.9531000000000001</v>
      </c>
      <c r="O30" s="66">
        <f t="shared" si="10"/>
        <v>23</v>
      </c>
      <c r="P30" s="65">
        <f>VLOOKUP($A30,'Return Data'!$B$7:$R$2843,14,0)</f>
        <v>7.8211000000000004</v>
      </c>
      <c r="Q30" s="66">
        <f t="shared" si="11"/>
        <v>14</v>
      </c>
      <c r="R30" s="65">
        <f>VLOOKUP($A30,'Return Data'!$B$7:$R$2843,16,0)</f>
        <v>6.9132999999999996</v>
      </c>
      <c r="S30" s="67">
        <f t="shared" si="0"/>
        <v>25</v>
      </c>
    </row>
    <row r="31" spans="1:19" x14ac:dyDescent="0.3">
      <c r="A31" s="82" t="s">
        <v>1126</v>
      </c>
      <c r="B31" s="64">
        <f>VLOOKUP($A31,'Return Data'!$B$7:$R$2843,3,0)</f>
        <v>44410</v>
      </c>
      <c r="C31" s="65">
        <f>VLOOKUP($A31,'Return Data'!$B$7:$R$2843,4,0)</f>
        <v>31.3384</v>
      </c>
      <c r="D31" s="65">
        <f>VLOOKUP($A31,'Return Data'!$B$7:$R$2843,9,0)</f>
        <v>3.8182999999999998</v>
      </c>
      <c r="E31" s="66">
        <f t="shared" si="1"/>
        <v>30</v>
      </c>
      <c r="F31" s="65">
        <f>VLOOKUP($A31,'Return Data'!$B$7:$R$2843,10,0)</f>
        <v>2.6873999999999998</v>
      </c>
      <c r="G31" s="66">
        <f t="shared" si="2"/>
        <v>27</v>
      </c>
      <c r="H31" s="65">
        <f>VLOOKUP($A31,'Return Data'!$B$7:$R$2843,11,0)</f>
        <v>4.7023000000000001</v>
      </c>
      <c r="I31" s="66">
        <f t="shared" si="3"/>
        <v>17</v>
      </c>
      <c r="J31" s="65">
        <f>VLOOKUP($A31,'Return Data'!$B$7:$R$2843,12,0)</f>
        <v>2.6101999999999999</v>
      </c>
      <c r="K31" s="66">
        <f t="shared" si="8"/>
        <v>17</v>
      </c>
      <c r="L31" s="65">
        <f>VLOOKUP($A31,'Return Data'!$B$7:$R$2843,13,0)</f>
        <v>3.6926000000000001</v>
      </c>
      <c r="M31" s="66">
        <f t="shared" si="9"/>
        <v>15</v>
      </c>
      <c r="N31" s="65">
        <f>VLOOKUP($A31,'Return Data'!$B$7:$R$2843,17,0)</f>
        <v>7.9527999999999999</v>
      </c>
      <c r="O31" s="66">
        <f t="shared" si="10"/>
        <v>6</v>
      </c>
      <c r="P31" s="65">
        <f>VLOOKUP($A31,'Return Data'!$B$7:$R$2843,14,0)</f>
        <v>8.7888000000000002</v>
      </c>
      <c r="Q31" s="66">
        <f t="shared" si="11"/>
        <v>7</v>
      </c>
      <c r="R31" s="65">
        <f>VLOOKUP($A31,'Return Data'!$B$7:$R$2843,16,0)</f>
        <v>9.2104999999999997</v>
      </c>
      <c r="S31" s="67">
        <f t="shared" si="0"/>
        <v>3</v>
      </c>
    </row>
    <row r="32" spans="1:19" x14ac:dyDescent="0.3">
      <c r="A32" s="82" t="s">
        <v>1129</v>
      </c>
      <c r="B32" s="64">
        <f>VLOOKUP($A32,'Return Data'!$B$7:$R$2843,3,0)</f>
        <v>44410</v>
      </c>
      <c r="C32" s="65">
        <f>VLOOKUP($A32,'Return Data'!$B$7:$R$2843,4,0)</f>
        <v>53.819699999999997</v>
      </c>
      <c r="D32" s="65">
        <f>VLOOKUP($A32,'Return Data'!$B$7:$R$2843,9,0)</f>
        <v>5.4595000000000002</v>
      </c>
      <c r="E32" s="66">
        <f t="shared" si="1"/>
        <v>23</v>
      </c>
      <c r="F32" s="65">
        <f>VLOOKUP($A32,'Return Data'!$B$7:$R$2843,10,0)</f>
        <v>3.4201000000000001</v>
      </c>
      <c r="G32" s="66">
        <f t="shared" si="2"/>
        <v>20</v>
      </c>
      <c r="H32" s="65">
        <f>VLOOKUP($A32,'Return Data'!$B$7:$R$2843,11,0)</f>
        <v>3.6659000000000002</v>
      </c>
      <c r="I32" s="66">
        <f t="shared" si="3"/>
        <v>24</v>
      </c>
      <c r="J32" s="65">
        <f>VLOOKUP($A32,'Return Data'!$B$7:$R$2843,12,0)</f>
        <v>1.4837</v>
      </c>
      <c r="K32" s="66">
        <f t="shared" si="8"/>
        <v>25</v>
      </c>
      <c r="L32" s="65">
        <f>VLOOKUP($A32,'Return Data'!$B$7:$R$2843,13,0)</f>
        <v>2.0762999999999998</v>
      </c>
      <c r="M32" s="66">
        <f t="shared" si="9"/>
        <v>23</v>
      </c>
      <c r="N32" s="65">
        <f>VLOOKUP($A32,'Return Data'!$B$7:$R$2843,17,0)</f>
        <v>6.3783000000000003</v>
      </c>
      <c r="O32" s="66">
        <f t="shared" si="10"/>
        <v>15</v>
      </c>
      <c r="P32" s="65">
        <f>VLOOKUP($A32,'Return Data'!$B$7:$R$2843,14,0)</f>
        <v>8.9556000000000004</v>
      </c>
      <c r="Q32" s="66">
        <f t="shared" si="11"/>
        <v>4</v>
      </c>
      <c r="R32" s="65">
        <f>VLOOKUP($A32,'Return Data'!$B$7:$R$2843,16,0)</f>
        <v>8.3173999999999992</v>
      </c>
      <c r="S32" s="67">
        <f t="shared" si="0"/>
        <v>9</v>
      </c>
    </row>
    <row r="33" spans="1:19" x14ac:dyDescent="0.3">
      <c r="A33" s="82" t="s">
        <v>1130</v>
      </c>
      <c r="B33" s="64">
        <f>VLOOKUP($A33,'Return Data'!$B$7:$R$2843,3,0)</f>
        <v>44410</v>
      </c>
      <c r="C33" s="65">
        <f>VLOOKUP($A33,'Return Data'!$B$7:$R$2843,4,0)</f>
        <v>50.335900000000002</v>
      </c>
      <c r="D33" s="65">
        <f>VLOOKUP($A33,'Return Data'!$B$7:$R$2843,9,0)</f>
        <v>7.9928999999999997</v>
      </c>
      <c r="E33" s="66">
        <f t="shared" si="1"/>
        <v>11</v>
      </c>
      <c r="F33" s="65">
        <f>VLOOKUP($A33,'Return Data'!$B$7:$R$2843,10,0)</f>
        <v>2.9889000000000001</v>
      </c>
      <c r="G33" s="66">
        <f t="shared" si="2"/>
        <v>23</v>
      </c>
      <c r="H33" s="65">
        <f>VLOOKUP($A33,'Return Data'!$B$7:$R$2843,11,0)</f>
        <v>2.4388999999999998</v>
      </c>
      <c r="I33" s="66">
        <f t="shared" si="3"/>
        <v>30</v>
      </c>
      <c r="J33" s="65">
        <f>VLOOKUP($A33,'Return Data'!$B$7:$R$2843,12,0)</f>
        <v>0.91249999999999998</v>
      </c>
      <c r="K33" s="66">
        <f t="shared" si="8"/>
        <v>28</v>
      </c>
      <c r="L33" s="65">
        <f>VLOOKUP($A33,'Return Data'!$B$7:$R$2843,13,0)</f>
        <v>1.4493</v>
      </c>
      <c r="M33" s="66">
        <f t="shared" si="9"/>
        <v>27</v>
      </c>
      <c r="N33" s="65">
        <f>VLOOKUP($A33,'Return Data'!$B$7:$R$2843,17,0)</f>
        <v>3.3778999999999999</v>
      </c>
      <c r="O33" s="66">
        <f t="shared" si="10"/>
        <v>25</v>
      </c>
      <c r="P33" s="65">
        <f>VLOOKUP($A33,'Return Data'!$B$7:$R$2843,14,0)</f>
        <v>1.8935999999999999</v>
      </c>
      <c r="Q33" s="66">
        <f t="shared" si="11"/>
        <v>27</v>
      </c>
      <c r="R33" s="65">
        <f>VLOOKUP($A33,'Return Data'!$B$7:$R$2843,16,0)</f>
        <v>6.2840999999999996</v>
      </c>
      <c r="S33" s="67">
        <f t="shared" si="0"/>
        <v>26</v>
      </c>
    </row>
    <row r="34" spans="1:19" x14ac:dyDescent="0.3">
      <c r="A34" s="82" t="s">
        <v>1133</v>
      </c>
      <c r="B34" s="64">
        <f>VLOOKUP($A34,'Return Data'!$B$7:$R$2843,3,0)</f>
        <v>44410</v>
      </c>
      <c r="C34" s="65">
        <f>VLOOKUP($A34,'Return Data'!$B$7:$R$2843,4,0)</f>
        <v>61.368600000000001</v>
      </c>
      <c r="D34" s="65">
        <f>VLOOKUP($A34,'Return Data'!$B$7:$R$2843,9,0)</f>
        <v>3.8458999999999999</v>
      </c>
      <c r="E34" s="66">
        <f t="shared" si="1"/>
        <v>29</v>
      </c>
      <c r="F34" s="65">
        <f>VLOOKUP($A34,'Return Data'!$B$7:$R$2843,10,0)</f>
        <v>4.7925000000000004</v>
      </c>
      <c r="G34" s="66">
        <f t="shared" si="2"/>
        <v>16</v>
      </c>
      <c r="H34" s="65">
        <f>VLOOKUP($A34,'Return Data'!$B$7:$R$2843,11,0)</f>
        <v>2.4169</v>
      </c>
      <c r="I34" s="66">
        <f t="shared" si="3"/>
        <v>31</v>
      </c>
      <c r="J34" s="65">
        <f>VLOOKUP($A34,'Return Data'!$B$7:$R$2843,12,0)</f>
        <v>2.7885</v>
      </c>
      <c r="K34" s="66">
        <f t="shared" si="8"/>
        <v>16</v>
      </c>
      <c r="L34" s="65">
        <f>VLOOKUP($A34,'Return Data'!$B$7:$R$2843,13,0)</f>
        <v>3.1124000000000001</v>
      </c>
      <c r="M34" s="66">
        <f t="shared" si="9"/>
        <v>17</v>
      </c>
      <c r="N34" s="65">
        <f>VLOOKUP($A34,'Return Data'!$B$7:$R$2843,17,0)</f>
        <v>6.8533999999999997</v>
      </c>
      <c r="O34" s="66">
        <f t="shared" si="10"/>
        <v>13</v>
      </c>
      <c r="P34" s="65">
        <f>VLOOKUP($A34,'Return Data'!$B$7:$R$2843,14,0)</f>
        <v>8.6859000000000002</v>
      </c>
      <c r="Q34" s="66">
        <f t="shared" si="11"/>
        <v>8</v>
      </c>
      <c r="R34" s="65">
        <f>VLOOKUP($A34,'Return Data'!$B$7:$R$2843,16,0)</f>
        <v>8.7197999999999993</v>
      </c>
      <c r="S34" s="67">
        <f t="shared" si="0"/>
        <v>5</v>
      </c>
    </row>
    <row r="35" spans="1:19" x14ac:dyDescent="0.3">
      <c r="A35" s="82" t="s">
        <v>1134</v>
      </c>
      <c r="B35" s="64">
        <f>VLOOKUP($A35,'Return Data'!$B$7:$R$2843,3,0)</f>
        <v>44410</v>
      </c>
      <c r="C35" s="65">
        <f>VLOOKUP($A35,'Return Data'!$B$7:$R$2843,4,0)</f>
        <v>57.497</v>
      </c>
      <c r="D35" s="65">
        <f>VLOOKUP($A35,'Return Data'!$B$7:$R$2843,9,0)</f>
        <v>4.4295999999999998</v>
      </c>
      <c r="E35" s="66">
        <f t="shared" si="1"/>
        <v>25</v>
      </c>
      <c r="F35" s="65">
        <f>VLOOKUP($A35,'Return Data'!$B$7:$R$2843,10,0)</f>
        <v>2.3302999999999998</v>
      </c>
      <c r="G35" s="66">
        <f t="shared" si="2"/>
        <v>30</v>
      </c>
      <c r="H35" s="65">
        <f>VLOOKUP($A35,'Return Data'!$B$7:$R$2843,11,0)</f>
        <v>3.9908999999999999</v>
      </c>
      <c r="I35" s="66">
        <f t="shared" si="3"/>
        <v>22</v>
      </c>
      <c r="J35" s="65">
        <f>VLOOKUP($A35,'Return Data'!$B$7:$R$2843,12,0)</f>
        <v>1.7494000000000001</v>
      </c>
      <c r="K35" s="66">
        <f t="shared" si="8"/>
        <v>23</v>
      </c>
      <c r="L35" s="65">
        <f>VLOOKUP($A35,'Return Data'!$B$7:$R$2843,13,0)</f>
        <v>1.4442999999999999</v>
      </c>
      <c r="M35" s="66">
        <f t="shared" si="9"/>
        <v>28</v>
      </c>
      <c r="N35" s="65">
        <f>VLOOKUP($A35,'Return Data'!$B$7:$R$2843,17,0)</f>
        <v>5.5187999999999997</v>
      </c>
      <c r="O35" s="66">
        <f t="shared" si="10"/>
        <v>19</v>
      </c>
      <c r="P35" s="65">
        <f>VLOOKUP($A35,'Return Data'!$B$7:$R$2843,14,0)</f>
        <v>7.5946999999999996</v>
      </c>
      <c r="Q35" s="66">
        <f t="shared" si="11"/>
        <v>16</v>
      </c>
      <c r="R35" s="65">
        <f>VLOOKUP($A35,'Return Data'!$B$7:$R$2843,16,0)</f>
        <v>8.0939999999999994</v>
      </c>
      <c r="S35" s="67">
        <f t="shared" si="0"/>
        <v>12</v>
      </c>
    </row>
    <row r="36" spans="1:19" x14ac:dyDescent="0.3">
      <c r="A36" s="82" t="s">
        <v>1136</v>
      </c>
      <c r="B36" s="64">
        <f>VLOOKUP($A36,'Return Data'!$B$7:$R$2843,3,0)</f>
        <v>44410</v>
      </c>
      <c r="C36" s="65">
        <f>VLOOKUP($A36,'Return Data'!$B$7:$R$2843,4,0)</f>
        <v>71.3001</v>
      </c>
      <c r="D36" s="65">
        <f>VLOOKUP($A36,'Return Data'!$B$7:$R$2843,9,0)</f>
        <v>4.6403999999999996</v>
      </c>
      <c r="E36" s="66">
        <f t="shared" si="1"/>
        <v>24</v>
      </c>
      <c r="F36" s="65">
        <f>VLOOKUP($A36,'Return Data'!$B$7:$R$2843,10,0)</f>
        <v>1.7874000000000001</v>
      </c>
      <c r="G36" s="66">
        <f t="shared" si="2"/>
        <v>31</v>
      </c>
      <c r="H36" s="65">
        <f>VLOOKUP($A36,'Return Data'!$B$7:$R$2843,11,0)</f>
        <v>3.2343000000000002</v>
      </c>
      <c r="I36" s="66">
        <f t="shared" si="3"/>
        <v>28</v>
      </c>
      <c r="J36" s="65">
        <f>VLOOKUP($A36,'Return Data'!$B$7:$R$2843,12,0)</f>
        <v>0.93169999999999997</v>
      </c>
      <c r="K36" s="66">
        <f t="shared" si="8"/>
        <v>27</v>
      </c>
      <c r="L36" s="65">
        <f>VLOOKUP($A36,'Return Data'!$B$7:$R$2843,13,0)</f>
        <v>1.7577</v>
      </c>
      <c r="M36" s="66">
        <f t="shared" si="9"/>
        <v>26</v>
      </c>
      <c r="N36" s="65">
        <f>VLOOKUP($A36,'Return Data'!$B$7:$R$2843,17,0)</f>
        <v>5.9131</v>
      </c>
      <c r="O36" s="66">
        <f t="shared" si="10"/>
        <v>18</v>
      </c>
      <c r="P36" s="65">
        <f>VLOOKUP($A36,'Return Data'!$B$7:$R$2843,14,0)</f>
        <v>8.8583999999999996</v>
      </c>
      <c r="Q36" s="66">
        <f t="shared" si="11"/>
        <v>6</v>
      </c>
      <c r="R36" s="65">
        <f>VLOOKUP($A36,'Return Data'!$B$7:$R$2843,16,0)</f>
        <v>8.6934000000000005</v>
      </c>
      <c r="S36" s="67">
        <f t="shared" si="0"/>
        <v>6</v>
      </c>
    </row>
    <row r="37" spans="1:19" x14ac:dyDescent="0.3">
      <c r="A37" s="82" t="s">
        <v>1139</v>
      </c>
      <c r="B37" s="64">
        <f>VLOOKUP($A37,'Return Data'!$B$7:$R$2843,3,0)</f>
        <v>44410</v>
      </c>
      <c r="C37" s="65">
        <f>VLOOKUP($A37,'Return Data'!$B$7:$R$2843,4,0)</f>
        <v>55.933700000000002</v>
      </c>
      <c r="D37" s="65">
        <f>VLOOKUP($A37,'Return Data'!$B$7:$R$2843,9,0)</f>
        <v>7.3308999999999997</v>
      </c>
      <c r="E37" s="66">
        <f t="shared" si="1"/>
        <v>13</v>
      </c>
      <c r="F37" s="65">
        <f>VLOOKUP($A37,'Return Data'!$B$7:$R$2843,10,0)</f>
        <v>5.4428999999999998</v>
      </c>
      <c r="G37" s="66">
        <f t="shared" si="2"/>
        <v>14</v>
      </c>
      <c r="H37" s="65">
        <f>VLOOKUP($A37,'Return Data'!$B$7:$R$2843,11,0)</f>
        <v>5.9831000000000003</v>
      </c>
      <c r="I37" s="66">
        <f t="shared" si="3"/>
        <v>14</v>
      </c>
      <c r="J37" s="65">
        <f>VLOOKUP($A37,'Return Data'!$B$7:$R$2843,12,0)</f>
        <v>4.2222</v>
      </c>
      <c r="K37" s="66">
        <f t="shared" si="8"/>
        <v>11</v>
      </c>
      <c r="L37" s="65">
        <f>VLOOKUP($A37,'Return Data'!$B$7:$R$2843,13,0)</f>
        <v>5.343</v>
      </c>
      <c r="M37" s="66">
        <f t="shared" si="9"/>
        <v>11</v>
      </c>
      <c r="N37" s="65">
        <f>VLOOKUP($A37,'Return Data'!$B$7:$R$2843,17,0)</f>
        <v>8.9298000000000002</v>
      </c>
      <c r="O37" s="66">
        <f t="shared" si="10"/>
        <v>3</v>
      </c>
      <c r="P37" s="65">
        <f>VLOOKUP($A37,'Return Data'!$B$7:$R$2843,14,0)</f>
        <v>9.3460999999999999</v>
      </c>
      <c r="Q37" s="66">
        <f t="shared" si="11"/>
        <v>3</v>
      </c>
      <c r="R37" s="65">
        <f>VLOOKUP($A37,'Return Data'!$B$7:$R$2843,16,0)</f>
        <v>7.8506999999999998</v>
      </c>
      <c r="S37" s="67">
        <f t="shared" si="0"/>
        <v>16</v>
      </c>
    </row>
    <row r="38" spans="1:19" x14ac:dyDescent="0.3">
      <c r="A38" s="82" t="s">
        <v>1141</v>
      </c>
      <c r="B38" s="64">
        <f>VLOOKUP($A38,'Return Data'!$B$7:$R$2843,3,0)</f>
        <v>44410</v>
      </c>
      <c r="C38" s="65">
        <f>VLOOKUP($A38,'Return Data'!$B$7:$R$2843,4,0)</f>
        <v>65.767700000000005</v>
      </c>
      <c r="D38" s="65">
        <f>VLOOKUP($A38,'Return Data'!$B$7:$R$2843,9,0)</f>
        <v>3.0207999999999999</v>
      </c>
      <c r="E38" s="66">
        <f t="shared" si="1"/>
        <v>32</v>
      </c>
      <c r="F38" s="65">
        <f>VLOOKUP($A38,'Return Data'!$B$7:$R$2843,10,0)</f>
        <v>3.2242000000000002</v>
      </c>
      <c r="G38" s="66">
        <f t="shared" si="2"/>
        <v>22</v>
      </c>
      <c r="H38" s="65">
        <f>VLOOKUP($A38,'Return Data'!$B$7:$R$2843,11,0)</f>
        <v>4.0495000000000001</v>
      </c>
      <c r="I38" s="66">
        <f t="shared" si="3"/>
        <v>21</v>
      </c>
      <c r="J38" s="65">
        <f>VLOOKUP($A38,'Return Data'!$B$7:$R$2843,12,0)</f>
        <v>1.7282999999999999</v>
      </c>
      <c r="K38" s="66">
        <f t="shared" si="8"/>
        <v>24</v>
      </c>
      <c r="L38" s="65">
        <f>VLOOKUP($A38,'Return Data'!$B$7:$R$2843,13,0)</f>
        <v>2.9066000000000001</v>
      </c>
      <c r="M38" s="66">
        <f t="shared" si="9"/>
        <v>19</v>
      </c>
      <c r="N38" s="65">
        <f>VLOOKUP($A38,'Return Data'!$B$7:$R$2843,17,0)</f>
        <v>7.0663</v>
      </c>
      <c r="O38" s="66">
        <f t="shared" si="10"/>
        <v>11</v>
      </c>
      <c r="P38" s="65">
        <f>VLOOKUP($A38,'Return Data'!$B$7:$R$2843,14,0)</f>
        <v>7.7538</v>
      </c>
      <c r="Q38" s="66">
        <f t="shared" si="11"/>
        <v>15</v>
      </c>
      <c r="R38" s="65">
        <f>VLOOKUP($A38,'Return Data'!$B$7:$R$2843,16,0)</f>
        <v>8.0665999999999993</v>
      </c>
      <c r="S38" s="67">
        <f t="shared" si="0"/>
        <v>13</v>
      </c>
    </row>
    <row r="39" spans="1:19" x14ac:dyDescent="0.3">
      <c r="A39" s="82" t="s">
        <v>1143</v>
      </c>
      <c r="B39" s="64">
        <f>VLOOKUP($A39,'Return Data'!$B$7:$R$2843,3,0)</f>
        <v>44410</v>
      </c>
      <c r="C39" s="65">
        <f>VLOOKUP($A39,'Return Data'!$B$7:$R$2843,4,0)</f>
        <v>1.6604000000000001</v>
      </c>
      <c r="D39" s="65">
        <f>VLOOKUP($A39,'Return Data'!$B$7:$R$2843,9,0)</f>
        <v>10.8782</v>
      </c>
      <c r="E39" s="66">
        <f t="shared" si="1"/>
        <v>4</v>
      </c>
      <c r="F39" s="65">
        <f>VLOOKUP($A39,'Return Data'!$B$7:$R$2843,10,0)</f>
        <v>11.138199999999999</v>
      </c>
      <c r="G39" s="66">
        <f t="shared" si="2"/>
        <v>4</v>
      </c>
      <c r="H39" s="65">
        <f>VLOOKUP($A39,'Return Data'!$B$7:$R$2843,11,0)</f>
        <v>11.448499999999999</v>
      </c>
      <c r="I39" s="66">
        <f t="shared" si="3"/>
        <v>4</v>
      </c>
      <c r="J39" s="65"/>
      <c r="K39" s="66"/>
      <c r="L39" s="65"/>
      <c r="M39" s="66"/>
      <c r="N39" s="65"/>
      <c r="O39" s="66"/>
      <c r="P39" s="65"/>
      <c r="Q39" s="66"/>
      <c r="R39" s="65">
        <f>VLOOKUP($A39,'Return Data'!$B$7:$R$2843,16,0)</f>
        <v>-9.2263999999999999</v>
      </c>
      <c r="S39" s="67">
        <f t="shared" si="0"/>
        <v>31</v>
      </c>
    </row>
    <row r="40" spans="1:19" x14ac:dyDescent="0.3">
      <c r="A40" s="82" t="s">
        <v>1145</v>
      </c>
      <c r="B40" s="64">
        <f>VLOOKUP($A40,'Return Data'!$B$7:$R$2843,3,0)</f>
        <v>44410</v>
      </c>
      <c r="C40" s="65">
        <f>VLOOKUP($A40,'Return Data'!$B$7:$R$2843,4,0)</f>
        <v>51.0824</v>
      </c>
      <c r="D40" s="65">
        <f>VLOOKUP($A40,'Return Data'!$B$7:$R$2843,9,0)</f>
        <v>4.2355</v>
      </c>
      <c r="E40" s="66">
        <f t="shared" si="1"/>
        <v>27</v>
      </c>
      <c r="F40" s="65">
        <f>VLOOKUP($A40,'Return Data'!$B$7:$R$2843,10,0)</f>
        <v>2.6873</v>
      </c>
      <c r="G40" s="66">
        <f t="shared" si="2"/>
        <v>28</v>
      </c>
      <c r="H40" s="65">
        <f>VLOOKUP($A40,'Return Data'!$B$7:$R$2843,11,0)</f>
        <v>3.3180999999999998</v>
      </c>
      <c r="I40" s="66">
        <f t="shared" si="3"/>
        <v>27</v>
      </c>
      <c r="J40" s="65">
        <f>VLOOKUP($A40,'Return Data'!$B$7:$R$2843,12,0)</f>
        <v>1.8552</v>
      </c>
      <c r="K40" s="66">
        <f>RANK(J40,J$8:J$42,0)</f>
        <v>22</v>
      </c>
      <c r="L40" s="65">
        <f>VLOOKUP($A40,'Return Data'!$B$7:$R$2843,13,0)</f>
        <v>2.0171999999999999</v>
      </c>
      <c r="M40" s="66">
        <f>RANK(L40,L$8:L$42,0)</f>
        <v>24</v>
      </c>
      <c r="N40" s="65">
        <f>VLOOKUP($A40,'Return Data'!$B$7:$R$2843,17,0)</f>
        <v>0.22439999999999999</v>
      </c>
      <c r="O40" s="66">
        <f>RANK(N40,N$8:N$42,0)</f>
        <v>29</v>
      </c>
      <c r="P40" s="65">
        <f>VLOOKUP($A40,'Return Data'!$B$7:$R$2843,14,0)</f>
        <v>-0.69599999999999995</v>
      </c>
      <c r="Q40" s="66">
        <f>RANK(P40,P$8:P$42,0)</f>
        <v>28</v>
      </c>
      <c r="R40" s="65">
        <f>VLOOKUP($A40,'Return Data'!$B$7:$R$2843,16,0)</f>
        <v>7.3013000000000003</v>
      </c>
      <c r="S40" s="67">
        <f t="shared" si="0"/>
        <v>24</v>
      </c>
    </row>
    <row r="41" spans="1:19" x14ac:dyDescent="0.3">
      <c r="A41" s="82" t="s">
        <v>1006</v>
      </c>
      <c r="B41" s="64">
        <f>VLOOKUP($A41,'Return Data'!$B$7:$R$2843,3,0)</f>
        <v>44410</v>
      </c>
      <c r="C41" s="65">
        <f>VLOOKUP($A41,'Return Data'!$B$7:$R$2843,4,0)</f>
        <v>71.179599999999994</v>
      </c>
      <c r="D41" s="65">
        <f>VLOOKUP($A41,'Return Data'!$B$7:$R$2843,9,0)</f>
        <v>-0.75049999999999994</v>
      </c>
      <c r="E41" s="66">
        <f t="shared" si="1"/>
        <v>34</v>
      </c>
      <c r="F41" s="65">
        <f>VLOOKUP($A41,'Return Data'!$B$7:$R$2843,10,0)</f>
        <v>-0.93330000000000002</v>
      </c>
      <c r="G41" s="66">
        <f t="shared" si="2"/>
        <v>33</v>
      </c>
      <c r="H41" s="65">
        <f>VLOOKUP($A41,'Return Data'!$B$7:$R$2843,11,0)</f>
        <v>2.0185</v>
      </c>
      <c r="I41" s="66">
        <f t="shared" si="3"/>
        <v>32</v>
      </c>
      <c r="J41" s="65">
        <f>VLOOKUP($A41,'Return Data'!$B$7:$R$2843,12,0)</f>
        <v>-0.3619</v>
      </c>
      <c r="K41" s="66">
        <f>RANK(J41,J$8:J$42,0)</f>
        <v>31</v>
      </c>
      <c r="L41" s="65">
        <f>VLOOKUP($A41,'Return Data'!$B$7:$R$2843,13,0)</f>
        <v>0.66420000000000001</v>
      </c>
      <c r="M41" s="66">
        <f>RANK(L41,L$8:L$42,0)</f>
        <v>29</v>
      </c>
      <c r="N41" s="65">
        <f>VLOOKUP($A41,'Return Data'!$B$7:$R$2843,17,0)</f>
        <v>5.3712</v>
      </c>
      <c r="O41" s="66">
        <f>RANK(N41,N$8:N$42,0)</f>
        <v>20</v>
      </c>
      <c r="P41" s="65">
        <f>VLOOKUP($A41,'Return Data'!$B$7:$R$2843,14,0)</f>
        <v>8.9320000000000004</v>
      </c>
      <c r="Q41" s="66">
        <f>RANK(P41,P$8:P$42,0)</f>
        <v>5</v>
      </c>
      <c r="R41" s="65">
        <f>VLOOKUP($A41,'Return Data'!$B$7:$R$2843,16,0)</f>
        <v>8.8747000000000007</v>
      </c>
      <c r="S41" s="67">
        <f t="shared" si="0"/>
        <v>4</v>
      </c>
    </row>
    <row r="42" spans="1:19" x14ac:dyDescent="0.3">
      <c r="A42" s="82" t="s">
        <v>1008</v>
      </c>
      <c r="B42" s="64">
        <f>VLOOKUP($A42,'Return Data'!$B$7:$R$2843,3,0)</f>
        <v>44410</v>
      </c>
      <c r="C42" s="65">
        <f>VLOOKUP($A42,'Return Data'!$B$7:$R$2843,4,0)</f>
        <v>13.642300000000001</v>
      </c>
      <c r="D42" s="65">
        <f>VLOOKUP($A42,'Return Data'!$B$7:$R$2843,9,0)</f>
        <v>3.2281</v>
      </c>
      <c r="E42" s="66">
        <f t="shared" si="1"/>
        <v>31</v>
      </c>
      <c r="F42" s="65">
        <f>VLOOKUP($A42,'Return Data'!$B$7:$R$2843,10,0)</f>
        <v>-5.7319000000000004</v>
      </c>
      <c r="G42" s="66">
        <f t="shared" si="2"/>
        <v>34</v>
      </c>
      <c r="H42" s="65">
        <f>VLOOKUP($A42,'Return Data'!$B$7:$R$2843,11,0)</f>
        <v>-2.3088000000000002</v>
      </c>
      <c r="I42" s="66">
        <f t="shared" si="3"/>
        <v>34</v>
      </c>
      <c r="J42" s="65">
        <f>VLOOKUP($A42,'Return Data'!$B$7:$R$2843,12,0)</f>
        <v>0.1757</v>
      </c>
      <c r="K42" s="66">
        <f>RANK(J42,J$8:J$42,0)</f>
        <v>29</v>
      </c>
      <c r="L42" s="65">
        <f>VLOOKUP($A42,'Return Data'!$B$7:$R$2843,13,0)</f>
        <v>-1.0295000000000001</v>
      </c>
      <c r="M42" s="66">
        <f>RANK(L42,L$8:L$42,0)</f>
        <v>31</v>
      </c>
      <c r="N42" s="65">
        <f>VLOOKUP($A42,'Return Data'!$B$7:$R$2843,17,0)</f>
        <v>4.9813999999999998</v>
      </c>
      <c r="O42" s="66">
        <f>RANK(N42,N$8:N$42,0)</f>
        <v>22</v>
      </c>
      <c r="P42" s="65"/>
      <c r="Q42" s="66"/>
      <c r="R42" s="65">
        <f>VLOOKUP($A42,'Return Data'!$B$7:$R$2843,16,0)</f>
        <v>10.622</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11.151014705882353</v>
      </c>
      <c r="E44" s="88"/>
      <c r="F44" s="89">
        <f>AVERAGE(F8:F42)</f>
        <v>6.1238323529411751</v>
      </c>
      <c r="G44" s="88"/>
      <c r="H44" s="89">
        <f>AVERAGE(H8:H42)</f>
        <v>6.2746058823529403</v>
      </c>
      <c r="I44" s="88"/>
      <c r="J44" s="89">
        <f>AVERAGE(J8:J42)</f>
        <v>4.439361290322581</v>
      </c>
      <c r="K44" s="88"/>
      <c r="L44" s="89">
        <f>AVERAGE(L8:L42)</f>
        <v>4.5797290322580633</v>
      </c>
      <c r="M44" s="88"/>
      <c r="N44" s="89">
        <f>AVERAGE(N8:N42)</f>
        <v>5.6392099999999994</v>
      </c>
      <c r="O44" s="88"/>
      <c r="P44" s="89">
        <f>AVERAGE(P8:P42)</f>
        <v>6.2555103448275862</v>
      </c>
      <c r="Q44" s="88"/>
      <c r="R44" s="89">
        <f>AVERAGE(R8:R42)</f>
        <v>4.7019228571428551</v>
      </c>
      <c r="S44" s="90"/>
    </row>
    <row r="45" spans="1:19" x14ac:dyDescent="0.3">
      <c r="A45" s="87" t="s">
        <v>28</v>
      </c>
      <c r="B45" s="88"/>
      <c r="C45" s="88"/>
      <c r="D45" s="89">
        <f>MIN(D8:D42)</f>
        <v>-0.75049999999999994</v>
      </c>
      <c r="E45" s="88"/>
      <c r="F45" s="89">
        <f>MIN(F8:F42)</f>
        <v>-5.7319000000000004</v>
      </c>
      <c r="G45" s="88"/>
      <c r="H45" s="89">
        <f>MIN(H8:H42)</f>
        <v>-2.3088000000000002</v>
      </c>
      <c r="I45" s="88"/>
      <c r="J45" s="89">
        <f>MIN(J8:J42)</f>
        <v>-0.3619</v>
      </c>
      <c r="K45" s="88"/>
      <c r="L45" s="89">
        <f>MIN(L8:L42)</f>
        <v>-1.0295000000000001</v>
      </c>
      <c r="M45" s="88"/>
      <c r="N45" s="89">
        <f>MIN(N8:N42)</f>
        <v>-5.9741</v>
      </c>
      <c r="O45" s="88"/>
      <c r="P45" s="89">
        <f>MIN(P8:P42)</f>
        <v>-4.4462000000000002</v>
      </c>
      <c r="Q45" s="88"/>
      <c r="R45" s="89">
        <f>MIN(R8:R42)</f>
        <v>-21.460100000000001</v>
      </c>
      <c r="S45" s="90"/>
    </row>
    <row r="46" spans="1:19" ht="15" thickBot="1" x14ac:dyDescent="0.35">
      <c r="A46" s="91" t="s">
        <v>29</v>
      </c>
      <c r="B46" s="92"/>
      <c r="C46" s="92"/>
      <c r="D46" s="93">
        <f>MAX(D8:D42)</f>
        <v>168.27440000000001</v>
      </c>
      <c r="E46" s="92"/>
      <c r="F46" s="93">
        <f>MAX(F8:F42)</f>
        <v>57.078499999999998</v>
      </c>
      <c r="G46" s="92"/>
      <c r="H46" s="93">
        <f>MAX(H8:H42)</f>
        <v>33.1875</v>
      </c>
      <c r="I46" s="92"/>
      <c r="J46" s="93">
        <f>MAX(J8:J42)</f>
        <v>23.4238</v>
      </c>
      <c r="K46" s="92"/>
      <c r="L46" s="93">
        <f>MAX(L8:L42)</f>
        <v>17.5747</v>
      </c>
      <c r="M46" s="92"/>
      <c r="N46" s="93">
        <f>MAX(N8:N42)</f>
        <v>9.0416000000000007</v>
      </c>
      <c r="O46" s="92"/>
      <c r="P46" s="93">
        <f>MAX(P8:P42)</f>
        <v>9.4093999999999998</v>
      </c>
      <c r="Q46" s="92"/>
      <c r="R46" s="93">
        <f>MAX(R8:R42)</f>
        <v>10.622</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44410</v>
      </c>
      <c r="C8" s="65">
        <f>VLOOKUP($A8,'Return Data'!$B$7:$R$2843,4,0)</f>
        <v>339.34</v>
      </c>
      <c r="D8" s="65">
        <f>VLOOKUP($A8,'Return Data'!$B$7:$R$2843,10,0)</f>
        <v>12.700100000000001</v>
      </c>
      <c r="E8" s="66">
        <f t="shared" ref="E8:E36" si="0">RANK(D8,D$8:D$36,0)</f>
        <v>5</v>
      </c>
      <c r="F8" s="65">
        <f>VLOOKUP($A8,'Return Data'!$B$7:$R$2843,11,0)</f>
        <v>13.0869</v>
      </c>
      <c r="G8" s="66">
        <f t="shared" ref="G8:G36" si="1">RANK(F8,F$8:F$36,0)</f>
        <v>9</v>
      </c>
      <c r="H8" s="65">
        <f>VLOOKUP($A8,'Return Data'!$B$7:$R$2843,12,0)</f>
        <v>42.663800000000002</v>
      </c>
      <c r="I8" s="66">
        <f t="shared" ref="I8:I36" si="2">RANK(H8,H$8:H$36,0)</f>
        <v>8</v>
      </c>
      <c r="J8" s="65">
        <f>VLOOKUP($A8,'Return Data'!$B$7:$R$2843,13,0)</f>
        <v>50.864699999999999</v>
      </c>
      <c r="K8" s="66">
        <f t="shared" ref="K8:K36" si="3">RANK(J8,J$8:J$36,0)</f>
        <v>8</v>
      </c>
      <c r="L8" s="65">
        <f>VLOOKUP($A8,'Return Data'!$B$7:$R$2843,17,0)</f>
        <v>22.591200000000001</v>
      </c>
      <c r="M8" s="66">
        <f t="shared" ref="M8:M36" si="4">RANK(L8,L$8:L$36,0)</f>
        <v>15</v>
      </c>
      <c r="N8" s="65">
        <f>VLOOKUP($A8,'Return Data'!$B$7:$R$2843,14,0)</f>
        <v>13.022600000000001</v>
      </c>
      <c r="O8" s="66">
        <f t="shared" ref="O8:O26" si="5">RANK(N8,N$8:N$36,0)</f>
        <v>20</v>
      </c>
      <c r="P8" s="65">
        <f>VLOOKUP($A8,'Return Data'!$B$7:$R$2843,15,0)</f>
        <v>12.9398</v>
      </c>
      <c r="Q8" s="66">
        <f t="shared" ref="Q8:Q26" si="6">RANK(P8,P$8:P$36,0)</f>
        <v>21</v>
      </c>
      <c r="R8" s="65">
        <f>VLOOKUP($A8,'Return Data'!$B$7:$R$2843,16,0)</f>
        <v>15.254899999999999</v>
      </c>
      <c r="S8" s="67">
        <f t="shared" ref="S8:S36" si="7">RANK(R8,R$8:R$36,0)</f>
        <v>10</v>
      </c>
    </row>
    <row r="9" spans="1:20" x14ac:dyDescent="0.3">
      <c r="A9" s="63" t="s">
        <v>950</v>
      </c>
      <c r="B9" s="64">
        <f>VLOOKUP($A9,'Return Data'!$B$7:$R$2843,3,0)</f>
        <v>44410</v>
      </c>
      <c r="C9" s="65">
        <f>VLOOKUP($A9,'Return Data'!$B$7:$R$2843,4,0)</f>
        <v>47.2</v>
      </c>
      <c r="D9" s="65">
        <f>VLOOKUP($A9,'Return Data'!$B$7:$R$2843,10,0)</f>
        <v>10.5128</v>
      </c>
      <c r="E9" s="66">
        <f t="shared" si="0"/>
        <v>26</v>
      </c>
      <c r="F9" s="65">
        <f>VLOOKUP($A9,'Return Data'!$B$7:$R$2843,11,0)</f>
        <v>10.228899999999999</v>
      </c>
      <c r="G9" s="66">
        <f t="shared" si="1"/>
        <v>24</v>
      </c>
      <c r="H9" s="65">
        <f>VLOOKUP($A9,'Return Data'!$B$7:$R$2843,12,0)</f>
        <v>34.319899999999997</v>
      </c>
      <c r="I9" s="66">
        <f t="shared" si="2"/>
        <v>25</v>
      </c>
      <c r="J9" s="65">
        <f>VLOOKUP($A9,'Return Data'!$B$7:$R$2843,13,0)</f>
        <v>42.857100000000003</v>
      </c>
      <c r="K9" s="66">
        <f t="shared" si="3"/>
        <v>24</v>
      </c>
      <c r="L9" s="65">
        <f>VLOOKUP($A9,'Return Data'!$B$7:$R$2843,17,0)</f>
        <v>23.297899999999998</v>
      </c>
      <c r="M9" s="66">
        <f t="shared" si="4"/>
        <v>13</v>
      </c>
      <c r="N9" s="65">
        <f>VLOOKUP($A9,'Return Data'!$B$7:$R$2843,14,0)</f>
        <v>15.9703</v>
      </c>
      <c r="O9" s="66">
        <f t="shared" si="5"/>
        <v>2</v>
      </c>
      <c r="P9" s="65">
        <f>VLOOKUP($A9,'Return Data'!$B$7:$R$2843,15,0)</f>
        <v>17.696100000000001</v>
      </c>
      <c r="Q9" s="66">
        <f t="shared" si="6"/>
        <v>1</v>
      </c>
      <c r="R9" s="65">
        <f>VLOOKUP($A9,'Return Data'!$B$7:$R$2843,16,0)</f>
        <v>17.082899999999999</v>
      </c>
      <c r="S9" s="67">
        <f t="shared" si="7"/>
        <v>3</v>
      </c>
    </row>
    <row r="10" spans="1:20" x14ac:dyDescent="0.3">
      <c r="A10" s="63" t="s">
        <v>953</v>
      </c>
      <c r="B10" s="64">
        <f>VLOOKUP($A10,'Return Data'!$B$7:$R$2843,3,0)</f>
        <v>44410</v>
      </c>
      <c r="C10" s="65">
        <f>VLOOKUP($A10,'Return Data'!$B$7:$R$2843,4,0)</f>
        <v>21.92</v>
      </c>
      <c r="D10" s="65">
        <f>VLOOKUP($A10,'Return Data'!$B$7:$R$2843,10,0)</f>
        <v>11.438700000000001</v>
      </c>
      <c r="E10" s="66">
        <f t="shared" si="0"/>
        <v>13</v>
      </c>
      <c r="F10" s="65">
        <f>VLOOKUP($A10,'Return Data'!$B$7:$R$2843,11,0)</f>
        <v>11.951000000000001</v>
      </c>
      <c r="G10" s="66">
        <f t="shared" si="1"/>
        <v>14</v>
      </c>
      <c r="H10" s="65">
        <f>VLOOKUP($A10,'Return Data'!$B$7:$R$2843,12,0)</f>
        <v>39.262999999999998</v>
      </c>
      <c r="I10" s="66">
        <f t="shared" si="2"/>
        <v>15</v>
      </c>
      <c r="J10" s="65">
        <f>VLOOKUP($A10,'Return Data'!$B$7:$R$2843,13,0)</f>
        <v>44.877699999999997</v>
      </c>
      <c r="K10" s="66">
        <f t="shared" si="3"/>
        <v>21</v>
      </c>
      <c r="L10" s="65">
        <f>VLOOKUP($A10,'Return Data'!$B$7:$R$2843,17,0)</f>
        <v>23.3002</v>
      </c>
      <c r="M10" s="66">
        <f t="shared" si="4"/>
        <v>12</v>
      </c>
      <c r="N10" s="65">
        <f>VLOOKUP($A10,'Return Data'!$B$7:$R$2843,14,0)</f>
        <v>13.643000000000001</v>
      </c>
      <c r="O10" s="66">
        <f t="shared" si="5"/>
        <v>15</v>
      </c>
      <c r="P10" s="65">
        <f>VLOOKUP($A10,'Return Data'!$B$7:$R$2843,15,0)</f>
        <v>13.429</v>
      </c>
      <c r="Q10" s="66">
        <f t="shared" si="6"/>
        <v>16</v>
      </c>
      <c r="R10" s="65">
        <f>VLOOKUP($A10,'Return Data'!$B$7:$R$2843,16,0)</f>
        <v>12.4681</v>
      </c>
      <c r="S10" s="67">
        <f t="shared" si="7"/>
        <v>26</v>
      </c>
    </row>
    <row r="11" spans="1:20" x14ac:dyDescent="0.3">
      <c r="A11" s="63" t="s">
        <v>955</v>
      </c>
      <c r="B11" s="64">
        <f>VLOOKUP($A11,'Return Data'!$B$7:$R$2843,3,0)</f>
        <v>44410</v>
      </c>
      <c r="C11" s="65">
        <f>VLOOKUP($A11,'Return Data'!$B$7:$R$2843,4,0)</f>
        <v>142.5</v>
      </c>
      <c r="D11" s="65">
        <f>VLOOKUP($A11,'Return Data'!$B$7:$R$2843,10,0)</f>
        <v>10.2003</v>
      </c>
      <c r="E11" s="66">
        <f t="shared" si="0"/>
        <v>28</v>
      </c>
      <c r="F11" s="65">
        <f>VLOOKUP($A11,'Return Data'!$B$7:$R$2843,11,0)</f>
        <v>9.6913</v>
      </c>
      <c r="G11" s="66">
        <f t="shared" si="1"/>
        <v>26</v>
      </c>
      <c r="H11" s="65">
        <f>VLOOKUP($A11,'Return Data'!$B$7:$R$2843,12,0)</f>
        <v>35.1736</v>
      </c>
      <c r="I11" s="66">
        <f t="shared" si="2"/>
        <v>23</v>
      </c>
      <c r="J11" s="65">
        <f>VLOOKUP($A11,'Return Data'!$B$7:$R$2843,13,0)</f>
        <v>41.593800000000002</v>
      </c>
      <c r="K11" s="66">
        <f t="shared" si="3"/>
        <v>25</v>
      </c>
      <c r="L11" s="65">
        <f>VLOOKUP($A11,'Return Data'!$B$7:$R$2843,17,0)</f>
        <v>22.776499999999999</v>
      </c>
      <c r="M11" s="66">
        <f t="shared" si="4"/>
        <v>14</v>
      </c>
      <c r="N11" s="65">
        <f>VLOOKUP($A11,'Return Data'!$B$7:$R$2843,14,0)</f>
        <v>15.8634</v>
      </c>
      <c r="O11" s="66">
        <f t="shared" si="5"/>
        <v>3</v>
      </c>
      <c r="P11" s="65">
        <f>VLOOKUP($A11,'Return Data'!$B$7:$R$2843,15,0)</f>
        <v>14.239699999999999</v>
      </c>
      <c r="Q11" s="66">
        <f t="shared" si="6"/>
        <v>9</v>
      </c>
      <c r="R11" s="65">
        <f>VLOOKUP($A11,'Return Data'!$B$7:$R$2843,16,0)</f>
        <v>15.9572</v>
      </c>
      <c r="S11" s="67">
        <f t="shared" si="7"/>
        <v>6</v>
      </c>
    </row>
    <row r="12" spans="1:20" x14ac:dyDescent="0.3">
      <c r="A12" s="63" t="s">
        <v>956</v>
      </c>
      <c r="B12" s="64">
        <f>VLOOKUP($A12,'Return Data'!$B$7:$R$2843,3,0)</f>
        <v>44410</v>
      </c>
      <c r="C12" s="65">
        <f>VLOOKUP($A12,'Return Data'!$B$7:$R$2843,4,0)</f>
        <v>42.6</v>
      </c>
      <c r="D12" s="65">
        <f>VLOOKUP($A12,'Return Data'!$B$7:$R$2843,10,0)</f>
        <v>11.1981</v>
      </c>
      <c r="E12" s="66">
        <f t="shared" si="0"/>
        <v>18</v>
      </c>
      <c r="F12" s="65">
        <f>VLOOKUP($A12,'Return Data'!$B$7:$R$2843,11,0)</f>
        <v>11.811</v>
      </c>
      <c r="G12" s="66">
        <f t="shared" si="1"/>
        <v>16</v>
      </c>
      <c r="H12" s="65">
        <f>VLOOKUP($A12,'Return Data'!$B$7:$R$2843,12,0)</f>
        <v>39.1248</v>
      </c>
      <c r="I12" s="66">
        <f t="shared" si="2"/>
        <v>17</v>
      </c>
      <c r="J12" s="65">
        <f>VLOOKUP($A12,'Return Data'!$B$7:$R$2843,13,0)</f>
        <v>47.762700000000002</v>
      </c>
      <c r="K12" s="66">
        <f t="shared" si="3"/>
        <v>13</v>
      </c>
      <c r="L12" s="65">
        <f>VLOOKUP($A12,'Return Data'!$B$7:$R$2843,17,0)</f>
        <v>28.953600000000002</v>
      </c>
      <c r="M12" s="66">
        <f t="shared" si="4"/>
        <v>1</v>
      </c>
      <c r="N12" s="65">
        <f>VLOOKUP($A12,'Return Data'!$B$7:$R$2843,14,0)</f>
        <v>18.390599999999999</v>
      </c>
      <c r="O12" s="66">
        <f t="shared" si="5"/>
        <v>1</v>
      </c>
      <c r="P12" s="65">
        <f>VLOOKUP($A12,'Return Data'!$B$7:$R$2843,15,0)</f>
        <v>17.502500000000001</v>
      </c>
      <c r="Q12" s="66">
        <f t="shared" si="6"/>
        <v>2</v>
      </c>
      <c r="R12" s="65">
        <f>VLOOKUP($A12,'Return Data'!$B$7:$R$2843,16,0)</f>
        <v>15.871700000000001</v>
      </c>
      <c r="S12" s="67">
        <f t="shared" si="7"/>
        <v>7</v>
      </c>
    </row>
    <row r="13" spans="1:20" x14ac:dyDescent="0.3">
      <c r="A13" s="63" t="s">
        <v>958</v>
      </c>
      <c r="B13" s="64">
        <f>VLOOKUP($A13,'Return Data'!$B$7:$R$2843,3,0)</f>
        <v>44410</v>
      </c>
      <c r="C13" s="65">
        <f>VLOOKUP($A13,'Return Data'!$B$7:$R$2843,4,0)</f>
        <v>301.74400000000003</v>
      </c>
      <c r="D13" s="65">
        <f>VLOOKUP($A13,'Return Data'!$B$7:$R$2843,10,0)</f>
        <v>12.8424</v>
      </c>
      <c r="E13" s="66">
        <f t="shared" si="0"/>
        <v>3</v>
      </c>
      <c r="F13" s="65">
        <f>VLOOKUP($A13,'Return Data'!$B$7:$R$2843,11,0)</f>
        <v>12.786300000000001</v>
      </c>
      <c r="G13" s="66">
        <f t="shared" si="1"/>
        <v>10</v>
      </c>
      <c r="H13" s="65">
        <f>VLOOKUP($A13,'Return Data'!$B$7:$R$2843,12,0)</f>
        <v>39.046100000000003</v>
      </c>
      <c r="I13" s="66">
        <f t="shared" si="2"/>
        <v>18</v>
      </c>
      <c r="J13" s="65">
        <f>VLOOKUP($A13,'Return Data'!$B$7:$R$2843,13,0)</f>
        <v>46.201599999999999</v>
      </c>
      <c r="K13" s="66">
        <f t="shared" si="3"/>
        <v>16</v>
      </c>
      <c r="L13" s="65">
        <f>VLOOKUP($A13,'Return Data'!$B$7:$R$2843,17,0)</f>
        <v>21.723199999999999</v>
      </c>
      <c r="M13" s="66">
        <f t="shared" si="4"/>
        <v>21</v>
      </c>
      <c r="N13" s="65">
        <f>VLOOKUP($A13,'Return Data'!$B$7:$R$2843,14,0)</f>
        <v>11.6785</v>
      </c>
      <c r="O13" s="66">
        <f t="shared" si="5"/>
        <v>26</v>
      </c>
      <c r="P13" s="65">
        <f>VLOOKUP($A13,'Return Data'!$B$7:$R$2843,15,0)</f>
        <v>11.730600000000001</v>
      </c>
      <c r="Q13" s="66">
        <f t="shared" si="6"/>
        <v>25</v>
      </c>
      <c r="R13" s="65">
        <f>VLOOKUP($A13,'Return Data'!$B$7:$R$2843,16,0)</f>
        <v>12.3276</v>
      </c>
      <c r="S13" s="67">
        <f t="shared" si="7"/>
        <v>27</v>
      </c>
    </row>
    <row r="14" spans="1:20" x14ac:dyDescent="0.3">
      <c r="A14" s="63" t="s">
        <v>961</v>
      </c>
      <c r="B14" s="64">
        <f>VLOOKUP($A14,'Return Data'!$B$7:$R$2843,3,0)</f>
        <v>44410</v>
      </c>
      <c r="C14" s="65">
        <f>VLOOKUP($A14,'Return Data'!$B$7:$R$2843,4,0)</f>
        <v>55.01</v>
      </c>
      <c r="D14" s="65">
        <f>VLOOKUP($A14,'Return Data'!$B$7:$R$2843,10,0)</f>
        <v>11.4917</v>
      </c>
      <c r="E14" s="66">
        <f t="shared" si="0"/>
        <v>12</v>
      </c>
      <c r="F14" s="65">
        <f>VLOOKUP($A14,'Return Data'!$B$7:$R$2843,11,0)</f>
        <v>11.763500000000001</v>
      </c>
      <c r="G14" s="66">
        <f t="shared" si="1"/>
        <v>17</v>
      </c>
      <c r="H14" s="65">
        <f>VLOOKUP($A14,'Return Data'!$B$7:$R$2843,12,0)</f>
        <v>37.456299999999999</v>
      </c>
      <c r="I14" s="66">
        <f t="shared" si="2"/>
        <v>21</v>
      </c>
      <c r="J14" s="65">
        <f>VLOOKUP($A14,'Return Data'!$B$7:$R$2843,13,0)</f>
        <v>46.108899999999998</v>
      </c>
      <c r="K14" s="66">
        <f t="shared" si="3"/>
        <v>17</v>
      </c>
      <c r="L14" s="65">
        <f>VLOOKUP($A14,'Return Data'!$B$7:$R$2843,17,0)</f>
        <v>23.9057</v>
      </c>
      <c r="M14" s="66">
        <f t="shared" si="4"/>
        <v>8</v>
      </c>
      <c r="N14" s="65">
        <f>VLOOKUP($A14,'Return Data'!$B$7:$R$2843,14,0)</f>
        <v>13.915100000000001</v>
      </c>
      <c r="O14" s="66">
        <f t="shared" si="5"/>
        <v>11</v>
      </c>
      <c r="P14" s="65">
        <f>VLOOKUP($A14,'Return Data'!$B$7:$R$2843,15,0)</f>
        <v>14.682499999999999</v>
      </c>
      <c r="Q14" s="66">
        <f t="shared" si="6"/>
        <v>5</v>
      </c>
      <c r="R14" s="65">
        <f>VLOOKUP($A14,'Return Data'!$B$7:$R$2843,16,0)</f>
        <v>15.22</v>
      </c>
      <c r="S14" s="67">
        <f t="shared" si="7"/>
        <v>11</v>
      </c>
    </row>
    <row r="15" spans="1:20" x14ac:dyDescent="0.3">
      <c r="A15" s="63" t="s">
        <v>963</v>
      </c>
      <c r="B15" s="64">
        <f>VLOOKUP($A15,'Return Data'!$B$7:$R$2843,3,0)</f>
        <v>44410</v>
      </c>
      <c r="C15" s="65">
        <f>VLOOKUP($A15,'Return Data'!$B$7:$R$2843,4,0)</f>
        <v>716.38239999999996</v>
      </c>
      <c r="D15" s="65">
        <f>VLOOKUP($A15,'Return Data'!$B$7:$R$2843,10,0)</f>
        <v>11.5764</v>
      </c>
      <c r="E15" s="66">
        <f t="shared" si="0"/>
        <v>10</v>
      </c>
      <c r="F15" s="65">
        <f>VLOOKUP($A15,'Return Data'!$B$7:$R$2843,11,0)</f>
        <v>13.7089</v>
      </c>
      <c r="G15" s="66">
        <f t="shared" si="1"/>
        <v>6</v>
      </c>
      <c r="H15" s="65">
        <f>VLOOKUP($A15,'Return Data'!$B$7:$R$2843,12,0)</f>
        <v>50.269599999999997</v>
      </c>
      <c r="I15" s="66">
        <f t="shared" si="2"/>
        <v>1</v>
      </c>
      <c r="J15" s="65">
        <f>VLOOKUP($A15,'Return Data'!$B$7:$R$2843,13,0)</f>
        <v>60.977499999999999</v>
      </c>
      <c r="K15" s="66">
        <f t="shared" si="3"/>
        <v>1</v>
      </c>
      <c r="L15" s="65">
        <f>VLOOKUP($A15,'Return Data'!$B$7:$R$2843,17,0)</f>
        <v>25.581499999999998</v>
      </c>
      <c r="M15" s="66">
        <f t="shared" si="4"/>
        <v>4</v>
      </c>
      <c r="N15" s="65">
        <f>VLOOKUP($A15,'Return Data'!$B$7:$R$2843,14,0)</f>
        <v>13.9636</v>
      </c>
      <c r="O15" s="66">
        <f t="shared" si="5"/>
        <v>9</v>
      </c>
      <c r="P15" s="65">
        <f>VLOOKUP($A15,'Return Data'!$B$7:$R$2843,15,0)</f>
        <v>12.5787</v>
      </c>
      <c r="Q15" s="66">
        <f t="shared" si="6"/>
        <v>24</v>
      </c>
      <c r="R15" s="65">
        <f>VLOOKUP($A15,'Return Data'!$B$7:$R$2843,16,0)</f>
        <v>13.6699</v>
      </c>
      <c r="S15" s="67">
        <f t="shared" si="7"/>
        <v>20</v>
      </c>
    </row>
    <row r="16" spans="1:20" x14ac:dyDescent="0.3">
      <c r="A16" s="63" t="s">
        <v>965</v>
      </c>
      <c r="B16" s="64">
        <f>VLOOKUP($A16,'Return Data'!$B$7:$R$2843,3,0)</f>
        <v>44410</v>
      </c>
      <c r="C16" s="65">
        <f>VLOOKUP($A16,'Return Data'!$B$7:$R$2843,4,0)</f>
        <v>667.90499999999997</v>
      </c>
      <c r="D16" s="65">
        <f>VLOOKUP($A16,'Return Data'!$B$7:$R$2843,10,0)</f>
        <v>10.9145</v>
      </c>
      <c r="E16" s="66">
        <f t="shared" si="0"/>
        <v>20</v>
      </c>
      <c r="F16" s="65">
        <f>VLOOKUP($A16,'Return Data'!$B$7:$R$2843,11,0)</f>
        <v>10.6358</v>
      </c>
      <c r="G16" s="66">
        <f t="shared" si="1"/>
        <v>21</v>
      </c>
      <c r="H16" s="65">
        <f>VLOOKUP($A16,'Return Data'!$B$7:$R$2843,12,0)</f>
        <v>45.012</v>
      </c>
      <c r="I16" s="66">
        <f t="shared" si="2"/>
        <v>5</v>
      </c>
      <c r="J16" s="65">
        <f>VLOOKUP($A16,'Return Data'!$B$7:$R$2843,13,0)</f>
        <v>49.5124</v>
      </c>
      <c r="K16" s="66">
        <f t="shared" si="3"/>
        <v>10</v>
      </c>
      <c r="L16" s="65">
        <f>VLOOKUP($A16,'Return Data'!$B$7:$R$2843,17,0)</f>
        <v>16.721499999999999</v>
      </c>
      <c r="M16" s="66">
        <f t="shared" si="4"/>
        <v>29</v>
      </c>
      <c r="N16" s="65">
        <f>VLOOKUP($A16,'Return Data'!$B$7:$R$2843,14,0)</f>
        <v>11.732900000000001</v>
      </c>
      <c r="O16" s="66">
        <f t="shared" si="5"/>
        <v>25</v>
      </c>
      <c r="P16" s="65">
        <f>VLOOKUP($A16,'Return Data'!$B$7:$R$2843,15,0)</f>
        <v>12.894299999999999</v>
      </c>
      <c r="Q16" s="66">
        <f t="shared" si="6"/>
        <v>22</v>
      </c>
      <c r="R16" s="65">
        <f>VLOOKUP($A16,'Return Data'!$B$7:$R$2843,16,0)</f>
        <v>13.428000000000001</v>
      </c>
      <c r="S16" s="67">
        <f t="shared" si="7"/>
        <v>21</v>
      </c>
    </row>
    <row r="17" spans="1:19" x14ac:dyDescent="0.3">
      <c r="A17" s="63" t="s">
        <v>967</v>
      </c>
      <c r="B17" s="64">
        <f>VLOOKUP($A17,'Return Data'!$B$7:$R$2843,3,0)</f>
        <v>44410</v>
      </c>
      <c r="C17" s="65">
        <f>VLOOKUP($A17,'Return Data'!$B$7:$R$2843,4,0)</f>
        <v>315.24009999999998</v>
      </c>
      <c r="D17" s="65">
        <f>VLOOKUP($A17,'Return Data'!$B$7:$R$2843,10,0)</f>
        <v>10.494899999999999</v>
      </c>
      <c r="E17" s="66">
        <f t="shared" si="0"/>
        <v>27</v>
      </c>
      <c r="F17" s="65">
        <f>VLOOKUP($A17,'Return Data'!$B$7:$R$2843,11,0)</f>
        <v>6.9630000000000001</v>
      </c>
      <c r="G17" s="66">
        <f t="shared" si="1"/>
        <v>29</v>
      </c>
      <c r="H17" s="65">
        <f>VLOOKUP($A17,'Return Data'!$B$7:$R$2843,12,0)</f>
        <v>34.875700000000002</v>
      </c>
      <c r="I17" s="66">
        <f t="shared" si="2"/>
        <v>24</v>
      </c>
      <c r="J17" s="65">
        <f>VLOOKUP($A17,'Return Data'!$B$7:$R$2843,13,0)</f>
        <v>43.338799999999999</v>
      </c>
      <c r="K17" s="66">
        <f t="shared" si="3"/>
        <v>23</v>
      </c>
      <c r="L17" s="65">
        <f>VLOOKUP($A17,'Return Data'!$B$7:$R$2843,17,0)</f>
        <v>21.118600000000001</v>
      </c>
      <c r="M17" s="66">
        <f t="shared" si="4"/>
        <v>23</v>
      </c>
      <c r="N17" s="65">
        <f>VLOOKUP($A17,'Return Data'!$B$7:$R$2843,14,0)</f>
        <v>13.0276</v>
      </c>
      <c r="O17" s="66">
        <f t="shared" si="5"/>
        <v>19</v>
      </c>
      <c r="P17" s="65">
        <f>VLOOKUP($A17,'Return Data'!$B$7:$R$2843,15,0)</f>
        <v>13.7408</v>
      </c>
      <c r="Q17" s="66">
        <f t="shared" si="6"/>
        <v>12</v>
      </c>
      <c r="R17" s="65">
        <f>VLOOKUP($A17,'Return Data'!$B$7:$R$2843,16,0)</f>
        <v>13.3812</v>
      </c>
      <c r="S17" s="67">
        <f t="shared" si="7"/>
        <v>22</v>
      </c>
    </row>
    <row r="18" spans="1:19" x14ac:dyDescent="0.3">
      <c r="A18" s="63" t="s">
        <v>969</v>
      </c>
      <c r="B18" s="64">
        <f>VLOOKUP($A18,'Return Data'!$B$7:$R$2843,3,0)</f>
        <v>44410</v>
      </c>
      <c r="C18" s="65">
        <f>VLOOKUP($A18,'Return Data'!$B$7:$R$2843,4,0)</f>
        <v>63.71</v>
      </c>
      <c r="D18" s="65">
        <f>VLOOKUP($A18,'Return Data'!$B$7:$R$2843,10,0)</f>
        <v>10.646100000000001</v>
      </c>
      <c r="E18" s="66">
        <f t="shared" si="0"/>
        <v>23</v>
      </c>
      <c r="F18" s="65">
        <f>VLOOKUP($A18,'Return Data'!$B$7:$R$2843,11,0)</f>
        <v>11.1479</v>
      </c>
      <c r="G18" s="66">
        <f t="shared" si="1"/>
        <v>20</v>
      </c>
      <c r="H18" s="65">
        <f>VLOOKUP($A18,'Return Data'!$B$7:$R$2843,12,0)</f>
        <v>41.232500000000002</v>
      </c>
      <c r="I18" s="66">
        <f t="shared" si="2"/>
        <v>11</v>
      </c>
      <c r="J18" s="65">
        <f>VLOOKUP($A18,'Return Data'!$B$7:$R$2843,13,0)</f>
        <v>47.956299999999999</v>
      </c>
      <c r="K18" s="66">
        <f t="shared" si="3"/>
        <v>12</v>
      </c>
      <c r="L18" s="65">
        <f>VLOOKUP($A18,'Return Data'!$B$7:$R$2843,17,0)</f>
        <v>22.144100000000002</v>
      </c>
      <c r="M18" s="66">
        <f t="shared" si="4"/>
        <v>17</v>
      </c>
      <c r="N18" s="65">
        <f>VLOOKUP($A18,'Return Data'!$B$7:$R$2843,14,0)</f>
        <v>13.6812</v>
      </c>
      <c r="O18" s="66">
        <f t="shared" si="5"/>
        <v>14</v>
      </c>
      <c r="P18" s="65">
        <f>VLOOKUP($A18,'Return Data'!$B$7:$R$2843,15,0)</f>
        <v>14.310499999999999</v>
      </c>
      <c r="Q18" s="66">
        <f t="shared" si="6"/>
        <v>8</v>
      </c>
      <c r="R18" s="65">
        <f>VLOOKUP($A18,'Return Data'!$B$7:$R$2843,16,0)</f>
        <v>15.448700000000001</v>
      </c>
      <c r="S18" s="67">
        <f t="shared" si="7"/>
        <v>9</v>
      </c>
    </row>
    <row r="19" spans="1:19" x14ac:dyDescent="0.3">
      <c r="A19" s="63" t="s">
        <v>971</v>
      </c>
      <c r="B19" s="64">
        <f>VLOOKUP($A19,'Return Data'!$B$7:$R$2843,3,0)</f>
        <v>44410</v>
      </c>
      <c r="C19" s="65">
        <f>VLOOKUP($A19,'Return Data'!$B$7:$R$2843,4,0)</f>
        <v>39.78</v>
      </c>
      <c r="D19" s="65">
        <f>VLOOKUP($A19,'Return Data'!$B$7:$R$2843,10,0)</f>
        <v>14.3103</v>
      </c>
      <c r="E19" s="66">
        <f t="shared" si="0"/>
        <v>2</v>
      </c>
      <c r="F19" s="65">
        <f>VLOOKUP($A19,'Return Data'!$B$7:$R$2843,11,0)</f>
        <v>16.554400000000001</v>
      </c>
      <c r="G19" s="66">
        <f t="shared" si="1"/>
        <v>2</v>
      </c>
      <c r="H19" s="65">
        <f>VLOOKUP($A19,'Return Data'!$B$7:$R$2843,12,0)</f>
        <v>43.1965</v>
      </c>
      <c r="I19" s="66">
        <f t="shared" si="2"/>
        <v>7</v>
      </c>
      <c r="J19" s="65">
        <f>VLOOKUP($A19,'Return Data'!$B$7:$R$2843,13,0)</f>
        <v>51.89</v>
      </c>
      <c r="K19" s="66">
        <f t="shared" si="3"/>
        <v>4</v>
      </c>
      <c r="L19" s="65">
        <f>VLOOKUP($A19,'Return Data'!$B$7:$R$2843,17,0)</f>
        <v>26.584</v>
      </c>
      <c r="M19" s="66">
        <f t="shared" si="4"/>
        <v>3</v>
      </c>
      <c r="N19" s="65">
        <f>VLOOKUP($A19,'Return Data'!$B$7:$R$2843,14,0)</f>
        <v>15.690799999999999</v>
      </c>
      <c r="O19" s="66">
        <f t="shared" si="5"/>
        <v>5</v>
      </c>
      <c r="P19" s="65">
        <f>VLOOKUP($A19,'Return Data'!$B$7:$R$2843,15,0)</f>
        <v>13.707700000000001</v>
      </c>
      <c r="Q19" s="66">
        <f t="shared" si="6"/>
        <v>13</v>
      </c>
      <c r="R19" s="65">
        <f>VLOOKUP($A19,'Return Data'!$B$7:$R$2843,16,0)</f>
        <v>14.8186</v>
      </c>
      <c r="S19" s="67">
        <f t="shared" si="7"/>
        <v>14</v>
      </c>
    </row>
    <row r="20" spans="1:19" x14ac:dyDescent="0.3">
      <c r="A20" s="63" t="s">
        <v>972</v>
      </c>
      <c r="B20" s="64">
        <f>VLOOKUP($A20,'Return Data'!$B$7:$R$2843,3,0)</f>
        <v>44410</v>
      </c>
      <c r="C20" s="65">
        <f>VLOOKUP($A20,'Return Data'!$B$7:$R$2843,4,0)</f>
        <v>50.12</v>
      </c>
      <c r="D20" s="65">
        <f>VLOOKUP($A20,'Return Data'!$B$7:$R$2843,10,0)</f>
        <v>11.5761</v>
      </c>
      <c r="E20" s="66">
        <f t="shared" si="0"/>
        <v>11</v>
      </c>
      <c r="F20" s="65">
        <f>VLOOKUP($A20,'Return Data'!$B$7:$R$2843,11,0)</f>
        <v>9.5518999999999998</v>
      </c>
      <c r="G20" s="66">
        <f t="shared" si="1"/>
        <v>27</v>
      </c>
      <c r="H20" s="65">
        <f>VLOOKUP($A20,'Return Data'!$B$7:$R$2843,12,0)</f>
        <v>33.974899999999998</v>
      </c>
      <c r="I20" s="66">
        <f t="shared" si="2"/>
        <v>26</v>
      </c>
      <c r="J20" s="65">
        <f>VLOOKUP($A20,'Return Data'!$B$7:$R$2843,13,0)</f>
        <v>40.944899999999997</v>
      </c>
      <c r="K20" s="66">
        <f t="shared" si="3"/>
        <v>26</v>
      </c>
      <c r="L20" s="65">
        <f>VLOOKUP($A20,'Return Data'!$B$7:$R$2843,17,0)</f>
        <v>23.353300000000001</v>
      </c>
      <c r="M20" s="66">
        <f t="shared" si="4"/>
        <v>11</v>
      </c>
      <c r="N20" s="65">
        <f>VLOOKUP($A20,'Return Data'!$B$7:$R$2843,14,0)</f>
        <v>12.702500000000001</v>
      </c>
      <c r="O20" s="66">
        <f t="shared" si="5"/>
        <v>22</v>
      </c>
      <c r="P20" s="65">
        <f>VLOOKUP($A20,'Return Data'!$B$7:$R$2843,15,0)</f>
        <v>14.0146</v>
      </c>
      <c r="Q20" s="66">
        <f t="shared" si="6"/>
        <v>10</v>
      </c>
      <c r="R20" s="65">
        <f>VLOOKUP($A20,'Return Data'!$B$7:$R$2843,16,0)</f>
        <v>13.256500000000001</v>
      </c>
      <c r="S20" s="67">
        <f t="shared" si="7"/>
        <v>23</v>
      </c>
    </row>
    <row r="21" spans="1:19" x14ac:dyDescent="0.3">
      <c r="A21" s="63" t="s">
        <v>975</v>
      </c>
      <c r="B21" s="64">
        <f>VLOOKUP($A21,'Return Data'!$B$7:$R$2843,3,0)</f>
        <v>44410</v>
      </c>
      <c r="C21" s="65">
        <f>VLOOKUP($A21,'Return Data'!$B$7:$R$2843,4,0)</f>
        <v>30.45</v>
      </c>
      <c r="D21" s="65">
        <f>VLOOKUP($A21,'Return Data'!$B$7:$R$2843,10,0)</f>
        <v>8.5949000000000009</v>
      </c>
      <c r="E21" s="66">
        <f t="shared" si="0"/>
        <v>29</v>
      </c>
      <c r="F21" s="65">
        <f>VLOOKUP($A21,'Return Data'!$B$7:$R$2843,11,0)</f>
        <v>8.0169999999999995</v>
      </c>
      <c r="G21" s="66">
        <f t="shared" si="1"/>
        <v>28</v>
      </c>
      <c r="H21" s="65">
        <f>VLOOKUP($A21,'Return Data'!$B$7:$R$2843,12,0)</f>
        <v>30.9114</v>
      </c>
      <c r="I21" s="66">
        <f t="shared" si="2"/>
        <v>28</v>
      </c>
      <c r="J21" s="65">
        <f>VLOOKUP($A21,'Return Data'!$B$7:$R$2843,13,0)</f>
        <v>39.743000000000002</v>
      </c>
      <c r="K21" s="66">
        <f t="shared" si="3"/>
        <v>27</v>
      </c>
      <c r="L21" s="65">
        <f>VLOOKUP($A21,'Return Data'!$B$7:$R$2843,17,0)</f>
        <v>16.776199999999999</v>
      </c>
      <c r="M21" s="66">
        <f t="shared" si="4"/>
        <v>28</v>
      </c>
      <c r="N21" s="65">
        <f>VLOOKUP($A21,'Return Data'!$B$7:$R$2843,14,0)</f>
        <v>10.3085</v>
      </c>
      <c r="O21" s="66">
        <f t="shared" si="5"/>
        <v>27</v>
      </c>
      <c r="P21" s="65">
        <f>VLOOKUP($A21,'Return Data'!$B$7:$R$2843,15,0)</f>
        <v>12.825100000000001</v>
      </c>
      <c r="Q21" s="66">
        <f t="shared" si="6"/>
        <v>23</v>
      </c>
      <c r="R21" s="65">
        <f>VLOOKUP($A21,'Return Data'!$B$7:$R$2843,16,0)</f>
        <v>12.936500000000001</v>
      </c>
      <c r="S21" s="67">
        <f t="shared" si="7"/>
        <v>24</v>
      </c>
    </row>
    <row r="22" spans="1:19" x14ac:dyDescent="0.3">
      <c r="A22" s="63" t="s">
        <v>977</v>
      </c>
      <c r="B22" s="64">
        <f>VLOOKUP($A22,'Return Data'!$B$7:$R$2843,3,0)</f>
        <v>44410</v>
      </c>
      <c r="C22" s="65">
        <f>VLOOKUP($A22,'Return Data'!$B$7:$R$2843,4,0)</f>
        <v>46.56</v>
      </c>
      <c r="D22" s="65">
        <f>VLOOKUP($A22,'Return Data'!$B$7:$R$2843,10,0)</f>
        <v>15.4476</v>
      </c>
      <c r="E22" s="66">
        <f t="shared" si="0"/>
        <v>1</v>
      </c>
      <c r="F22" s="65">
        <f>VLOOKUP($A22,'Return Data'!$B$7:$R$2843,11,0)</f>
        <v>17.427499999999998</v>
      </c>
      <c r="G22" s="66">
        <f t="shared" si="1"/>
        <v>1</v>
      </c>
      <c r="H22" s="65">
        <f>VLOOKUP($A22,'Return Data'!$B$7:$R$2843,12,0)</f>
        <v>41.048200000000001</v>
      </c>
      <c r="I22" s="66">
        <f t="shared" si="2"/>
        <v>12</v>
      </c>
      <c r="J22" s="65">
        <f>VLOOKUP($A22,'Return Data'!$B$7:$R$2843,13,0)</f>
        <v>45.819000000000003</v>
      </c>
      <c r="K22" s="66">
        <f t="shared" si="3"/>
        <v>18</v>
      </c>
      <c r="L22" s="65">
        <f>VLOOKUP($A22,'Return Data'!$B$7:$R$2843,17,0)</f>
        <v>24.006399999999999</v>
      </c>
      <c r="M22" s="66">
        <f t="shared" si="4"/>
        <v>7</v>
      </c>
      <c r="N22" s="65">
        <f>VLOOKUP($A22,'Return Data'!$B$7:$R$2843,14,0)</f>
        <v>13.8378</v>
      </c>
      <c r="O22" s="66">
        <f t="shared" si="5"/>
        <v>12</v>
      </c>
      <c r="P22" s="65">
        <f>VLOOKUP($A22,'Return Data'!$B$7:$R$2843,15,0)</f>
        <v>14.4513</v>
      </c>
      <c r="Q22" s="66">
        <f t="shared" si="6"/>
        <v>7</v>
      </c>
      <c r="R22" s="65">
        <f>VLOOKUP($A22,'Return Data'!$B$7:$R$2843,16,0)</f>
        <v>15.992800000000001</v>
      </c>
      <c r="S22" s="67">
        <f t="shared" si="7"/>
        <v>5</v>
      </c>
    </row>
    <row r="23" spans="1:19" x14ac:dyDescent="0.3">
      <c r="A23" s="63" t="s">
        <v>979</v>
      </c>
      <c r="B23" s="64">
        <f>VLOOKUP($A23,'Return Data'!$B$7:$R$2843,3,0)</f>
        <v>44410</v>
      </c>
      <c r="C23" s="65">
        <f>VLOOKUP($A23,'Return Data'!$B$7:$R$2843,4,0)</f>
        <v>99.950199999999995</v>
      </c>
      <c r="D23" s="65">
        <f>VLOOKUP($A23,'Return Data'!$B$7:$R$2843,10,0)</f>
        <v>10.5237</v>
      </c>
      <c r="E23" s="66">
        <f t="shared" si="0"/>
        <v>25</v>
      </c>
      <c r="F23" s="65">
        <f>VLOOKUP($A23,'Return Data'!$B$7:$R$2843,11,0)</f>
        <v>10.3482</v>
      </c>
      <c r="G23" s="66">
        <f t="shared" si="1"/>
        <v>22</v>
      </c>
      <c r="H23" s="65">
        <f>VLOOKUP($A23,'Return Data'!$B$7:$R$2843,12,0)</f>
        <v>28.779900000000001</v>
      </c>
      <c r="I23" s="66">
        <f t="shared" si="2"/>
        <v>29</v>
      </c>
      <c r="J23" s="65">
        <f>VLOOKUP($A23,'Return Data'!$B$7:$R$2843,13,0)</f>
        <v>33.604999999999997</v>
      </c>
      <c r="K23" s="66">
        <f t="shared" si="3"/>
        <v>29</v>
      </c>
      <c r="L23" s="65">
        <f>VLOOKUP($A23,'Return Data'!$B$7:$R$2843,17,0)</f>
        <v>19.446000000000002</v>
      </c>
      <c r="M23" s="66">
        <f t="shared" si="4"/>
        <v>25</v>
      </c>
      <c r="N23" s="65">
        <f>VLOOKUP($A23,'Return Data'!$B$7:$R$2843,14,0)</f>
        <v>12.637700000000001</v>
      </c>
      <c r="O23" s="66">
        <f t="shared" si="5"/>
        <v>23</v>
      </c>
      <c r="P23" s="65">
        <f>VLOOKUP($A23,'Return Data'!$B$7:$R$2843,15,0)</f>
        <v>11.4757</v>
      </c>
      <c r="Q23" s="66">
        <f t="shared" si="6"/>
        <v>26</v>
      </c>
      <c r="R23" s="65">
        <f>VLOOKUP($A23,'Return Data'!$B$7:$R$2843,16,0)</f>
        <v>12.554600000000001</v>
      </c>
      <c r="S23" s="67">
        <f t="shared" si="7"/>
        <v>25</v>
      </c>
    </row>
    <row r="24" spans="1:19" x14ac:dyDescent="0.3">
      <c r="A24" s="63" t="s">
        <v>1910</v>
      </c>
      <c r="B24" s="64">
        <f>VLOOKUP($A24,'Return Data'!$B$7:$R$2843,3,0)</f>
        <v>44410</v>
      </c>
      <c r="C24" s="65">
        <f>VLOOKUP($A24,'Return Data'!$B$7:$R$2843,4,0)</f>
        <v>382.70400000000001</v>
      </c>
      <c r="D24" s="65">
        <f>VLOOKUP($A24,'Return Data'!$B$7:$R$2843,10,0)</f>
        <v>12.100099999999999</v>
      </c>
      <c r="E24" s="66">
        <f t="shared" si="0"/>
        <v>7</v>
      </c>
      <c r="F24" s="65">
        <f>VLOOKUP($A24,'Return Data'!$B$7:$R$2843,11,0)</f>
        <v>14.1031</v>
      </c>
      <c r="G24" s="66">
        <f t="shared" si="1"/>
        <v>4</v>
      </c>
      <c r="H24" s="65">
        <f>VLOOKUP($A24,'Return Data'!$B$7:$R$2843,12,0)</f>
        <v>41.5383</v>
      </c>
      <c r="I24" s="66">
        <f t="shared" si="2"/>
        <v>9</v>
      </c>
      <c r="J24" s="65">
        <f>VLOOKUP($A24,'Return Data'!$B$7:$R$2843,13,0)</f>
        <v>50.451099999999997</v>
      </c>
      <c r="K24" s="66">
        <f t="shared" si="3"/>
        <v>9</v>
      </c>
      <c r="L24" s="65">
        <f>VLOOKUP($A24,'Return Data'!$B$7:$R$2843,17,0)</f>
        <v>26.774000000000001</v>
      </c>
      <c r="M24" s="66">
        <f t="shared" si="4"/>
        <v>2</v>
      </c>
      <c r="N24" s="65">
        <f>VLOOKUP($A24,'Return Data'!$B$7:$R$2843,14,0)</f>
        <v>15.797499999999999</v>
      </c>
      <c r="O24" s="66">
        <f t="shared" si="5"/>
        <v>4</v>
      </c>
      <c r="P24" s="65">
        <f>VLOOKUP($A24,'Return Data'!$B$7:$R$2843,15,0)</f>
        <v>14.771000000000001</v>
      </c>
      <c r="Q24" s="66">
        <f t="shared" si="6"/>
        <v>4</v>
      </c>
      <c r="R24" s="65">
        <f>VLOOKUP($A24,'Return Data'!$B$7:$R$2843,16,0)</f>
        <v>15.488200000000001</v>
      </c>
      <c r="S24" s="67">
        <f t="shared" si="7"/>
        <v>8</v>
      </c>
    </row>
    <row r="25" spans="1:19" x14ac:dyDescent="0.3">
      <c r="A25" s="63" t="s">
        <v>980</v>
      </c>
      <c r="B25" s="64">
        <f>VLOOKUP($A25,'Return Data'!$B$7:$R$2843,3,0)</f>
        <v>44410</v>
      </c>
      <c r="C25" s="65">
        <f>VLOOKUP($A25,'Return Data'!$B$7:$R$2843,4,0)</f>
        <v>40.619</v>
      </c>
      <c r="D25" s="65">
        <f>VLOOKUP($A25,'Return Data'!$B$7:$R$2843,10,0)</f>
        <v>11.407</v>
      </c>
      <c r="E25" s="66">
        <f t="shared" si="0"/>
        <v>15</v>
      </c>
      <c r="F25" s="65">
        <f>VLOOKUP($A25,'Return Data'!$B$7:$R$2843,11,0)</f>
        <v>11.9412</v>
      </c>
      <c r="G25" s="66">
        <f t="shared" si="1"/>
        <v>15</v>
      </c>
      <c r="H25" s="65">
        <f>VLOOKUP($A25,'Return Data'!$B$7:$R$2843,12,0)</f>
        <v>37.822299999999998</v>
      </c>
      <c r="I25" s="66">
        <f t="shared" si="2"/>
        <v>20</v>
      </c>
      <c r="J25" s="65">
        <f>VLOOKUP($A25,'Return Data'!$B$7:$R$2843,13,0)</f>
        <v>44.907400000000003</v>
      </c>
      <c r="K25" s="66">
        <f t="shared" si="3"/>
        <v>20</v>
      </c>
      <c r="L25" s="65">
        <f>VLOOKUP($A25,'Return Data'!$B$7:$R$2843,17,0)</f>
        <v>21.4422</v>
      </c>
      <c r="M25" s="66">
        <f t="shared" si="4"/>
        <v>22</v>
      </c>
      <c r="N25" s="65">
        <f>VLOOKUP($A25,'Return Data'!$B$7:$R$2843,14,0)</f>
        <v>13.1927</v>
      </c>
      <c r="O25" s="66">
        <f t="shared" si="5"/>
        <v>18</v>
      </c>
      <c r="P25" s="65">
        <f>VLOOKUP($A25,'Return Data'!$B$7:$R$2843,15,0)</f>
        <v>12.986700000000001</v>
      </c>
      <c r="Q25" s="66">
        <f t="shared" si="6"/>
        <v>20</v>
      </c>
      <c r="R25" s="65">
        <f>VLOOKUP($A25,'Return Data'!$B$7:$R$2843,16,0)</f>
        <v>14.212</v>
      </c>
      <c r="S25" s="67">
        <f t="shared" si="7"/>
        <v>16</v>
      </c>
    </row>
    <row r="26" spans="1:19" x14ac:dyDescent="0.3">
      <c r="A26" s="63" t="s">
        <v>983</v>
      </c>
      <c r="B26" s="64">
        <f>VLOOKUP($A26,'Return Data'!$B$7:$R$2843,3,0)</f>
        <v>44410</v>
      </c>
      <c r="C26" s="65">
        <f>VLOOKUP($A26,'Return Data'!$B$7:$R$2843,4,0)</f>
        <v>40.569000000000003</v>
      </c>
      <c r="D26" s="65">
        <f>VLOOKUP($A26,'Return Data'!$B$7:$R$2843,10,0)</f>
        <v>11.002599999999999</v>
      </c>
      <c r="E26" s="66">
        <f t="shared" si="0"/>
        <v>19</v>
      </c>
      <c r="F26" s="65">
        <f>VLOOKUP($A26,'Return Data'!$B$7:$R$2843,11,0)</f>
        <v>10.3459</v>
      </c>
      <c r="G26" s="66">
        <f t="shared" si="1"/>
        <v>23</v>
      </c>
      <c r="H26" s="65">
        <f>VLOOKUP($A26,'Return Data'!$B$7:$R$2843,12,0)</f>
        <v>36.447099999999999</v>
      </c>
      <c r="I26" s="66">
        <f t="shared" si="2"/>
        <v>22</v>
      </c>
      <c r="J26" s="65">
        <f>VLOOKUP($A26,'Return Data'!$B$7:$R$2843,13,0)</f>
        <v>43.843800000000002</v>
      </c>
      <c r="K26" s="66">
        <f t="shared" si="3"/>
        <v>22</v>
      </c>
      <c r="L26" s="65">
        <f>VLOOKUP($A26,'Return Data'!$B$7:$R$2843,17,0)</f>
        <v>21.806000000000001</v>
      </c>
      <c r="M26" s="66">
        <f t="shared" si="4"/>
        <v>20</v>
      </c>
      <c r="N26" s="65">
        <f>VLOOKUP($A26,'Return Data'!$B$7:$R$2843,14,0)</f>
        <v>13.9422</v>
      </c>
      <c r="O26" s="66">
        <f t="shared" si="5"/>
        <v>10</v>
      </c>
      <c r="P26" s="65">
        <f>VLOOKUP($A26,'Return Data'!$B$7:$R$2843,15,0)</f>
        <v>13.3186</v>
      </c>
      <c r="Q26" s="66">
        <f t="shared" si="6"/>
        <v>18</v>
      </c>
      <c r="R26" s="65">
        <f>VLOOKUP($A26,'Return Data'!$B$7:$R$2843,16,0)</f>
        <v>13.747299999999999</v>
      </c>
      <c r="S26" s="67">
        <f t="shared" si="7"/>
        <v>19</v>
      </c>
    </row>
    <row r="27" spans="1:19" x14ac:dyDescent="0.3">
      <c r="A27" s="63" t="s">
        <v>984</v>
      </c>
      <c r="B27" s="64">
        <f>VLOOKUP($A27,'Return Data'!$B$7:$R$2843,3,0)</f>
        <v>44410</v>
      </c>
      <c r="C27" s="65">
        <f>VLOOKUP($A27,'Return Data'!$B$7:$R$2843,4,0)</f>
        <v>15.165100000000001</v>
      </c>
      <c r="D27" s="65">
        <f>VLOOKUP($A27,'Return Data'!$B$7:$R$2843,10,0)</f>
        <v>10.805</v>
      </c>
      <c r="E27" s="66">
        <f t="shared" si="0"/>
        <v>21</v>
      </c>
      <c r="F27" s="65">
        <f>VLOOKUP($A27,'Return Data'!$B$7:$R$2843,11,0)</f>
        <v>13.445</v>
      </c>
      <c r="G27" s="66">
        <f t="shared" si="1"/>
        <v>8</v>
      </c>
      <c r="H27" s="65">
        <f>VLOOKUP($A27,'Return Data'!$B$7:$R$2843,12,0)</f>
        <v>45.194200000000002</v>
      </c>
      <c r="I27" s="66">
        <f t="shared" si="2"/>
        <v>4</v>
      </c>
      <c r="J27" s="65">
        <f>VLOOKUP($A27,'Return Data'!$B$7:$R$2843,13,0)</f>
        <v>51.613100000000003</v>
      </c>
      <c r="K27" s="66">
        <f t="shared" si="3"/>
        <v>6</v>
      </c>
      <c r="L27" s="65">
        <f>VLOOKUP($A27,'Return Data'!$B$7:$R$2843,17,0)</f>
        <v>24.5032</v>
      </c>
      <c r="M27" s="66">
        <f t="shared" si="4"/>
        <v>6</v>
      </c>
      <c r="N27" s="65"/>
      <c r="O27" s="66"/>
      <c r="P27" s="65"/>
      <c r="Q27" s="66"/>
      <c r="R27" s="65">
        <f>VLOOKUP($A27,'Return Data'!$B$7:$R$2843,16,0)</f>
        <v>19.065200000000001</v>
      </c>
      <c r="S27" s="67">
        <f t="shared" si="7"/>
        <v>1</v>
      </c>
    </row>
    <row r="28" spans="1:19" x14ac:dyDescent="0.3">
      <c r="A28" s="63" t="s">
        <v>986</v>
      </c>
      <c r="B28" s="64">
        <f>VLOOKUP($A28,'Return Data'!$B$7:$R$2843,3,0)</f>
        <v>44410</v>
      </c>
      <c r="C28" s="65">
        <f>VLOOKUP($A28,'Return Data'!$B$7:$R$2843,4,0)</f>
        <v>79.003</v>
      </c>
      <c r="D28" s="65">
        <f>VLOOKUP($A28,'Return Data'!$B$7:$R$2843,10,0)</f>
        <v>12.2361</v>
      </c>
      <c r="E28" s="66">
        <f t="shared" si="0"/>
        <v>6</v>
      </c>
      <c r="F28" s="65">
        <f>VLOOKUP($A28,'Return Data'!$B$7:$R$2843,11,0)</f>
        <v>12.739000000000001</v>
      </c>
      <c r="G28" s="66">
        <f t="shared" si="1"/>
        <v>11</v>
      </c>
      <c r="H28" s="65">
        <f>VLOOKUP($A28,'Return Data'!$B$7:$R$2843,12,0)</f>
        <v>39.576300000000003</v>
      </c>
      <c r="I28" s="66">
        <f t="shared" si="2"/>
        <v>14</v>
      </c>
      <c r="J28" s="65">
        <f>VLOOKUP($A28,'Return Data'!$B$7:$R$2843,13,0)</f>
        <v>48.206600000000002</v>
      </c>
      <c r="K28" s="66">
        <f t="shared" si="3"/>
        <v>11</v>
      </c>
      <c r="L28" s="65">
        <f>VLOOKUP($A28,'Return Data'!$B$7:$R$2843,17,0)</f>
        <v>23.436499999999999</v>
      </c>
      <c r="M28" s="66">
        <f t="shared" si="4"/>
        <v>10</v>
      </c>
      <c r="N28" s="65">
        <f>VLOOKUP($A28,'Return Data'!$B$7:$R$2843,14,0)</f>
        <v>15.6014</v>
      </c>
      <c r="O28" s="66">
        <f t="shared" ref="O28:O36" si="8">RANK(N28,N$8:N$36,0)</f>
        <v>6</v>
      </c>
      <c r="P28" s="65">
        <f>VLOOKUP($A28,'Return Data'!$B$7:$R$2843,15,0)</f>
        <v>16.335999999999999</v>
      </c>
      <c r="Q28" s="66">
        <f t="shared" ref="Q28:Q36" si="9">RANK(P28,P$8:P$36,0)</f>
        <v>3</v>
      </c>
      <c r="R28" s="65">
        <f>VLOOKUP($A28,'Return Data'!$B$7:$R$2843,16,0)</f>
        <v>18.183199999999999</v>
      </c>
      <c r="S28" s="67">
        <f t="shared" si="7"/>
        <v>2</v>
      </c>
    </row>
    <row r="29" spans="1:19" x14ac:dyDescent="0.3">
      <c r="A29" s="63" t="s">
        <v>2020</v>
      </c>
      <c r="B29" s="64">
        <f>VLOOKUP($A29,'Return Data'!$B$7:$R$2843,3,0)</f>
        <v>44410</v>
      </c>
      <c r="C29" s="65">
        <f>VLOOKUP($A29,'Return Data'!$B$7:$R$2843,4,0)</f>
        <v>35.983199999999997</v>
      </c>
      <c r="D29" s="65">
        <f>VLOOKUP($A29,'Return Data'!$B$7:$R$2843,10,0)</f>
        <v>11.429</v>
      </c>
      <c r="E29" s="66">
        <f t="shared" si="0"/>
        <v>14</v>
      </c>
      <c r="F29" s="65">
        <f>VLOOKUP($A29,'Return Data'!$B$7:$R$2843,11,0)</f>
        <v>13.5726</v>
      </c>
      <c r="G29" s="66">
        <f t="shared" si="1"/>
        <v>7</v>
      </c>
      <c r="H29" s="65">
        <f>VLOOKUP($A29,'Return Data'!$B$7:$R$2843,12,0)</f>
        <v>41.450099999999999</v>
      </c>
      <c r="I29" s="66">
        <f t="shared" si="2"/>
        <v>10</v>
      </c>
      <c r="J29" s="65">
        <f>VLOOKUP($A29,'Return Data'!$B$7:$R$2843,13,0)</f>
        <v>46.687600000000003</v>
      </c>
      <c r="K29" s="66">
        <f t="shared" si="3"/>
        <v>15</v>
      </c>
      <c r="L29" s="65">
        <f>VLOOKUP($A29,'Return Data'!$B$7:$R$2843,17,0)</f>
        <v>22.293199999999999</v>
      </c>
      <c r="M29" s="66">
        <f t="shared" si="4"/>
        <v>16</v>
      </c>
      <c r="N29" s="65">
        <f>VLOOKUP($A29,'Return Data'!$B$7:$R$2843,14,0)</f>
        <v>13.308299999999999</v>
      </c>
      <c r="O29" s="66">
        <f t="shared" si="8"/>
        <v>17</v>
      </c>
      <c r="P29" s="65">
        <f>VLOOKUP($A29,'Return Data'!$B$7:$R$2843,15,0)</f>
        <v>13.442500000000001</v>
      </c>
      <c r="Q29" s="66">
        <f t="shared" si="9"/>
        <v>15</v>
      </c>
      <c r="R29" s="65">
        <f>VLOOKUP($A29,'Return Data'!$B$7:$R$2843,16,0)</f>
        <v>13.813000000000001</v>
      </c>
      <c r="S29" s="67">
        <f t="shared" si="7"/>
        <v>18</v>
      </c>
    </row>
    <row r="30" spans="1:19" x14ac:dyDescent="0.3">
      <c r="A30" s="63" t="s">
        <v>989</v>
      </c>
      <c r="B30" s="64">
        <f>VLOOKUP($A30,'Return Data'!$B$7:$R$2843,3,0)</f>
        <v>44410</v>
      </c>
      <c r="C30" s="65">
        <f>VLOOKUP($A30,'Return Data'!$B$7:$R$2843,4,0)</f>
        <v>48.884300000000003</v>
      </c>
      <c r="D30" s="65">
        <f>VLOOKUP($A30,'Return Data'!$B$7:$R$2843,10,0)</f>
        <v>12.714499999999999</v>
      </c>
      <c r="E30" s="66">
        <f t="shared" si="0"/>
        <v>4</v>
      </c>
      <c r="F30" s="65">
        <f>VLOOKUP($A30,'Return Data'!$B$7:$R$2843,11,0)</f>
        <v>14.056800000000001</v>
      </c>
      <c r="G30" s="66">
        <f t="shared" si="1"/>
        <v>5</v>
      </c>
      <c r="H30" s="65">
        <f>VLOOKUP($A30,'Return Data'!$B$7:$R$2843,12,0)</f>
        <v>49.1252</v>
      </c>
      <c r="I30" s="66">
        <f t="shared" si="2"/>
        <v>2</v>
      </c>
      <c r="J30" s="65">
        <f>VLOOKUP($A30,'Return Data'!$B$7:$R$2843,13,0)</f>
        <v>55.711199999999998</v>
      </c>
      <c r="K30" s="66">
        <f t="shared" si="3"/>
        <v>2</v>
      </c>
      <c r="L30" s="65">
        <f>VLOOKUP($A30,'Return Data'!$B$7:$R$2843,17,0)</f>
        <v>19.067299999999999</v>
      </c>
      <c r="M30" s="66">
        <f t="shared" si="4"/>
        <v>26</v>
      </c>
      <c r="N30" s="65">
        <f>VLOOKUP($A30,'Return Data'!$B$7:$R$2843,14,0)</f>
        <v>11.7811</v>
      </c>
      <c r="O30" s="66">
        <f t="shared" si="8"/>
        <v>24</v>
      </c>
      <c r="P30" s="65">
        <f>VLOOKUP($A30,'Return Data'!$B$7:$R$2843,15,0)</f>
        <v>13.9725</v>
      </c>
      <c r="Q30" s="66">
        <f t="shared" si="9"/>
        <v>11</v>
      </c>
      <c r="R30" s="65">
        <f>VLOOKUP($A30,'Return Data'!$B$7:$R$2843,16,0)</f>
        <v>15.1242</v>
      </c>
      <c r="S30" s="67">
        <f t="shared" si="7"/>
        <v>13</v>
      </c>
    </row>
    <row r="31" spans="1:19" x14ac:dyDescent="0.3">
      <c r="A31" s="63" t="s">
        <v>991</v>
      </c>
      <c r="B31" s="64">
        <f>VLOOKUP($A31,'Return Data'!$B$7:$R$2843,3,0)</f>
        <v>44410</v>
      </c>
      <c r="C31" s="65">
        <f>VLOOKUP($A31,'Return Data'!$B$7:$R$2843,4,0)</f>
        <v>262.89999999999998</v>
      </c>
      <c r="D31" s="65">
        <f>VLOOKUP($A31,'Return Data'!$B$7:$R$2843,10,0)</f>
        <v>10.569000000000001</v>
      </c>
      <c r="E31" s="66">
        <f t="shared" si="0"/>
        <v>24</v>
      </c>
      <c r="F31" s="65">
        <f>VLOOKUP($A31,'Return Data'!$B$7:$R$2843,11,0)</f>
        <v>12.297599999999999</v>
      </c>
      <c r="G31" s="66">
        <f t="shared" si="1"/>
        <v>13</v>
      </c>
      <c r="H31" s="65">
        <f>VLOOKUP($A31,'Return Data'!$B$7:$R$2843,12,0)</f>
        <v>39.174199999999999</v>
      </c>
      <c r="I31" s="66">
        <f t="shared" si="2"/>
        <v>16</v>
      </c>
      <c r="J31" s="65">
        <f>VLOOKUP($A31,'Return Data'!$B$7:$R$2843,13,0)</f>
        <v>47.572299999999998</v>
      </c>
      <c r="K31" s="66">
        <f t="shared" si="3"/>
        <v>14</v>
      </c>
      <c r="L31" s="65">
        <f>VLOOKUP($A31,'Return Data'!$B$7:$R$2843,17,0)</f>
        <v>21.8232</v>
      </c>
      <c r="M31" s="66">
        <f t="shared" si="4"/>
        <v>19</v>
      </c>
      <c r="N31" s="65">
        <f>VLOOKUP($A31,'Return Data'!$B$7:$R$2843,14,0)</f>
        <v>13.732900000000001</v>
      </c>
      <c r="O31" s="66">
        <f t="shared" si="8"/>
        <v>13</v>
      </c>
      <c r="P31" s="65">
        <f>VLOOKUP($A31,'Return Data'!$B$7:$R$2843,15,0)</f>
        <v>13.525700000000001</v>
      </c>
      <c r="Q31" s="66">
        <f t="shared" si="9"/>
        <v>14</v>
      </c>
      <c r="R31" s="65">
        <f>VLOOKUP($A31,'Return Data'!$B$7:$R$2843,16,0)</f>
        <v>15.216900000000001</v>
      </c>
      <c r="S31" s="67">
        <f t="shared" si="7"/>
        <v>12</v>
      </c>
    </row>
    <row r="32" spans="1:19" x14ac:dyDescent="0.3">
      <c r="A32" s="63" t="s">
        <v>992</v>
      </c>
      <c r="B32" s="64">
        <f>VLOOKUP($A32,'Return Data'!$B$7:$R$2843,3,0)</f>
        <v>44410</v>
      </c>
      <c r="C32" s="65">
        <f>VLOOKUP($A32,'Return Data'!$B$7:$R$2843,4,0)</f>
        <v>61.2102</v>
      </c>
      <c r="D32" s="65">
        <f>VLOOKUP($A32,'Return Data'!$B$7:$R$2843,10,0)</f>
        <v>11.2399</v>
      </c>
      <c r="E32" s="66">
        <f t="shared" si="0"/>
        <v>17</v>
      </c>
      <c r="F32" s="65">
        <f>VLOOKUP($A32,'Return Data'!$B$7:$R$2843,11,0)</f>
        <v>11.4597</v>
      </c>
      <c r="G32" s="66">
        <f t="shared" si="1"/>
        <v>18</v>
      </c>
      <c r="H32" s="65">
        <f>VLOOKUP($A32,'Return Data'!$B$7:$R$2843,12,0)</f>
        <v>43.392400000000002</v>
      </c>
      <c r="I32" s="66">
        <f t="shared" si="2"/>
        <v>6</v>
      </c>
      <c r="J32" s="65">
        <f>VLOOKUP($A32,'Return Data'!$B$7:$R$2843,13,0)</f>
        <v>51.922899999999998</v>
      </c>
      <c r="K32" s="66">
        <f t="shared" si="3"/>
        <v>3</v>
      </c>
      <c r="L32" s="65">
        <f>VLOOKUP($A32,'Return Data'!$B$7:$R$2843,17,0)</f>
        <v>23.6828</v>
      </c>
      <c r="M32" s="66">
        <f t="shared" si="4"/>
        <v>9</v>
      </c>
      <c r="N32" s="65">
        <f>VLOOKUP($A32,'Return Data'!$B$7:$R$2843,14,0)</f>
        <v>14.266500000000001</v>
      </c>
      <c r="O32" s="66">
        <f t="shared" si="8"/>
        <v>8</v>
      </c>
      <c r="P32" s="65">
        <f>VLOOKUP($A32,'Return Data'!$B$7:$R$2843,15,0)</f>
        <v>13.333600000000001</v>
      </c>
      <c r="Q32" s="66">
        <f t="shared" si="9"/>
        <v>17</v>
      </c>
      <c r="R32" s="65">
        <f>VLOOKUP($A32,'Return Data'!$B$7:$R$2843,16,0)</f>
        <v>16.309999999999999</v>
      </c>
      <c r="S32" s="67">
        <f t="shared" si="7"/>
        <v>4</v>
      </c>
    </row>
    <row r="33" spans="1:19" x14ac:dyDescent="0.3">
      <c r="A33" s="63" t="s">
        <v>995</v>
      </c>
      <c r="B33" s="64">
        <f>VLOOKUP($A33,'Return Data'!$B$7:$R$2843,3,0)</f>
        <v>44410</v>
      </c>
      <c r="C33" s="65">
        <f>VLOOKUP($A33,'Return Data'!$B$7:$R$2843,4,0)</f>
        <v>338.15730000000002</v>
      </c>
      <c r="D33" s="65">
        <f>VLOOKUP($A33,'Return Data'!$B$7:$R$2843,10,0)</f>
        <v>11.7524</v>
      </c>
      <c r="E33" s="66">
        <f t="shared" si="0"/>
        <v>9</v>
      </c>
      <c r="F33" s="65">
        <f>VLOOKUP($A33,'Return Data'!$B$7:$R$2843,11,0)</f>
        <v>14.4735</v>
      </c>
      <c r="G33" s="66">
        <f t="shared" si="1"/>
        <v>3</v>
      </c>
      <c r="H33" s="65">
        <f>VLOOKUP($A33,'Return Data'!$B$7:$R$2843,12,0)</f>
        <v>45.948</v>
      </c>
      <c r="I33" s="66">
        <f t="shared" si="2"/>
        <v>3</v>
      </c>
      <c r="J33" s="65">
        <f>VLOOKUP($A33,'Return Data'!$B$7:$R$2843,13,0)</f>
        <v>51.844900000000003</v>
      </c>
      <c r="K33" s="66">
        <f t="shared" si="3"/>
        <v>5</v>
      </c>
      <c r="L33" s="65">
        <f>VLOOKUP($A33,'Return Data'!$B$7:$R$2843,17,0)</f>
        <v>20.8809</v>
      </c>
      <c r="M33" s="66">
        <f t="shared" si="4"/>
        <v>24</v>
      </c>
      <c r="N33" s="65">
        <f>VLOOKUP($A33,'Return Data'!$B$7:$R$2843,14,0)</f>
        <v>13.622999999999999</v>
      </c>
      <c r="O33" s="66">
        <f t="shared" si="8"/>
        <v>16</v>
      </c>
      <c r="P33" s="65">
        <f>VLOOKUP($A33,'Return Data'!$B$7:$R$2843,15,0)</f>
        <v>13.1907</v>
      </c>
      <c r="Q33" s="66">
        <f t="shared" si="9"/>
        <v>19</v>
      </c>
      <c r="R33" s="65">
        <f>VLOOKUP($A33,'Return Data'!$B$7:$R$2843,16,0)</f>
        <v>14.1395</v>
      </c>
      <c r="S33" s="67">
        <f t="shared" si="7"/>
        <v>17</v>
      </c>
    </row>
    <row r="34" spans="1:19" x14ac:dyDescent="0.3">
      <c r="A34" s="63" t="s">
        <v>996</v>
      </c>
      <c r="B34" s="64">
        <f>VLOOKUP($A34,'Return Data'!$B$7:$R$2843,3,0)</f>
        <v>44410</v>
      </c>
      <c r="C34" s="65">
        <f>VLOOKUP($A34,'Return Data'!$B$7:$R$2843,4,0)</f>
        <v>102.44</v>
      </c>
      <c r="D34" s="65">
        <f>VLOOKUP($A34,'Return Data'!$B$7:$R$2843,10,0)</f>
        <v>10.6981</v>
      </c>
      <c r="E34" s="66">
        <f t="shared" si="0"/>
        <v>22</v>
      </c>
      <c r="F34" s="65">
        <f>VLOOKUP($A34,'Return Data'!$B$7:$R$2843,11,0)</f>
        <v>9.9141999999999992</v>
      </c>
      <c r="G34" s="66">
        <f t="shared" si="1"/>
        <v>25</v>
      </c>
      <c r="H34" s="65">
        <f>VLOOKUP($A34,'Return Data'!$B$7:$R$2843,12,0)</f>
        <v>32.334299999999999</v>
      </c>
      <c r="I34" s="66">
        <f t="shared" si="2"/>
        <v>27</v>
      </c>
      <c r="J34" s="65">
        <f>VLOOKUP($A34,'Return Data'!$B$7:$R$2843,13,0)</f>
        <v>39.052500000000002</v>
      </c>
      <c r="K34" s="66">
        <f t="shared" si="3"/>
        <v>28</v>
      </c>
      <c r="L34" s="65">
        <f>VLOOKUP($A34,'Return Data'!$B$7:$R$2843,17,0)</f>
        <v>17.456900000000001</v>
      </c>
      <c r="M34" s="66">
        <f t="shared" si="4"/>
        <v>27</v>
      </c>
      <c r="N34" s="65">
        <f>VLOOKUP($A34,'Return Data'!$B$7:$R$2843,14,0)</f>
        <v>9.8550000000000004</v>
      </c>
      <c r="O34" s="66">
        <f t="shared" si="8"/>
        <v>28</v>
      </c>
      <c r="P34" s="65">
        <f>VLOOKUP($A34,'Return Data'!$B$7:$R$2843,15,0)</f>
        <v>9.1523000000000003</v>
      </c>
      <c r="Q34" s="66">
        <f t="shared" si="9"/>
        <v>27</v>
      </c>
      <c r="R34" s="65">
        <f>VLOOKUP($A34,'Return Data'!$B$7:$R$2843,16,0)</f>
        <v>10.269600000000001</v>
      </c>
      <c r="S34" s="67">
        <f t="shared" si="7"/>
        <v>29</v>
      </c>
    </row>
    <row r="35" spans="1:19" x14ac:dyDescent="0.3">
      <c r="A35" s="63" t="s">
        <v>998</v>
      </c>
      <c r="B35" s="64">
        <f>VLOOKUP($A35,'Return Data'!$B$7:$R$2843,3,0)</f>
        <v>44410</v>
      </c>
      <c r="C35" s="65">
        <f>VLOOKUP($A35,'Return Data'!$B$7:$R$2843,4,0)</f>
        <v>15.63</v>
      </c>
      <c r="D35" s="65">
        <f>VLOOKUP($A35,'Return Data'!$B$7:$R$2843,10,0)</f>
        <v>12.042999999999999</v>
      </c>
      <c r="E35" s="66">
        <f t="shared" si="0"/>
        <v>8</v>
      </c>
      <c r="F35" s="65">
        <f>VLOOKUP($A35,'Return Data'!$B$7:$R$2843,11,0)</f>
        <v>11.2456</v>
      </c>
      <c r="G35" s="66">
        <f t="shared" si="1"/>
        <v>19</v>
      </c>
      <c r="H35" s="65">
        <f>VLOOKUP($A35,'Return Data'!$B$7:$R$2843,12,0)</f>
        <v>38.563800000000001</v>
      </c>
      <c r="I35" s="66">
        <f t="shared" si="2"/>
        <v>19</v>
      </c>
      <c r="J35" s="65">
        <f>VLOOKUP($A35,'Return Data'!$B$7:$R$2843,13,0)</f>
        <v>45.802199999999999</v>
      </c>
      <c r="K35" s="66">
        <f t="shared" si="3"/>
        <v>19</v>
      </c>
      <c r="L35" s="65">
        <f>VLOOKUP($A35,'Return Data'!$B$7:$R$2843,17,0)</f>
        <v>22.09</v>
      </c>
      <c r="M35" s="66">
        <f t="shared" si="4"/>
        <v>18</v>
      </c>
      <c r="N35" s="65">
        <f>VLOOKUP($A35,'Return Data'!$B$7:$R$2843,14,0)</f>
        <v>12.8916</v>
      </c>
      <c r="O35" s="66">
        <f t="shared" si="8"/>
        <v>21</v>
      </c>
      <c r="P35" s="65">
        <f>VLOOKUP($A35,'Return Data'!$B$7:$R$2843,15,0)</f>
        <v>0</v>
      </c>
      <c r="Q35" s="66">
        <f t="shared" si="9"/>
        <v>28</v>
      </c>
      <c r="R35" s="65">
        <f>VLOOKUP($A35,'Return Data'!$B$7:$R$2843,16,0)</f>
        <v>11.135199999999999</v>
      </c>
      <c r="S35" s="67">
        <f t="shared" si="7"/>
        <v>28</v>
      </c>
    </row>
    <row r="36" spans="1:19" x14ac:dyDescent="0.3">
      <c r="A36" s="63" t="s">
        <v>1915</v>
      </c>
      <c r="B36" s="64">
        <f>VLOOKUP($A36,'Return Data'!$B$7:$R$2843,3,0)</f>
        <v>44410</v>
      </c>
      <c r="C36" s="65">
        <f>VLOOKUP($A36,'Return Data'!$B$7:$R$2843,4,0)</f>
        <v>189.64019999999999</v>
      </c>
      <c r="D36" s="65">
        <f>VLOOKUP($A36,'Return Data'!$B$7:$R$2843,10,0)</f>
        <v>11.3161</v>
      </c>
      <c r="E36" s="66">
        <f t="shared" si="0"/>
        <v>16</v>
      </c>
      <c r="F36" s="65">
        <f>VLOOKUP($A36,'Return Data'!$B$7:$R$2843,11,0)</f>
        <v>12.7172</v>
      </c>
      <c r="G36" s="66">
        <f t="shared" si="1"/>
        <v>12</v>
      </c>
      <c r="H36" s="65">
        <f>VLOOKUP($A36,'Return Data'!$B$7:$R$2843,12,0)</f>
        <v>40.787599999999998</v>
      </c>
      <c r="I36" s="66">
        <f t="shared" si="2"/>
        <v>13</v>
      </c>
      <c r="J36" s="65">
        <f>VLOOKUP($A36,'Return Data'!$B$7:$R$2843,13,0)</f>
        <v>51.146299999999997</v>
      </c>
      <c r="K36" s="66">
        <f t="shared" si="3"/>
        <v>7</v>
      </c>
      <c r="L36" s="65">
        <f>VLOOKUP($A36,'Return Data'!$B$7:$R$2843,17,0)</f>
        <v>25.124500000000001</v>
      </c>
      <c r="M36" s="66">
        <f t="shared" si="4"/>
        <v>5</v>
      </c>
      <c r="N36" s="65">
        <f>VLOOKUP($A36,'Return Data'!$B$7:$R$2843,14,0)</f>
        <v>14.775700000000001</v>
      </c>
      <c r="O36" s="66">
        <f t="shared" si="8"/>
        <v>7</v>
      </c>
      <c r="P36" s="65">
        <f>VLOOKUP($A36,'Return Data'!$B$7:$R$2843,15,0)</f>
        <v>14.5143</v>
      </c>
      <c r="Q36" s="66">
        <f t="shared" si="9"/>
        <v>6</v>
      </c>
      <c r="R36" s="65">
        <f>VLOOKUP($A36,'Return Data'!$B$7:$R$2843,16,0)</f>
        <v>14.7964</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11.509703448275863</v>
      </c>
      <c r="E38" s="74"/>
      <c r="F38" s="75">
        <f>AVERAGE(F8:F36)</f>
        <v>11.999479310344828</v>
      </c>
      <c r="G38" s="74"/>
      <c r="H38" s="75">
        <f>AVERAGE(H8:H36)</f>
        <v>39.57593103448275</v>
      </c>
      <c r="I38" s="74"/>
      <c r="J38" s="75">
        <f>AVERAGE(J8:J36)</f>
        <v>46.993631034482767</v>
      </c>
      <c r="K38" s="74"/>
      <c r="L38" s="75">
        <f>AVERAGE(L8:L36)</f>
        <v>22.505537931034489</v>
      </c>
      <c r="M38" s="74"/>
      <c r="N38" s="75">
        <f>AVERAGE(N8:N36)</f>
        <v>13.672642857142856</v>
      </c>
      <c r="O38" s="74"/>
      <c r="P38" s="75">
        <f>AVERAGE(P8:P36)</f>
        <v>13.241528571428573</v>
      </c>
      <c r="Q38" s="74"/>
      <c r="R38" s="75">
        <f>AVERAGE(R8:R36)</f>
        <v>14.523099999999999</v>
      </c>
      <c r="S38" s="76"/>
    </row>
    <row r="39" spans="1:19" x14ac:dyDescent="0.3">
      <c r="A39" s="73" t="s">
        <v>28</v>
      </c>
      <c r="B39" s="74"/>
      <c r="C39" s="74"/>
      <c r="D39" s="75">
        <f>MIN(D8:D36)</f>
        <v>8.5949000000000009</v>
      </c>
      <c r="E39" s="74"/>
      <c r="F39" s="75">
        <f>MIN(F8:F36)</f>
        <v>6.9630000000000001</v>
      </c>
      <c r="G39" s="74"/>
      <c r="H39" s="75">
        <f>MIN(H8:H36)</f>
        <v>28.779900000000001</v>
      </c>
      <c r="I39" s="74"/>
      <c r="J39" s="75">
        <f>MIN(J8:J36)</f>
        <v>33.604999999999997</v>
      </c>
      <c r="K39" s="74"/>
      <c r="L39" s="75">
        <f>MIN(L8:L36)</f>
        <v>16.721499999999999</v>
      </c>
      <c r="M39" s="74"/>
      <c r="N39" s="75">
        <f>MIN(N8:N36)</f>
        <v>9.8550000000000004</v>
      </c>
      <c r="O39" s="74"/>
      <c r="P39" s="75">
        <f>MIN(P8:P36)</f>
        <v>0</v>
      </c>
      <c r="Q39" s="74"/>
      <c r="R39" s="75">
        <f>MIN(R8:R36)</f>
        <v>10.269600000000001</v>
      </c>
      <c r="S39" s="76"/>
    </row>
    <row r="40" spans="1:19" ht="15" thickBot="1" x14ac:dyDescent="0.35">
      <c r="A40" s="77" t="s">
        <v>29</v>
      </c>
      <c r="B40" s="78"/>
      <c r="C40" s="78"/>
      <c r="D40" s="79">
        <f>MAX(D8:D36)</f>
        <v>15.4476</v>
      </c>
      <c r="E40" s="78"/>
      <c r="F40" s="79">
        <f>MAX(F8:F36)</f>
        <v>17.427499999999998</v>
      </c>
      <c r="G40" s="78"/>
      <c r="H40" s="79">
        <f>MAX(H8:H36)</f>
        <v>50.269599999999997</v>
      </c>
      <c r="I40" s="78"/>
      <c r="J40" s="79">
        <f>MAX(J8:J36)</f>
        <v>60.977499999999999</v>
      </c>
      <c r="K40" s="78"/>
      <c r="L40" s="79">
        <f>MAX(L8:L36)</f>
        <v>28.953600000000002</v>
      </c>
      <c r="M40" s="78"/>
      <c r="N40" s="79">
        <f>MAX(N8:N36)</f>
        <v>18.390599999999999</v>
      </c>
      <c r="O40" s="78"/>
      <c r="P40" s="79">
        <f>MAX(P8:P36)</f>
        <v>17.696100000000001</v>
      </c>
      <c r="Q40" s="78"/>
      <c r="R40" s="79">
        <f>MAX(R8:R36)</f>
        <v>19.065200000000001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44410</v>
      </c>
      <c r="C8" s="65">
        <f>VLOOKUP($A8,'Return Data'!$B$7:$R$2843,4,0)</f>
        <v>67.540800000000004</v>
      </c>
      <c r="D8" s="65">
        <f>VLOOKUP($A8,'Return Data'!$B$7:$R$2843,9,0)</f>
        <v>5.0281000000000002</v>
      </c>
      <c r="E8" s="66">
        <f t="shared" ref="E8:E31" si="0">RANK(D8,D$8:D$31,0)</f>
        <v>17</v>
      </c>
      <c r="F8" s="65">
        <f>VLOOKUP($A8,'Return Data'!$B$7:$R$2843,10,0)</f>
        <v>5.6898</v>
      </c>
      <c r="G8" s="66">
        <f t="shared" ref="G8:G31" si="1">RANK(F8,F$8:F$31,0)</f>
        <v>1</v>
      </c>
      <c r="H8" s="65">
        <f>VLOOKUP($A8,'Return Data'!$B$7:$R$2843,11,0)</f>
        <v>5.9372999999999996</v>
      </c>
      <c r="I8" s="66">
        <f t="shared" ref="I8:I31" si="2">RANK(H8,H$8:H$31,0)</f>
        <v>3</v>
      </c>
      <c r="J8" s="65">
        <f>VLOOKUP($A8,'Return Data'!$B$7:$R$2843,12,0)</f>
        <v>3.5929000000000002</v>
      </c>
      <c r="K8" s="66">
        <f t="shared" ref="K8:K31" si="3">RANK(J8,J$8:J$31,0)</f>
        <v>5</v>
      </c>
      <c r="L8" s="65">
        <f>VLOOKUP($A8,'Return Data'!$B$7:$R$2843,13,0)</f>
        <v>4.0250000000000004</v>
      </c>
      <c r="M8" s="66">
        <f t="shared" ref="M8:M31" si="4">RANK(L8,L$8:L$31,0)</f>
        <v>6</v>
      </c>
      <c r="N8" s="65">
        <f>VLOOKUP($A8,'Return Data'!$B$7:$R$2843,17,0)</f>
        <v>7.5252999999999997</v>
      </c>
      <c r="O8" s="66">
        <f t="shared" ref="O8:O31" si="5">RANK(N8,N$8:N$31,0)</f>
        <v>10</v>
      </c>
      <c r="P8" s="65">
        <f>VLOOKUP($A8,'Return Data'!$B$7:$R$2843,14,0)</f>
        <v>10.407</v>
      </c>
      <c r="Q8" s="66">
        <f t="shared" ref="Q8:Q31" si="6">RANK(P8,P$8:P$31,0)</f>
        <v>10</v>
      </c>
      <c r="R8" s="65">
        <f>VLOOKUP($A8,'Return Data'!$B$7:$R$2843,16,0)</f>
        <v>9.8377999999999997</v>
      </c>
      <c r="S8" s="67">
        <f t="shared" ref="S8:S31" si="7">RANK(R8,R$8:R$31,0)</f>
        <v>7</v>
      </c>
    </row>
    <row r="9" spans="1:19" x14ac:dyDescent="0.3">
      <c r="A9" s="82" t="s">
        <v>1345</v>
      </c>
      <c r="B9" s="64">
        <f>VLOOKUP($A9,'Return Data'!$B$7:$R$2843,3,0)</f>
        <v>44410</v>
      </c>
      <c r="C9" s="65">
        <f>VLOOKUP($A9,'Return Data'!$B$7:$R$2843,4,0)</f>
        <v>20.9526</v>
      </c>
      <c r="D9" s="65">
        <f>VLOOKUP($A9,'Return Data'!$B$7:$R$2843,9,0)</f>
        <v>5.1246999999999998</v>
      </c>
      <c r="E9" s="66">
        <f t="shared" si="0"/>
        <v>15</v>
      </c>
      <c r="F9" s="65">
        <f>VLOOKUP($A9,'Return Data'!$B$7:$R$2843,10,0)</f>
        <v>3.0030000000000001</v>
      </c>
      <c r="G9" s="66">
        <f t="shared" si="1"/>
        <v>20</v>
      </c>
      <c r="H9" s="65">
        <f>VLOOKUP($A9,'Return Data'!$B$7:$R$2843,11,0)</f>
        <v>3.2149999999999999</v>
      </c>
      <c r="I9" s="66">
        <f t="shared" si="2"/>
        <v>22</v>
      </c>
      <c r="J9" s="65">
        <f>VLOOKUP($A9,'Return Data'!$B$7:$R$2843,12,0)</f>
        <v>2.9771999999999998</v>
      </c>
      <c r="K9" s="66">
        <f t="shared" si="3"/>
        <v>10</v>
      </c>
      <c r="L9" s="65">
        <f>VLOOKUP($A9,'Return Data'!$B$7:$R$2843,13,0)</f>
        <v>4.5343</v>
      </c>
      <c r="M9" s="66">
        <f t="shared" si="4"/>
        <v>2</v>
      </c>
      <c r="N9" s="65">
        <f>VLOOKUP($A9,'Return Data'!$B$7:$R$2843,17,0)</f>
        <v>8.0901999999999994</v>
      </c>
      <c r="O9" s="66">
        <f t="shared" si="5"/>
        <v>5</v>
      </c>
      <c r="P9" s="65">
        <f>VLOOKUP($A9,'Return Data'!$B$7:$R$2843,14,0)</f>
        <v>10.7006</v>
      </c>
      <c r="Q9" s="66">
        <f t="shared" si="6"/>
        <v>7</v>
      </c>
      <c r="R9" s="65">
        <f>VLOOKUP($A9,'Return Data'!$B$7:$R$2843,16,0)</f>
        <v>8.1549999999999994</v>
      </c>
      <c r="S9" s="67">
        <f t="shared" si="7"/>
        <v>21</v>
      </c>
    </row>
    <row r="10" spans="1:19" x14ac:dyDescent="0.3">
      <c r="A10" s="82" t="s">
        <v>1348</v>
      </c>
      <c r="B10" s="64">
        <f>VLOOKUP($A10,'Return Data'!$B$7:$R$2843,3,0)</f>
        <v>44410</v>
      </c>
      <c r="C10" s="65">
        <f>VLOOKUP($A10,'Return Data'!$B$7:$R$2843,4,0)</f>
        <v>36.1858</v>
      </c>
      <c r="D10" s="65">
        <f>VLOOKUP($A10,'Return Data'!$B$7:$R$2843,9,0)</f>
        <v>6.8860999999999999</v>
      </c>
      <c r="E10" s="66">
        <f t="shared" si="0"/>
        <v>6</v>
      </c>
      <c r="F10" s="65">
        <f>VLOOKUP($A10,'Return Data'!$B$7:$R$2843,10,0)</f>
        <v>4.3765000000000001</v>
      </c>
      <c r="G10" s="66">
        <f t="shared" si="1"/>
        <v>5</v>
      </c>
      <c r="H10" s="65">
        <f>VLOOKUP($A10,'Return Data'!$B$7:$R$2843,11,0)</f>
        <v>4.2680999999999996</v>
      </c>
      <c r="I10" s="66">
        <f t="shared" si="2"/>
        <v>15</v>
      </c>
      <c r="J10" s="65">
        <f>VLOOKUP($A10,'Return Data'!$B$7:$R$2843,12,0)</f>
        <v>2.4639000000000002</v>
      </c>
      <c r="K10" s="66">
        <f t="shared" si="3"/>
        <v>14</v>
      </c>
      <c r="L10" s="65">
        <f>VLOOKUP($A10,'Return Data'!$B$7:$R$2843,13,0)</f>
        <v>2.9133</v>
      </c>
      <c r="M10" s="66">
        <f t="shared" si="4"/>
        <v>17</v>
      </c>
      <c r="N10" s="65">
        <f>VLOOKUP($A10,'Return Data'!$B$7:$R$2843,17,0)</f>
        <v>6.2842000000000002</v>
      </c>
      <c r="O10" s="66">
        <f t="shared" si="5"/>
        <v>17</v>
      </c>
      <c r="P10" s="65">
        <f>VLOOKUP($A10,'Return Data'!$B$7:$R$2843,14,0)</f>
        <v>8.9308999999999994</v>
      </c>
      <c r="Q10" s="66">
        <f t="shared" si="6"/>
        <v>19</v>
      </c>
      <c r="R10" s="65">
        <f>VLOOKUP($A10,'Return Data'!$B$7:$R$2843,16,0)</f>
        <v>8.4629999999999992</v>
      </c>
      <c r="S10" s="67">
        <f t="shared" si="7"/>
        <v>17</v>
      </c>
    </row>
    <row r="11" spans="1:19" x14ac:dyDescent="0.3">
      <c r="A11" s="82" t="s">
        <v>2027</v>
      </c>
      <c r="B11" s="64">
        <f>VLOOKUP($A11,'Return Data'!$B$7:$R$2843,3,0)</f>
        <v>44410</v>
      </c>
      <c r="C11" s="65">
        <f>VLOOKUP($A11,'Return Data'!$B$7:$R$2843,4,0)</f>
        <v>63.507100000000001</v>
      </c>
      <c r="D11" s="65">
        <f>VLOOKUP($A11,'Return Data'!$B$7:$R$2843,9,0)</f>
        <v>4.5860000000000003</v>
      </c>
      <c r="E11" s="66">
        <f t="shared" si="0"/>
        <v>20</v>
      </c>
      <c r="F11" s="65">
        <f>VLOOKUP($A11,'Return Data'!$B$7:$R$2843,10,0)</f>
        <v>3.6187999999999998</v>
      </c>
      <c r="G11" s="66">
        <f t="shared" si="1"/>
        <v>15</v>
      </c>
      <c r="H11" s="65">
        <f>VLOOKUP($A11,'Return Data'!$B$7:$R$2843,11,0)</f>
        <v>3.6114000000000002</v>
      </c>
      <c r="I11" s="66">
        <f t="shared" si="2"/>
        <v>20</v>
      </c>
      <c r="J11" s="65">
        <f>VLOOKUP($A11,'Return Data'!$B$7:$R$2843,12,0)</f>
        <v>2.4264000000000001</v>
      </c>
      <c r="K11" s="66">
        <f t="shared" si="3"/>
        <v>15</v>
      </c>
      <c r="L11" s="65">
        <f>VLOOKUP($A11,'Return Data'!$B$7:$R$2843,13,0)</f>
        <v>2.8908</v>
      </c>
      <c r="M11" s="66">
        <f t="shared" si="4"/>
        <v>18</v>
      </c>
      <c r="N11" s="65">
        <f>VLOOKUP($A11,'Return Data'!$B$7:$R$2843,17,0)</f>
        <v>6.2122999999999999</v>
      </c>
      <c r="O11" s="66">
        <f t="shared" si="5"/>
        <v>18</v>
      </c>
      <c r="P11" s="65">
        <f>VLOOKUP($A11,'Return Data'!$B$7:$R$2843,14,0)</f>
        <v>8.7712000000000003</v>
      </c>
      <c r="Q11" s="66">
        <f t="shared" si="6"/>
        <v>20</v>
      </c>
      <c r="R11" s="65">
        <f>VLOOKUP($A11,'Return Data'!$B$7:$R$2843,16,0)</f>
        <v>8.9321000000000002</v>
      </c>
      <c r="S11" s="67">
        <f t="shared" si="7"/>
        <v>13</v>
      </c>
    </row>
    <row r="12" spans="1:19" x14ac:dyDescent="0.3">
      <c r="A12" s="82" t="s">
        <v>1349</v>
      </c>
      <c r="B12" s="64">
        <f>VLOOKUP($A12,'Return Data'!$B$7:$R$2843,3,0)</f>
        <v>44410</v>
      </c>
      <c r="C12" s="65">
        <f>VLOOKUP($A12,'Return Data'!$B$7:$R$2843,4,0)</f>
        <v>77.885999999999996</v>
      </c>
      <c r="D12" s="65">
        <f>VLOOKUP($A12,'Return Data'!$B$7:$R$2843,9,0)</f>
        <v>5.5087000000000002</v>
      </c>
      <c r="E12" s="66">
        <f t="shared" si="0"/>
        <v>13</v>
      </c>
      <c r="F12" s="65">
        <f>VLOOKUP($A12,'Return Data'!$B$7:$R$2843,10,0)</f>
        <v>4.3327999999999998</v>
      </c>
      <c r="G12" s="66">
        <f t="shared" si="1"/>
        <v>7</v>
      </c>
      <c r="H12" s="65">
        <f>VLOOKUP($A12,'Return Data'!$B$7:$R$2843,11,0)</f>
        <v>5.8007999999999997</v>
      </c>
      <c r="I12" s="66">
        <f t="shared" si="2"/>
        <v>4</v>
      </c>
      <c r="J12" s="65">
        <f>VLOOKUP($A12,'Return Data'!$B$7:$R$2843,12,0)</f>
        <v>3.2385999999999999</v>
      </c>
      <c r="K12" s="66">
        <f t="shared" si="3"/>
        <v>8</v>
      </c>
      <c r="L12" s="65">
        <f>VLOOKUP($A12,'Return Data'!$B$7:$R$2843,13,0)</f>
        <v>4.1284999999999998</v>
      </c>
      <c r="M12" s="66">
        <f t="shared" si="4"/>
        <v>5</v>
      </c>
      <c r="N12" s="65">
        <f>VLOOKUP($A12,'Return Data'!$B$7:$R$2843,17,0)</f>
        <v>8.4379000000000008</v>
      </c>
      <c r="O12" s="66">
        <f t="shared" si="5"/>
        <v>2</v>
      </c>
      <c r="P12" s="65">
        <f>VLOOKUP($A12,'Return Data'!$B$7:$R$2843,14,0)</f>
        <v>11.200100000000001</v>
      </c>
      <c r="Q12" s="66">
        <f t="shared" si="6"/>
        <v>4</v>
      </c>
      <c r="R12" s="65">
        <f>VLOOKUP($A12,'Return Data'!$B$7:$R$2843,16,0)</f>
        <v>8.9194999999999993</v>
      </c>
      <c r="S12" s="67">
        <f t="shared" si="7"/>
        <v>14</v>
      </c>
    </row>
    <row r="13" spans="1:19" x14ac:dyDescent="0.3">
      <c r="A13" s="82" t="s">
        <v>1351</v>
      </c>
      <c r="B13" s="64">
        <f>VLOOKUP($A13,'Return Data'!$B$7:$R$2843,3,0)</f>
        <v>44410</v>
      </c>
      <c r="C13" s="65">
        <f>VLOOKUP($A13,'Return Data'!$B$7:$R$2843,4,0)</f>
        <v>20.1313</v>
      </c>
      <c r="D13" s="65">
        <f>VLOOKUP($A13,'Return Data'!$B$7:$R$2843,9,0)</f>
        <v>6.4097999999999997</v>
      </c>
      <c r="E13" s="66">
        <f t="shared" si="0"/>
        <v>8</v>
      </c>
      <c r="F13" s="65">
        <f>VLOOKUP($A13,'Return Data'!$B$7:$R$2843,10,0)</f>
        <v>3.6781000000000001</v>
      </c>
      <c r="G13" s="66">
        <f t="shared" si="1"/>
        <v>13</v>
      </c>
      <c r="H13" s="65">
        <f>VLOOKUP($A13,'Return Data'!$B$7:$R$2843,11,0)</f>
        <v>7.4195000000000002</v>
      </c>
      <c r="I13" s="66">
        <f t="shared" si="2"/>
        <v>1</v>
      </c>
      <c r="J13" s="65">
        <f>VLOOKUP($A13,'Return Data'!$B$7:$R$2843,12,0)</f>
        <v>5.6186999999999996</v>
      </c>
      <c r="K13" s="66">
        <f t="shared" si="3"/>
        <v>1</v>
      </c>
      <c r="L13" s="65">
        <f>VLOOKUP($A13,'Return Data'!$B$7:$R$2843,13,0)</f>
        <v>6.7350000000000003</v>
      </c>
      <c r="M13" s="66">
        <f t="shared" si="4"/>
        <v>1</v>
      </c>
      <c r="N13" s="65">
        <f>VLOOKUP($A13,'Return Data'!$B$7:$R$2843,17,0)</f>
        <v>8.2849000000000004</v>
      </c>
      <c r="O13" s="66">
        <f t="shared" si="5"/>
        <v>3</v>
      </c>
      <c r="P13" s="65">
        <f>VLOOKUP($A13,'Return Data'!$B$7:$R$2843,14,0)</f>
        <v>10.7639</v>
      </c>
      <c r="Q13" s="66">
        <f t="shared" si="6"/>
        <v>5</v>
      </c>
      <c r="R13" s="65">
        <f>VLOOKUP($A13,'Return Data'!$B$7:$R$2843,16,0)</f>
        <v>9.8177000000000003</v>
      </c>
      <c r="S13" s="67">
        <f t="shared" si="7"/>
        <v>8</v>
      </c>
    </row>
    <row r="14" spans="1:19" x14ac:dyDescent="0.3">
      <c r="A14" s="82" t="s">
        <v>1354</v>
      </c>
      <c r="B14" s="64">
        <f>VLOOKUP($A14,'Return Data'!$B$7:$R$2843,3,0)</f>
        <v>44410</v>
      </c>
      <c r="C14" s="65">
        <f>VLOOKUP($A14,'Return Data'!$B$7:$R$2843,4,0)</f>
        <v>51.3917</v>
      </c>
      <c r="D14" s="65">
        <f>VLOOKUP($A14,'Return Data'!$B$7:$R$2843,9,0)</f>
        <v>6.2255000000000003</v>
      </c>
      <c r="E14" s="66">
        <f t="shared" si="0"/>
        <v>9</v>
      </c>
      <c r="F14" s="65">
        <f>VLOOKUP($A14,'Return Data'!$B$7:$R$2843,10,0)</f>
        <v>2.9392999999999998</v>
      </c>
      <c r="G14" s="66">
        <f t="shared" si="1"/>
        <v>22</v>
      </c>
      <c r="H14" s="65">
        <f>VLOOKUP($A14,'Return Data'!$B$7:$R$2843,11,0)</f>
        <v>4.3124000000000002</v>
      </c>
      <c r="I14" s="66">
        <f t="shared" si="2"/>
        <v>13</v>
      </c>
      <c r="J14" s="65">
        <f>VLOOKUP($A14,'Return Data'!$B$7:$R$2843,12,0)</f>
        <v>2.3794</v>
      </c>
      <c r="K14" s="66">
        <f t="shared" si="3"/>
        <v>16</v>
      </c>
      <c r="L14" s="65">
        <f>VLOOKUP($A14,'Return Data'!$B$7:$R$2843,13,0)</f>
        <v>1.9368000000000001</v>
      </c>
      <c r="M14" s="66">
        <f t="shared" si="4"/>
        <v>22</v>
      </c>
      <c r="N14" s="65">
        <f>VLOOKUP($A14,'Return Data'!$B$7:$R$2843,17,0)</f>
        <v>5.2972999999999999</v>
      </c>
      <c r="O14" s="66">
        <f t="shared" si="5"/>
        <v>21</v>
      </c>
      <c r="P14" s="65">
        <f>VLOOKUP($A14,'Return Data'!$B$7:$R$2843,14,0)</f>
        <v>8.1092999999999993</v>
      </c>
      <c r="Q14" s="66">
        <f t="shared" si="6"/>
        <v>22</v>
      </c>
      <c r="R14" s="65">
        <f>VLOOKUP($A14,'Return Data'!$B$7:$R$2843,16,0)</f>
        <v>7.8632999999999997</v>
      </c>
      <c r="S14" s="67">
        <f t="shared" si="7"/>
        <v>23</v>
      </c>
    </row>
    <row r="15" spans="1:19" x14ac:dyDescent="0.3">
      <c r="A15" s="82" t="s">
        <v>1356</v>
      </c>
      <c r="B15" s="64">
        <f>VLOOKUP($A15,'Return Data'!$B$7:$R$2843,3,0)</f>
        <v>44410</v>
      </c>
      <c r="C15" s="65">
        <f>VLOOKUP($A15,'Return Data'!$B$7:$R$2843,4,0)</f>
        <v>45.5672</v>
      </c>
      <c r="D15" s="65">
        <f>VLOOKUP($A15,'Return Data'!$B$7:$R$2843,9,0)</f>
        <v>6.0305999999999997</v>
      </c>
      <c r="E15" s="66">
        <f t="shared" si="0"/>
        <v>10</v>
      </c>
      <c r="F15" s="65">
        <f>VLOOKUP($A15,'Return Data'!$B$7:$R$2843,10,0)</f>
        <v>3.7555999999999998</v>
      </c>
      <c r="G15" s="66">
        <f t="shared" si="1"/>
        <v>12</v>
      </c>
      <c r="H15" s="65">
        <f>VLOOKUP($A15,'Return Data'!$B$7:$R$2843,11,0)</f>
        <v>4.0157999999999996</v>
      </c>
      <c r="I15" s="66">
        <f t="shared" si="2"/>
        <v>17</v>
      </c>
      <c r="J15" s="65">
        <f>VLOOKUP($A15,'Return Data'!$B$7:$R$2843,12,0)</f>
        <v>2.3616000000000001</v>
      </c>
      <c r="K15" s="66">
        <f t="shared" si="3"/>
        <v>18</v>
      </c>
      <c r="L15" s="65">
        <f>VLOOKUP($A15,'Return Data'!$B$7:$R$2843,13,0)</f>
        <v>3.1204000000000001</v>
      </c>
      <c r="M15" s="66">
        <f t="shared" si="4"/>
        <v>13</v>
      </c>
      <c r="N15" s="65">
        <f>VLOOKUP($A15,'Return Data'!$B$7:$R$2843,17,0)</f>
        <v>6.6509999999999998</v>
      </c>
      <c r="O15" s="66">
        <f t="shared" si="5"/>
        <v>15</v>
      </c>
      <c r="P15" s="65">
        <f>VLOOKUP($A15,'Return Data'!$B$7:$R$2843,14,0)</f>
        <v>8.2578999999999994</v>
      </c>
      <c r="Q15" s="66">
        <f t="shared" si="6"/>
        <v>21</v>
      </c>
      <c r="R15" s="65">
        <f>VLOOKUP($A15,'Return Data'!$B$7:$R$2843,16,0)</f>
        <v>8.3706999999999994</v>
      </c>
      <c r="S15" s="67">
        <f t="shared" si="7"/>
        <v>19</v>
      </c>
    </row>
    <row r="16" spans="1:19" x14ac:dyDescent="0.3">
      <c r="A16" s="82" t="s">
        <v>1358</v>
      </c>
      <c r="B16" s="64">
        <f>VLOOKUP($A16,'Return Data'!$B$7:$R$2843,3,0)</f>
        <v>44410</v>
      </c>
      <c r="C16" s="65">
        <f>VLOOKUP($A16,'Return Data'!$B$7:$R$2843,4,0)</f>
        <v>83.173400000000001</v>
      </c>
      <c r="D16" s="65">
        <f>VLOOKUP($A16,'Return Data'!$B$7:$R$2843,9,0)</f>
        <v>4.8685</v>
      </c>
      <c r="E16" s="66">
        <f t="shared" si="0"/>
        <v>18</v>
      </c>
      <c r="F16" s="65">
        <f>VLOOKUP($A16,'Return Data'!$B$7:$R$2843,10,0)</f>
        <v>4.2915000000000001</v>
      </c>
      <c r="G16" s="66">
        <f t="shared" si="1"/>
        <v>8</v>
      </c>
      <c r="H16" s="65">
        <f>VLOOKUP($A16,'Return Data'!$B$7:$R$2843,11,0)</f>
        <v>4.6094999999999997</v>
      </c>
      <c r="I16" s="66">
        <f t="shared" si="2"/>
        <v>11</v>
      </c>
      <c r="J16" s="65">
        <f>VLOOKUP($A16,'Return Data'!$B$7:$R$2843,12,0)</f>
        <v>3.6884000000000001</v>
      </c>
      <c r="K16" s="66">
        <f t="shared" si="3"/>
        <v>4</v>
      </c>
      <c r="L16" s="65">
        <f>VLOOKUP($A16,'Return Data'!$B$7:$R$2843,13,0)</f>
        <v>3.7864</v>
      </c>
      <c r="M16" s="66">
        <f t="shared" si="4"/>
        <v>9</v>
      </c>
      <c r="N16" s="65">
        <f>VLOOKUP($A16,'Return Data'!$B$7:$R$2843,17,0)</f>
        <v>8.2818000000000005</v>
      </c>
      <c r="O16" s="66">
        <f t="shared" si="5"/>
        <v>4</v>
      </c>
      <c r="P16" s="65">
        <f>VLOOKUP($A16,'Return Data'!$B$7:$R$2843,14,0)</f>
        <v>9.9937000000000005</v>
      </c>
      <c r="Q16" s="66">
        <f t="shared" si="6"/>
        <v>13</v>
      </c>
      <c r="R16" s="65">
        <f>VLOOKUP($A16,'Return Data'!$B$7:$R$2843,16,0)</f>
        <v>9.2250999999999994</v>
      </c>
      <c r="S16" s="67">
        <f t="shared" si="7"/>
        <v>11</v>
      </c>
    </row>
    <row r="17" spans="1:19" x14ac:dyDescent="0.3">
      <c r="A17" s="82" t="s">
        <v>1360</v>
      </c>
      <c r="B17" s="64">
        <f>VLOOKUP($A17,'Return Data'!$B$7:$R$2843,3,0)</f>
        <v>44410</v>
      </c>
      <c r="C17" s="65">
        <f>VLOOKUP($A17,'Return Data'!$B$7:$R$2843,4,0)</f>
        <v>18.353200000000001</v>
      </c>
      <c r="D17" s="65">
        <f>VLOOKUP($A17,'Return Data'!$B$7:$R$2843,9,0)</f>
        <v>5.9447999999999999</v>
      </c>
      <c r="E17" s="66">
        <f t="shared" si="0"/>
        <v>11</v>
      </c>
      <c r="F17" s="65">
        <f>VLOOKUP($A17,'Return Data'!$B$7:$R$2843,10,0)</f>
        <v>2.9611000000000001</v>
      </c>
      <c r="G17" s="66">
        <f t="shared" si="1"/>
        <v>21</v>
      </c>
      <c r="H17" s="65">
        <f>VLOOKUP($A17,'Return Data'!$B$7:$R$2843,11,0)</f>
        <v>6.1609999999999996</v>
      </c>
      <c r="I17" s="66">
        <f t="shared" si="2"/>
        <v>2</v>
      </c>
      <c r="J17" s="65">
        <f>VLOOKUP($A17,'Return Data'!$B$7:$R$2843,12,0)</f>
        <v>3.1617999999999999</v>
      </c>
      <c r="K17" s="66">
        <f t="shared" si="3"/>
        <v>9</v>
      </c>
      <c r="L17" s="65">
        <f>VLOOKUP($A17,'Return Data'!$B$7:$R$2843,13,0)</f>
        <v>2.9786999999999999</v>
      </c>
      <c r="M17" s="66">
        <f t="shared" si="4"/>
        <v>16</v>
      </c>
      <c r="N17" s="65">
        <f>VLOOKUP($A17,'Return Data'!$B$7:$R$2843,17,0)</f>
        <v>5.2842000000000002</v>
      </c>
      <c r="O17" s="66">
        <f t="shared" si="5"/>
        <v>22</v>
      </c>
      <c r="P17" s="65">
        <f>VLOOKUP($A17,'Return Data'!$B$7:$R$2843,14,0)</f>
        <v>7.9573</v>
      </c>
      <c r="Q17" s="66">
        <f t="shared" si="6"/>
        <v>24</v>
      </c>
      <c r="R17" s="65">
        <f>VLOOKUP($A17,'Return Data'!$B$7:$R$2843,16,0)</f>
        <v>7.2500999999999998</v>
      </c>
      <c r="S17" s="67">
        <f t="shared" si="7"/>
        <v>24</v>
      </c>
    </row>
    <row r="18" spans="1:19" x14ac:dyDescent="0.3">
      <c r="A18" s="82" t="s">
        <v>1361</v>
      </c>
      <c r="B18" s="64">
        <f>VLOOKUP($A18,'Return Data'!$B$7:$R$2843,3,0)</f>
        <v>44410</v>
      </c>
      <c r="C18" s="65">
        <f>VLOOKUP($A18,'Return Data'!$B$7:$R$2843,4,0)</f>
        <v>29.6145</v>
      </c>
      <c r="D18" s="65">
        <f>VLOOKUP($A18,'Return Data'!$B$7:$R$2843,9,0)</f>
        <v>7.3331</v>
      </c>
      <c r="E18" s="66">
        <f t="shared" si="0"/>
        <v>3</v>
      </c>
      <c r="F18" s="65">
        <f>VLOOKUP($A18,'Return Data'!$B$7:$R$2843,10,0)</f>
        <v>4.9786000000000001</v>
      </c>
      <c r="G18" s="66">
        <f t="shared" si="1"/>
        <v>2</v>
      </c>
      <c r="H18" s="65">
        <f>VLOOKUP($A18,'Return Data'!$B$7:$R$2843,11,0)</f>
        <v>4.9649000000000001</v>
      </c>
      <c r="I18" s="66">
        <f t="shared" si="2"/>
        <v>8</v>
      </c>
      <c r="J18" s="65">
        <f>VLOOKUP($A18,'Return Data'!$B$7:$R$2843,12,0)</f>
        <v>2.7902</v>
      </c>
      <c r="K18" s="66">
        <f t="shared" si="3"/>
        <v>11</v>
      </c>
      <c r="L18" s="65">
        <f>VLOOKUP($A18,'Return Data'!$B$7:$R$2843,13,0)</f>
        <v>3.3136999999999999</v>
      </c>
      <c r="M18" s="66">
        <f t="shared" si="4"/>
        <v>11</v>
      </c>
      <c r="N18" s="65">
        <f>VLOOKUP($A18,'Return Data'!$B$7:$R$2843,17,0)</f>
        <v>8.6372</v>
      </c>
      <c r="O18" s="66">
        <f t="shared" si="5"/>
        <v>1</v>
      </c>
      <c r="P18" s="65">
        <f>VLOOKUP($A18,'Return Data'!$B$7:$R$2843,14,0)</f>
        <v>11.6333</v>
      </c>
      <c r="Q18" s="66">
        <f t="shared" si="6"/>
        <v>2</v>
      </c>
      <c r="R18" s="65">
        <f>VLOOKUP($A18,'Return Data'!$B$7:$R$2843,16,0)</f>
        <v>9.9220000000000006</v>
      </c>
      <c r="S18" s="67">
        <f t="shared" si="7"/>
        <v>6</v>
      </c>
    </row>
    <row r="19" spans="1:19" x14ac:dyDescent="0.3">
      <c r="A19" s="82" t="s">
        <v>1364</v>
      </c>
      <c r="B19" s="64">
        <f>VLOOKUP($A19,'Return Data'!$B$7:$R$2843,3,0)</f>
        <v>44410</v>
      </c>
      <c r="C19" s="65">
        <f>VLOOKUP($A19,'Return Data'!$B$7:$R$2843,4,0)</f>
        <v>2413.0749000000001</v>
      </c>
      <c r="D19" s="65">
        <f>VLOOKUP($A19,'Return Data'!$B$7:$R$2843,9,0)</f>
        <v>1.0844</v>
      </c>
      <c r="E19" s="66">
        <f t="shared" si="0"/>
        <v>23</v>
      </c>
      <c r="F19" s="65">
        <f>VLOOKUP($A19,'Return Data'!$B$7:$R$2843,10,0)</f>
        <v>0.66320000000000001</v>
      </c>
      <c r="G19" s="66">
        <f t="shared" si="1"/>
        <v>23</v>
      </c>
      <c r="H19" s="65">
        <f>VLOOKUP($A19,'Return Data'!$B$7:$R$2843,11,0)</f>
        <v>2.9784000000000002</v>
      </c>
      <c r="I19" s="66">
        <f t="shared" si="2"/>
        <v>24</v>
      </c>
      <c r="J19" s="65">
        <f>VLOOKUP($A19,'Return Data'!$B$7:$R$2843,12,0)</f>
        <v>0.66649999999999998</v>
      </c>
      <c r="K19" s="66">
        <f t="shared" si="3"/>
        <v>24</v>
      </c>
      <c r="L19" s="65">
        <f>VLOOKUP($A19,'Return Data'!$B$7:$R$2843,13,0)</f>
        <v>0.90900000000000003</v>
      </c>
      <c r="M19" s="66">
        <f t="shared" si="4"/>
        <v>24</v>
      </c>
      <c r="N19" s="65">
        <f>VLOOKUP($A19,'Return Data'!$B$7:$R$2843,17,0)</f>
        <v>4.3738999999999999</v>
      </c>
      <c r="O19" s="66">
        <f t="shared" si="5"/>
        <v>24</v>
      </c>
      <c r="P19" s="65">
        <f>VLOOKUP($A19,'Return Data'!$B$7:$R$2843,14,0)</f>
        <v>8.0886999999999993</v>
      </c>
      <c r="Q19" s="66">
        <f t="shared" si="6"/>
        <v>23</v>
      </c>
      <c r="R19" s="65">
        <f>VLOOKUP($A19,'Return Data'!$B$7:$R$2843,16,0)</f>
        <v>8.0084</v>
      </c>
      <c r="S19" s="67">
        <f t="shared" si="7"/>
        <v>22</v>
      </c>
    </row>
    <row r="20" spans="1:19" x14ac:dyDescent="0.3">
      <c r="A20" s="82" t="s">
        <v>1365</v>
      </c>
      <c r="B20" s="64">
        <f>VLOOKUP($A20,'Return Data'!$B$7:$R$2843,3,0)</f>
        <v>44410</v>
      </c>
      <c r="C20" s="65">
        <f>VLOOKUP($A20,'Return Data'!$B$7:$R$2843,4,0)</f>
        <v>85.802999999999997</v>
      </c>
      <c r="D20" s="65">
        <f>VLOOKUP($A20,'Return Data'!$B$7:$R$2843,9,0)</f>
        <v>7.6989000000000001</v>
      </c>
      <c r="E20" s="66">
        <f t="shared" si="0"/>
        <v>1</v>
      </c>
      <c r="F20" s="65">
        <f>VLOOKUP($A20,'Return Data'!$B$7:$R$2843,10,0)</f>
        <v>4.9744000000000002</v>
      </c>
      <c r="G20" s="66">
        <f t="shared" si="1"/>
        <v>3</v>
      </c>
      <c r="H20" s="65">
        <f>VLOOKUP($A20,'Return Data'!$B$7:$R$2843,11,0)</f>
        <v>4.4408000000000003</v>
      </c>
      <c r="I20" s="66">
        <f t="shared" si="2"/>
        <v>12</v>
      </c>
      <c r="J20" s="65">
        <f>VLOOKUP($A20,'Return Data'!$B$7:$R$2843,12,0)</f>
        <v>4.0023999999999997</v>
      </c>
      <c r="K20" s="66">
        <f t="shared" si="3"/>
        <v>2</v>
      </c>
      <c r="L20" s="65">
        <f>VLOOKUP($A20,'Return Data'!$B$7:$R$2843,13,0)</f>
        <v>4.2797999999999998</v>
      </c>
      <c r="M20" s="66">
        <f t="shared" si="4"/>
        <v>4</v>
      </c>
      <c r="N20" s="65">
        <f>VLOOKUP($A20,'Return Data'!$B$7:$R$2843,17,0)</f>
        <v>7.6642000000000001</v>
      </c>
      <c r="O20" s="66">
        <f t="shared" si="5"/>
        <v>9</v>
      </c>
      <c r="P20" s="65">
        <f>VLOOKUP($A20,'Return Data'!$B$7:$R$2843,14,0)</f>
        <v>10.557</v>
      </c>
      <c r="Q20" s="66">
        <f t="shared" si="6"/>
        <v>8</v>
      </c>
      <c r="R20" s="65">
        <f>VLOOKUP($A20,'Return Data'!$B$7:$R$2843,16,0)</f>
        <v>9.0554000000000006</v>
      </c>
      <c r="S20" s="67">
        <f t="shared" si="7"/>
        <v>12</v>
      </c>
    </row>
    <row r="21" spans="1:19" x14ac:dyDescent="0.3">
      <c r="A21" s="82" t="s">
        <v>1367</v>
      </c>
      <c r="B21" s="64">
        <f>VLOOKUP($A21,'Return Data'!$B$7:$R$2843,3,0)</f>
        <v>44410</v>
      </c>
      <c r="C21" s="65">
        <f>VLOOKUP($A21,'Return Data'!$B$7:$R$2843,4,0)</f>
        <v>59.295999999999999</v>
      </c>
      <c r="D21" s="65">
        <f>VLOOKUP($A21,'Return Data'!$B$7:$R$2843,9,0)</f>
        <v>7.5278</v>
      </c>
      <c r="E21" s="66">
        <f t="shared" si="0"/>
        <v>2</v>
      </c>
      <c r="F21" s="65">
        <f>VLOOKUP($A21,'Return Data'!$B$7:$R$2843,10,0)</f>
        <v>3.9064000000000001</v>
      </c>
      <c r="G21" s="66">
        <f t="shared" si="1"/>
        <v>11</v>
      </c>
      <c r="H21" s="65">
        <f>VLOOKUP($A21,'Return Data'!$B$7:$R$2843,11,0)</f>
        <v>3.8689</v>
      </c>
      <c r="I21" s="66">
        <f t="shared" si="2"/>
        <v>18</v>
      </c>
      <c r="J21" s="65">
        <f>VLOOKUP($A21,'Return Data'!$B$7:$R$2843,12,0)</f>
        <v>2.0743</v>
      </c>
      <c r="K21" s="66">
        <f t="shared" si="3"/>
        <v>20</v>
      </c>
      <c r="L21" s="65">
        <f>VLOOKUP($A21,'Return Data'!$B$7:$R$2843,13,0)</f>
        <v>3.1659000000000002</v>
      </c>
      <c r="M21" s="66">
        <f t="shared" si="4"/>
        <v>12</v>
      </c>
      <c r="N21" s="65">
        <f>VLOOKUP($A21,'Return Data'!$B$7:$R$2843,17,0)</f>
        <v>6.7461000000000002</v>
      </c>
      <c r="O21" s="66">
        <f t="shared" si="5"/>
        <v>14</v>
      </c>
      <c r="P21" s="65">
        <f>VLOOKUP($A21,'Return Data'!$B$7:$R$2843,14,0)</f>
        <v>9.2544000000000004</v>
      </c>
      <c r="Q21" s="66">
        <f t="shared" si="6"/>
        <v>15</v>
      </c>
      <c r="R21" s="65">
        <f>VLOOKUP($A21,'Return Data'!$B$7:$R$2843,16,0)</f>
        <v>9.7758000000000003</v>
      </c>
      <c r="S21" s="67">
        <f t="shared" si="7"/>
        <v>9</v>
      </c>
    </row>
    <row r="22" spans="1:19" x14ac:dyDescent="0.3">
      <c r="A22" s="82" t="s">
        <v>1369</v>
      </c>
      <c r="B22" s="64">
        <f>VLOOKUP($A22,'Return Data'!$B$7:$R$2843,3,0)</f>
        <v>44410</v>
      </c>
      <c r="C22" s="65">
        <f>VLOOKUP($A22,'Return Data'!$B$7:$R$2843,4,0)</f>
        <v>52.177100000000003</v>
      </c>
      <c r="D22" s="65">
        <f>VLOOKUP($A22,'Return Data'!$B$7:$R$2843,9,0)</f>
        <v>5.6458000000000004</v>
      </c>
      <c r="E22" s="66">
        <f t="shared" si="0"/>
        <v>12</v>
      </c>
      <c r="F22" s="65">
        <f>VLOOKUP($A22,'Return Data'!$B$7:$R$2843,10,0)</f>
        <v>3.9763000000000002</v>
      </c>
      <c r="G22" s="66">
        <f t="shared" si="1"/>
        <v>10</v>
      </c>
      <c r="H22" s="65">
        <f>VLOOKUP($A22,'Return Data'!$B$7:$R$2843,11,0)</f>
        <v>5.6093999999999999</v>
      </c>
      <c r="I22" s="66">
        <f t="shared" si="2"/>
        <v>5</v>
      </c>
      <c r="J22" s="65">
        <f>VLOOKUP($A22,'Return Data'!$B$7:$R$2843,12,0)</f>
        <v>3.3725999999999998</v>
      </c>
      <c r="K22" s="66">
        <f t="shared" si="3"/>
        <v>7</v>
      </c>
      <c r="L22" s="65">
        <f>VLOOKUP($A22,'Return Data'!$B$7:$R$2843,13,0)</f>
        <v>3.9592000000000001</v>
      </c>
      <c r="M22" s="66">
        <f t="shared" si="4"/>
        <v>7</v>
      </c>
      <c r="N22" s="65">
        <f>VLOOKUP($A22,'Return Data'!$B$7:$R$2843,17,0)</f>
        <v>7.1764000000000001</v>
      </c>
      <c r="O22" s="66">
        <f t="shared" si="5"/>
        <v>12</v>
      </c>
      <c r="P22" s="65">
        <f>VLOOKUP($A22,'Return Data'!$B$7:$R$2843,14,0)</f>
        <v>10.2607</v>
      </c>
      <c r="Q22" s="66">
        <f t="shared" si="6"/>
        <v>11</v>
      </c>
      <c r="R22" s="65">
        <f>VLOOKUP($A22,'Return Data'!$B$7:$R$2843,16,0)</f>
        <v>8.3755000000000006</v>
      </c>
      <c r="S22" s="67">
        <f t="shared" si="7"/>
        <v>18</v>
      </c>
    </row>
    <row r="23" spans="1:19" x14ac:dyDescent="0.3">
      <c r="A23" s="82" t="s">
        <v>1372</v>
      </c>
      <c r="B23" s="64">
        <f>VLOOKUP($A23,'Return Data'!$B$7:$R$2843,3,0)</f>
        <v>44410</v>
      </c>
      <c r="C23" s="65">
        <f>VLOOKUP($A23,'Return Data'!$B$7:$R$2843,4,0)</f>
        <v>33.302100000000003</v>
      </c>
      <c r="D23" s="65">
        <f>VLOOKUP($A23,'Return Data'!$B$7:$R$2843,9,0)</f>
        <v>6.6310000000000002</v>
      </c>
      <c r="E23" s="66">
        <f t="shared" si="0"/>
        <v>7</v>
      </c>
      <c r="F23" s="65">
        <f>VLOOKUP($A23,'Return Data'!$B$7:$R$2843,10,0)</f>
        <v>3.6271</v>
      </c>
      <c r="G23" s="66">
        <f t="shared" si="1"/>
        <v>14</v>
      </c>
      <c r="H23" s="65">
        <f>VLOOKUP($A23,'Return Data'!$B$7:$R$2843,11,0)</f>
        <v>4.6581999999999999</v>
      </c>
      <c r="I23" s="66">
        <f t="shared" si="2"/>
        <v>10</v>
      </c>
      <c r="J23" s="65">
        <f>VLOOKUP($A23,'Return Data'!$B$7:$R$2843,12,0)</f>
        <v>2.7067000000000001</v>
      </c>
      <c r="K23" s="66">
        <f t="shared" si="3"/>
        <v>12</v>
      </c>
      <c r="L23" s="65">
        <f>VLOOKUP($A23,'Return Data'!$B$7:$R$2843,13,0)</f>
        <v>2.9977</v>
      </c>
      <c r="M23" s="66">
        <f t="shared" si="4"/>
        <v>15</v>
      </c>
      <c r="N23" s="65">
        <f>VLOOKUP($A23,'Return Data'!$B$7:$R$2843,17,0)</f>
        <v>7.4584000000000001</v>
      </c>
      <c r="O23" s="66">
        <f t="shared" si="5"/>
        <v>11</v>
      </c>
      <c r="P23" s="65">
        <f>VLOOKUP($A23,'Return Data'!$B$7:$R$2843,14,0)</f>
        <v>10.7326</v>
      </c>
      <c r="Q23" s="66">
        <f t="shared" si="6"/>
        <v>6</v>
      </c>
      <c r="R23" s="65">
        <f>VLOOKUP($A23,'Return Data'!$B$7:$R$2843,16,0)</f>
        <v>10.5908</v>
      </c>
      <c r="S23" s="67">
        <f t="shared" si="7"/>
        <v>1</v>
      </c>
    </row>
    <row r="24" spans="1:19" x14ac:dyDescent="0.3">
      <c r="A24" s="82" t="s">
        <v>1374</v>
      </c>
      <c r="B24" s="64">
        <f>VLOOKUP($A24,'Return Data'!$B$7:$R$2843,3,0)</f>
        <v>44410</v>
      </c>
      <c r="C24" s="65">
        <f>VLOOKUP($A24,'Return Data'!$B$7:$R$2843,4,0)</f>
        <v>25.184200000000001</v>
      </c>
      <c r="D24" s="65">
        <f>VLOOKUP($A24,'Return Data'!$B$7:$R$2843,9,0)</f>
        <v>5.0993000000000004</v>
      </c>
      <c r="E24" s="66">
        <f t="shared" si="0"/>
        <v>16</v>
      </c>
      <c r="F24" s="65">
        <f>VLOOKUP($A24,'Return Data'!$B$7:$R$2843,10,0)</f>
        <v>4.3403999999999998</v>
      </c>
      <c r="G24" s="66">
        <f t="shared" si="1"/>
        <v>6</v>
      </c>
      <c r="H24" s="65">
        <f>VLOOKUP($A24,'Return Data'!$B$7:$R$2843,11,0)</f>
        <v>5.4269999999999996</v>
      </c>
      <c r="I24" s="66">
        <f t="shared" si="2"/>
        <v>6</v>
      </c>
      <c r="J24" s="65">
        <f>VLOOKUP($A24,'Return Data'!$B$7:$R$2843,12,0)</f>
        <v>3.7275999999999998</v>
      </c>
      <c r="K24" s="66">
        <f t="shared" si="3"/>
        <v>3</v>
      </c>
      <c r="L24" s="65">
        <f>VLOOKUP($A24,'Return Data'!$B$7:$R$2843,13,0)</f>
        <v>4.4112999999999998</v>
      </c>
      <c r="M24" s="66">
        <f t="shared" si="4"/>
        <v>3</v>
      </c>
      <c r="N24" s="65">
        <f>VLOOKUP($A24,'Return Data'!$B$7:$R$2843,17,0)</f>
        <v>6.5781000000000001</v>
      </c>
      <c r="O24" s="66">
        <f t="shared" si="5"/>
        <v>16</v>
      </c>
      <c r="P24" s="65">
        <f>VLOOKUP($A24,'Return Data'!$B$7:$R$2843,14,0)</f>
        <v>9.2174999999999994</v>
      </c>
      <c r="Q24" s="66">
        <f t="shared" si="6"/>
        <v>16</v>
      </c>
      <c r="R24" s="65">
        <f>VLOOKUP($A24,'Return Data'!$B$7:$R$2843,16,0)</f>
        <v>8.3157999999999994</v>
      </c>
      <c r="S24" s="67">
        <f t="shared" si="7"/>
        <v>20</v>
      </c>
    </row>
    <row r="25" spans="1:19" x14ac:dyDescent="0.3">
      <c r="A25" s="82" t="s">
        <v>1375</v>
      </c>
      <c r="B25" s="64">
        <f>VLOOKUP($A25,'Return Data'!$B$7:$R$2843,3,0)</f>
        <v>44410</v>
      </c>
      <c r="C25" s="65">
        <f>VLOOKUP($A25,'Return Data'!$B$7:$R$2843,4,0)</f>
        <v>53.106000000000002</v>
      </c>
      <c r="D25" s="65">
        <f>VLOOKUP($A25,'Return Data'!$B$7:$R$2843,9,0)</f>
        <v>4.0110999999999999</v>
      </c>
      <c r="E25" s="66">
        <f t="shared" si="0"/>
        <v>21</v>
      </c>
      <c r="F25" s="65">
        <f>VLOOKUP($A25,'Return Data'!$B$7:$R$2843,10,0)</f>
        <v>3.5297000000000001</v>
      </c>
      <c r="G25" s="66">
        <f t="shared" si="1"/>
        <v>16</v>
      </c>
      <c r="H25" s="65">
        <f>VLOOKUP($A25,'Return Data'!$B$7:$R$2843,11,0)</f>
        <v>5.101</v>
      </c>
      <c r="I25" s="66">
        <f t="shared" si="2"/>
        <v>7</v>
      </c>
      <c r="J25" s="65">
        <f>VLOOKUP($A25,'Return Data'!$B$7:$R$2843,12,0)</f>
        <v>3.4466000000000001</v>
      </c>
      <c r="K25" s="66">
        <f t="shared" si="3"/>
        <v>6</v>
      </c>
      <c r="L25" s="65">
        <f>VLOOKUP($A25,'Return Data'!$B$7:$R$2843,13,0)</f>
        <v>3.8344999999999998</v>
      </c>
      <c r="M25" s="66">
        <f t="shared" si="4"/>
        <v>8</v>
      </c>
      <c r="N25" s="65">
        <f>VLOOKUP($A25,'Return Data'!$B$7:$R$2843,17,0)</f>
        <v>7.7617000000000003</v>
      </c>
      <c r="O25" s="66">
        <f t="shared" si="5"/>
        <v>7</v>
      </c>
      <c r="P25" s="65">
        <f>VLOOKUP($A25,'Return Data'!$B$7:$R$2843,14,0)</f>
        <v>10.4841</v>
      </c>
      <c r="Q25" s="66">
        <f t="shared" si="6"/>
        <v>9</v>
      </c>
      <c r="R25" s="65">
        <f>VLOOKUP($A25,'Return Data'!$B$7:$R$2843,16,0)</f>
        <v>10.168100000000001</v>
      </c>
      <c r="S25" s="67">
        <f t="shared" si="7"/>
        <v>4</v>
      </c>
    </row>
    <row r="26" spans="1:19" x14ac:dyDescent="0.3">
      <c r="A26" s="82" t="s">
        <v>1377</v>
      </c>
      <c r="B26" s="64">
        <f>VLOOKUP($A26,'Return Data'!$B$7:$R$2843,3,0)</f>
        <v>44410</v>
      </c>
      <c r="C26" s="65">
        <f>VLOOKUP($A26,'Return Data'!$B$7:$R$2843,4,0)</f>
        <v>66.962400000000002</v>
      </c>
      <c r="D26" s="65">
        <f>VLOOKUP($A26,'Return Data'!$B$7:$R$2843,9,0)</f>
        <v>7.1165000000000003</v>
      </c>
      <c r="E26" s="66">
        <f t="shared" si="0"/>
        <v>5</v>
      </c>
      <c r="F26" s="65">
        <f>VLOOKUP($A26,'Return Data'!$B$7:$R$2843,10,0)</f>
        <v>3.4723000000000002</v>
      </c>
      <c r="G26" s="66">
        <f t="shared" si="1"/>
        <v>18</v>
      </c>
      <c r="H26" s="65">
        <f>VLOOKUP($A26,'Return Data'!$B$7:$R$2843,11,0)</f>
        <v>3.1248</v>
      </c>
      <c r="I26" s="66">
        <f t="shared" si="2"/>
        <v>23</v>
      </c>
      <c r="J26" s="65">
        <f>VLOOKUP($A26,'Return Data'!$B$7:$R$2843,12,0)</f>
        <v>1.4239999999999999</v>
      </c>
      <c r="K26" s="66">
        <f t="shared" si="3"/>
        <v>23</v>
      </c>
      <c r="L26" s="65">
        <f>VLOOKUP($A26,'Return Data'!$B$7:$R$2843,13,0)</f>
        <v>1.6887000000000001</v>
      </c>
      <c r="M26" s="66">
        <f t="shared" si="4"/>
        <v>23</v>
      </c>
      <c r="N26" s="65">
        <f>VLOOKUP($A26,'Return Data'!$B$7:$R$2843,17,0)</f>
        <v>5.2827999999999999</v>
      </c>
      <c r="O26" s="66">
        <f t="shared" si="5"/>
        <v>23</v>
      </c>
      <c r="P26" s="65">
        <f>VLOOKUP($A26,'Return Data'!$B$7:$R$2843,14,0)</f>
        <v>9.0458999999999996</v>
      </c>
      <c r="Q26" s="66">
        <f t="shared" si="6"/>
        <v>18</v>
      </c>
      <c r="R26" s="65">
        <f>VLOOKUP($A26,'Return Data'!$B$7:$R$2843,16,0)</f>
        <v>8.7725000000000009</v>
      </c>
      <c r="S26" s="67">
        <f t="shared" si="7"/>
        <v>16</v>
      </c>
    </row>
    <row r="27" spans="1:19" x14ac:dyDescent="0.3">
      <c r="A27" s="82" t="s">
        <v>1379</v>
      </c>
      <c r="B27" s="64">
        <f>VLOOKUP($A27,'Return Data'!$B$7:$R$2843,3,0)</f>
        <v>44410</v>
      </c>
      <c r="C27" s="65">
        <f>VLOOKUP($A27,'Return Data'!$B$7:$R$2843,4,0)</f>
        <v>51.012799999999999</v>
      </c>
      <c r="D27" s="65">
        <f>VLOOKUP($A27,'Return Data'!$B$7:$R$2843,9,0)</f>
        <v>5.4724000000000004</v>
      </c>
      <c r="E27" s="66">
        <f t="shared" si="0"/>
        <v>14</v>
      </c>
      <c r="F27" s="65">
        <f>VLOOKUP($A27,'Return Data'!$B$7:$R$2843,10,0)</f>
        <v>3.3690000000000002</v>
      </c>
      <c r="G27" s="66">
        <f t="shared" si="1"/>
        <v>19</v>
      </c>
      <c r="H27" s="65">
        <f>VLOOKUP($A27,'Return Data'!$B$7:$R$2843,11,0)</f>
        <v>4.2164999999999999</v>
      </c>
      <c r="I27" s="66">
        <f t="shared" si="2"/>
        <v>16</v>
      </c>
      <c r="J27" s="65">
        <f>VLOOKUP($A27,'Return Data'!$B$7:$R$2843,12,0)</f>
        <v>2.3773</v>
      </c>
      <c r="K27" s="66">
        <f t="shared" si="3"/>
        <v>17</v>
      </c>
      <c r="L27" s="65">
        <f>VLOOKUP($A27,'Return Data'!$B$7:$R$2843,13,0)</f>
        <v>2.2633999999999999</v>
      </c>
      <c r="M27" s="66">
        <f t="shared" si="4"/>
        <v>20</v>
      </c>
      <c r="N27" s="65">
        <f>VLOOKUP($A27,'Return Data'!$B$7:$R$2843,17,0)</f>
        <v>6.1135000000000002</v>
      </c>
      <c r="O27" s="66">
        <f t="shared" si="5"/>
        <v>20</v>
      </c>
      <c r="P27" s="65">
        <f>VLOOKUP($A27,'Return Data'!$B$7:$R$2843,14,0)</f>
        <v>9.1862999999999992</v>
      </c>
      <c r="Q27" s="66">
        <f t="shared" si="6"/>
        <v>17</v>
      </c>
      <c r="R27" s="65">
        <f>VLOOKUP($A27,'Return Data'!$B$7:$R$2843,16,0)</f>
        <v>9.2634000000000007</v>
      </c>
      <c r="S27" s="67">
        <f t="shared" si="7"/>
        <v>10</v>
      </c>
    </row>
    <row r="28" spans="1:19" x14ac:dyDescent="0.3">
      <c r="A28" s="82" t="s">
        <v>866</v>
      </c>
      <c r="B28" s="64">
        <f>VLOOKUP($A28,'Return Data'!$B$7:$R$2843,3,0)</f>
        <v>44410</v>
      </c>
      <c r="C28" s="65">
        <f>VLOOKUP($A28,'Return Data'!$B$7:$R$2843,4,0)</f>
        <v>17.894100000000002</v>
      </c>
      <c r="D28" s="65">
        <f>VLOOKUP($A28,'Return Data'!$B$7:$R$2843,9,0)</f>
        <v>-13.316800000000001</v>
      </c>
      <c r="E28" s="66">
        <f t="shared" si="0"/>
        <v>24</v>
      </c>
      <c r="F28" s="65">
        <f>VLOOKUP($A28,'Return Data'!$B$7:$R$2843,10,0)</f>
        <v>-1.3794999999999999</v>
      </c>
      <c r="G28" s="66">
        <f t="shared" si="1"/>
        <v>24</v>
      </c>
      <c r="H28" s="65">
        <f>VLOOKUP($A28,'Return Data'!$B$7:$R$2843,11,0)</f>
        <v>3.3872</v>
      </c>
      <c r="I28" s="66">
        <f t="shared" si="2"/>
        <v>21</v>
      </c>
      <c r="J28" s="65">
        <f>VLOOKUP($A28,'Return Data'!$B$7:$R$2843,12,0)</f>
        <v>1.5563</v>
      </c>
      <c r="K28" s="66">
        <f t="shared" si="3"/>
        <v>22</v>
      </c>
      <c r="L28" s="65">
        <f>VLOOKUP($A28,'Return Data'!$B$7:$R$2843,13,0)</f>
        <v>2.0876999999999999</v>
      </c>
      <c r="M28" s="66">
        <f t="shared" si="4"/>
        <v>21</v>
      </c>
      <c r="N28" s="65">
        <f>VLOOKUP($A28,'Return Data'!$B$7:$R$2843,17,0)</f>
        <v>6.1543999999999999</v>
      </c>
      <c r="O28" s="66">
        <f t="shared" si="5"/>
        <v>19</v>
      </c>
      <c r="P28" s="65">
        <f>VLOOKUP($A28,'Return Data'!$B$7:$R$2843,14,0)</f>
        <v>9.5375999999999994</v>
      </c>
      <c r="Q28" s="66">
        <f t="shared" si="6"/>
        <v>14</v>
      </c>
      <c r="R28" s="65">
        <f>VLOOKUP($A28,'Return Data'!$B$7:$R$2843,16,0)</f>
        <v>8.8595000000000006</v>
      </c>
      <c r="S28" s="67">
        <f t="shared" si="7"/>
        <v>15</v>
      </c>
    </row>
    <row r="29" spans="1:19" x14ac:dyDescent="0.3">
      <c r="A29" s="82" t="s">
        <v>869</v>
      </c>
      <c r="B29" s="64">
        <f>VLOOKUP($A29,'Return Data'!$B$7:$R$2843,3,0)</f>
        <v>44410</v>
      </c>
      <c r="C29" s="65">
        <f>VLOOKUP($A29,'Return Data'!$B$7:$R$2843,4,0)</f>
        <v>19.616399999999999</v>
      </c>
      <c r="D29" s="65">
        <f>VLOOKUP($A29,'Return Data'!$B$7:$R$2843,9,0)</f>
        <v>4.7670000000000003</v>
      </c>
      <c r="E29" s="66">
        <f t="shared" si="0"/>
        <v>19</v>
      </c>
      <c r="F29" s="65">
        <f>VLOOKUP($A29,'Return Data'!$B$7:$R$2843,10,0)</f>
        <v>4.3920000000000003</v>
      </c>
      <c r="G29" s="66">
        <f t="shared" si="1"/>
        <v>4</v>
      </c>
      <c r="H29" s="65">
        <f>VLOOKUP($A29,'Return Data'!$B$7:$R$2843,11,0)</f>
        <v>4.6593</v>
      </c>
      <c r="I29" s="66">
        <f t="shared" si="2"/>
        <v>9</v>
      </c>
      <c r="J29" s="65">
        <f>VLOOKUP($A29,'Return Data'!$B$7:$R$2843,12,0)</f>
        <v>2.5468999999999999</v>
      </c>
      <c r="K29" s="66">
        <f t="shared" si="3"/>
        <v>13</v>
      </c>
      <c r="L29" s="65">
        <f>VLOOKUP($A29,'Return Data'!$B$7:$R$2843,13,0)</f>
        <v>3.6716000000000002</v>
      </c>
      <c r="M29" s="66">
        <f t="shared" si="4"/>
        <v>10</v>
      </c>
      <c r="N29" s="65">
        <f>VLOOKUP($A29,'Return Data'!$B$7:$R$2843,17,0)</f>
        <v>8.0409000000000006</v>
      </c>
      <c r="O29" s="66">
        <f t="shared" si="5"/>
        <v>6</v>
      </c>
      <c r="P29" s="65">
        <f>VLOOKUP($A29,'Return Data'!$B$7:$R$2843,14,0)</f>
        <v>11.315099999999999</v>
      </c>
      <c r="Q29" s="66">
        <f t="shared" si="6"/>
        <v>3</v>
      </c>
      <c r="R29" s="65">
        <f>VLOOKUP($A29,'Return Data'!$B$7:$R$2843,16,0)</f>
        <v>10.2683</v>
      </c>
      <c r="S29" s="67">
        <f t="shared" si="7"/>
        <v>2</v>
      </c>
    </row>
    <row r="30" spans="1:19" x14ac:dyDescent="0.3">
      <c r="A30" s="82" t="s">
        <v>870</v>
      </c>
      <c r="B30" s="64">
        <f>VLOOKUP($A30,'Return Data'!$B$7:$R$2843,3,0)</f>
        <v>44410</v>
      </c>
      <c r="C30" s="65">
        <f>VLOOKUP($A30,'Return Data'!$B$7:$R$2843,4,0)</f>
        <v>36.405799999999999</v>
      </c>
      <c r="D30" s="65">
        <f>VLOOKUP($A30,'Return Data'!$B$7:$R$2843,9,0)</f>
        <v>3.8481999999999998</v>
      </c>
      <c r="E30" s="66">
        <f t="shared" si="0"/>
        <v>22</v>
      </c>
      <c r="F30" s="65">
        <f>VLOOKUP($A30,'Return Data'!$B$7:$R$2843,10,0)</f>
        <v>3.5063</v>
      </c>
      <c r="G30" s="66">
        <f t="shared" si="1"/>
        <v>17</v>
      </c>
      <c r="H30" s="65">
        <f>VLOOKUP($A30,'Return Data'!$B$7:$R$2843,11,0)</f>
        <v>3.6463999999999999</v>
      </c>
      <c r="I30" s="66">
        <f t="shared" si="2"/>
        <v>19</v>
      </c>
      <c r="J30" s="65">
        <f>VLOOKUP($A30,'Return Data'!$B$7:$R$2843,12,0)</f>
        <v>1.8682000000000001</v>
      </c>
      <c r="K30" s="66">
        <f t="shared" si="3"/>
        <v>21</v>
      </c>
      <c r="L30" s="65">
        <f>VLOOKUP($A30,'Return Data'!$B$7:$R$2843,13,0)</f>
        <v>2.6057999999999999</v>
      </c>
      <c r="M30" s="66">
        <f t="shared" si="4"/>
        <v>19</v>
      </c>
      <c r="N30" s="65">
        <f>VLOOKUP($A30,'Return Data'!$B$7:$R$2843,17,0)</f>
        <v>7.6840000000000002</v>
      </c>
      <c r="O30" s="66">
        <f t="shared" si="5"/>
        <v>8</v>
      </c>
      <c r="P30" s="65">
        <f>VLOOKUP($A30,'Return Data'!$B$7:$R$2843,14,0)</f>
        <v>11.833500000000001</v>
      </c>
      <c r="Q30" s="66">
        <f t="shared" si="6"/>
        <v>1</v>
      </c>
      <c r="R30" s="65">
        <f>VLOOKUP($A30,'Return Data'!$B$7:$R$2843,16,0)</f>
        <v>10.2668</v>
      </c>
      <c r="S30" s="67">
        <f t="shared" si="7"/>
        <v>3</v>
      </c>
    </row>
    <row r="31" spans="1:19" x14ac:dyDescent="0.3">
      <c r="A31" s="82" t="s">
        <v>873</v>
      </c>
      <c r="B31" s="64">
        <f>VLOOKUP($A31,'Return Data'!$B$7:$R$2843,3,0)</f>
        <v>44410</v>
      </c>
      <c r="C31" s="65">
        <f>VLOOKUP($A31,'Return Data'!$B$7:$R$2843,4,0)</f>
        <v>51.459600000000002</v>
      </c>
      <c r="D31" s="65">
        <f>VLOOKUP($A31,'Return Data'!$B$7:$R$2843,9,0)</f>
        <v>7.1684000000000001</v>
      </c>
      <c r="E31" s="66">
        <f t="shared" si="0"/>
        <v>4</v>
      </c>
      <c r="F31" s="65">
        <f>VLOOKUP($A31,'Return Data'!$B$7:$R$2843,10,0)</f>
        <v>4.2644000000000002</v>
      </c>
      <c r="G31" s="66">
        <f t="shared" si="1"/>
        <v>9</v>
      </c>
      <c r="H31" s="65">
        <f>VLOOKUP($A31,'Return Data'!$B$7:$R$2843,11,0)</f>
        <v>4.3114999999999997</v>
      </c>
      <c r="I31" s="66">
        <f t="shared" si="2"/>
        <v>14</v>
      </c>
      <c r="J31" s="65">
        <f>VLOOKUP($A31,'Return Data'!$B$7:$R$2843,12,0)</f>
        <v>2.2643</v>
      </c>
      <c r="K31" s="66">
        <f t="shared" si="3"/>
        <v>19</v>
      </c>
      <c r="L31" s="65">
        <f>VLOOKUP($A31,'Return Data'!$B$7:$R$2843,13,0)</f>
        <v>3.0876999999999999</v>
      </c>
      <c r="M31" s="66">
        <f t="shared" si="4"/>
        <v>14</v>
      </c>
      <c r="N31" s="65">
        <f>VLOOKUP($A31,'Return Data'!$B$7:$R$2843,17,0)</f>
        <v>6.9497</v>
      </c>
      <c r="O31" s="66">
        <f t="shared" si="5"/>
        <v>13</v>
      </c>
      <c r="P31" s="65">
        <f>VLOOKUP($A31,'Return Data'!$B$7:$R$2843,14,0)</f>
        <v>10.093400000000001</v>
      </c>
      <c r="Q31" s="66">
        <f t="shared" si="6"/>
        <v>12</v>
      </c>
      <c r="R31" s="65">
        <f>VLOOKUP($A31,'Return Data'!$B$7:$R$2843,16,0)</f>
        <v>9.9772999999999996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4.862495833333333</v>
      </c>
      <c r="E33" s="88"/>
      <c r="F33" s="89">
        <f>AVERAGE(F8:F31)</f>
        <v>3.5944625000000006</v>
      </c>
      <c r="G33" s="88"/>
      <c r="H33" s="89">
        <f>AVERAGE(H8:H31)</f>
        <v>4.5727124999999988</v>
      </c>
      <c r="I33" s="88"/>
      <c r="J33" s="89">
        <f>AVERAGE(J8:J31)</f>
        <v>2.780533333333334</v>
      </c>
      <c r="K33" s="88"/>
      <c r="L33" s="89">
        <f>AVERAGE(L8:L31)</f>
        <v>3.3052166666666665</v>
      </c>
      <c r="M33" s="88"/>
      <c r="N33" s="89">
        <f>AVERAGE(N8:N31)</f>
        <v>6.9571000000000005</v>
      </c>
      <c r="O33" s="88"/>
      <c r="P33" s="89">
        <f>AVERAGE(P8:P31)</f>
        <v>9.8471666666666682</v>
      </c>
      <c r="Q33" s="88"/>
      <c r="R33" s="89">
        <f>AVERAGE(R8:R31)</f>
        <v>9.1022458333333329</v>
      </c>
      <c r="S33" s="90"/>
    </row>
    <row r="34" spans="1:19" x14ac:dyDescent="0.3">
      <c r="A34" s="87" t="s">
        <v>28</v>
      </c>
      <c r="B34" s="88"/>
      <c r="C34" s="88"/>
      <c r="D34" s="89">
        <f>MIN(D8:D31)</f>
        <v>-13.316800000000001</v>
      </c>
      <c r="E34" s="88"/>
      <c r="F34" s="89">
        <f>MIN(F8:F31)</f>
        <v>-1.3794999999999999</v>
      </c>
      <c r="G34" s="88"/>
      <c r="H34" s="89">
        <f>MIN(H8:H31)</f>
        <v>2.9784000000000002</v>
      </c>
      <c r="I34" s="88"/>
      <c r="J34" s="89">
        <f>MIN(J8:J31)</f>
        <v>0.66649999999999998</v>
      </c>
      <c r="K34" s="88"/>
      <c r="L34" s="89">
        <f>MIN(L8:L31)</f>
        <v>0.90900000000000003</v>
      </c>
      <c r="M34" s="88"/>
      <c r="N34" s="89">
        <f>MIN(N8:N31)</f>
        <v>4.3738999999999999</v>
      </c>
      <c r="O34" s="88"/>
      <c r="P34" s="89">
        <f>MIN(P8:P31)</f>
        <v>7.9573</v>
      </c>
      <c r="Q34" s="88"/>
      <c r="R34" s="89">
        <f>MIN(R8:R31)</f>
        <v>7.2500999999999998</v>
      </c>
      <c r="S34" s="90"/>
    </row>
    <row r="35" spans="1:19" ht="15" thickBot="1" x14ac:dyDescent="0.35">
      <c r="A35" s="91" t="s">
        <v>29</v>
      </c>
      <c r="B35" s="92"/>
      <c r="C35" s="92"/>
      <c r="D35" s="93">
        <f>MAX(D8:D31)</f>
        <v>7.6989000000000001</v>
      </c>
      <c r="E35" s="92"/>
      <c r="F35" s="93">
        <f>MAX(F8:F31)</f>
        <v>5.6898</v>
      </c>
      <c r="G35" s="92"/>
      <c r="H35" s="93">
        <f>MAX(H8:H31)</f>
        <v>7.4195000000000002</v>
      </c>
      <c r="I35" s="92"/>
      <c r="J35" s="93">
        <f>MAX(J8:J31)</f>
        <v>5.6186999999999996</v>
      </c>
      <c r="K35" s="92"/>
      <c r="L35" s="93">
        <f>MAX(L8:L31)</f>
        <v>6.7350000000000003</v>
      </c>
      <c r="M35" s="92"/>
      <c r="N35" s="93">
        <f>MAX(N8:N31)</f>
        <v>8.6372</v>
      </c>
      <c r="O35" s="92"/>
      <c r="P35" s="93">
        <f>MAX(P8:P31)</f>
        <v>11.833500000000001</v>
      </c>
      <c r="Q35" s="92"/>
      <c r="R35" s="93">
        <f>MAX(R8:R31)</f>
        <v>10.5908</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44410</v>
      </c>
      <c r="C8" s="65">
        <f>VLOOKUP($A8,'Return Data'!$B$7:$R$2843,4,0)</f>
        <v>64.475999999999999</v>
      </c>
      <c r="D8" s="65">
        <f>VLOOKUP($A8,'Return Data'!$B$7:$R$2843,9,0)</f>
        <v>4.3752000000000004</v>
      </c>
      <c r="E8" s="66">
        <f>RANK(D8,D$8:D$34,0)</f>
        <v>17</v>
      </c>
      <c r="F8" s="65">
        <f>VLOOKUP($A8,'Return Data'!$B$7:$R$2843,10,0)</f>
        <v>4.9779</v>
      </c>
      <c r="G8" s="66">
        <f>RANK(F8,F$8:F$34,0)</f>
        <v>1</v>
      </c>
      <c r="H8" s="65">
        <f>VLOOKUP($A8,'Return Data'!$B$7:$R$2843,11,0)</f>
        <v>5.2450999999999999</v>
      </c>
      <c r="I8" s="66">
        <f>RANK(H8,H$8:H$34,0)</f>
        <v>4</v>
      </c>
      <c r="J8" s="65">
        <f>VLOOKUP($A8,'Return Data'!$B$7:$R$2843,12,0)</f>
        <v>2.9283000000000001</v>
      </c>
      <c r="K8" s="66">
        <f>RANK(J8,J$8:J$34,0)</f>
        <v>5</v>
      </c>
      <c r="L8" s="65">
        <f>VLOOKUP($A8,'Return Data'!$B$7:$R$2843,13,0)</f>
        <v>3.3651</v>
      </c>
      <c r="M8" s="66">
        <f>RANK(L8,L$8:L$34,0)</f>
        <v>5</v>
      </c>
      <c r="N8" s="65">
        <f>VLOOKUP($A8,'Return Data'!$B$7:$R$2843,17,0)</f>
        <v>6.8642000000000003</v>
      </c>
      <c r="O8" s="66">
        <f>RANK(N8,N$8:N$34,0)</f>
        <v>9</v>
      </c>
      <c r="P8" s="65">
        <f>VLOOKUP($A8,'Return Data'!$B$7:$R$2843,14,0)</f>
        <v>9.7347999999999999</v>
      </c>
      <c r="Q8" s="66">
        <f>RANK(P8,P$8:P$34,0)</f>
        <v>9</v>
      </c>
      <c r="R8" s="65">
        <f>VLOOKUP($A8,'Return Data'!$B$7:$R$2843,16,0)</f>
        <v>8.9146999999999998</v>
      </c>
      <c r="S8" s="67">
        <f>RANK(R8,R$8:R$34,0)</f>
        <v>7</v>
      </c>
    </row>
    <row r="9" spans="1:19" x14ac:dyDescent="0.3">
      <c r="A9" s="82" t="s">
        <v>1346</v>
      </c>
      <c r="B9" s="64">
        <f>VLOOKUP($A9,'Return Data'!$B$7:$R$2843,3,0)</f>
        <v>44410</v>
      </c>
      <c r="C9" s="65">
        <f>VLOOKUP($A9,'Return Data'!$B$7:$R$2843,4,0)</f>
        <v>20.047799999999999</v>
      </c>
      <c r="D9" s="65">
        <f>VLOOKUP($A9,'Return Data'!$B$7:$R$2843,9,0)</f>
        <v>4.5218999999999996</v>
      </c>
      <c r="E9" s="66">
        <f t="shared" ref="E9:E34" si="0">RANK(D9,D$8:D$34,0)</f>
        <v>16</v>
      </c>
      <c r="F9" s="65">
        <f>VLOOKUP($A9,'Return Data'!$B$7:$R$2843,10,0)</f>
        <v>2.3969999999999998</v>
      </c>
      <c r="G9" s="66">
        <f t="shared" ref="G9:G34" si="1">RANK(F9,F$8:F$34,0)</f>
        <v>21</v>
      </c>
      <c r="H9" s="65">
        <f>VLOOKUP($A9,'Return Data'!$B$7:$R$2843,11,0)</f>
        <v>2.6042000000000001</v>
      </c>
      <c r="I9" s="66">
        <f t="shared" ref="I9:I34" si="2">RANK(H9,H$8:H$34,0)</f>
        <v>25</v>
      </c>
      <c r="J9" s="65">
        <f>VLOOKUP($A9,'Return Data'!$B$7:$R$2843,12,0)</f>
        <v>2.3632</v>
      </c>
      <c r="K9" s="66">
        <f t="shared" ref="K9:K34" si="3">RANK(J9,J$8:J$34,0)</f>
        <v>11</v>
      </c>
      <c r="L9" s="65">
        <f>VLOOKUP($A9,'Return Data'!$B$7:$R$2843,13,0)</f>
        <v>3.9188000000000001</v>
      </c>
      <c r="M9" s="66">
        <f t="shared" ref="M9:M34" si="4">RANK(L9,L$8:L$34,0)</f>
        <v>2</v>
      </c>
      <c r="N9" s="65">
        <f>VLOOKUP($A9,'Return Data'!$B$7:$R$2843,17,0)</f>
        <v>7.5274999999999999</v>
      </c>
      <c r="O9" s="66">
        <f t="shared" ref="O9:O34" si="5">RANK(N9,N$8:N$34,0)</f>
        <v>7</v>
      </c>
      <c r="P9" s="65">
        <f>VLOOKUP($A9,'Return Data'!$B$7:$R$2843,14,0)</f>
        <v>10.1424</v>
      </c>
      <c r="Q9" s="66">
        <f t="shared" ref="Q9:Q34" si="6">RANK(P9,P$8:P$34,0)</f>
        <v>6</v>
      </c>
      <c r="R9" s="65">
        <f>VLOOKUP($A9,'Return Data'!$B$7:$R$2843,16,0)</f>
        <v>7.5701000000000001</v>
      </c>
      <c r="S9" s="67">
        <f t="shared" ref="S9:S34" si="7">RANK(R9,R$8:R$34,0)</f>
        <v>21</v>
      </c>
    </row>
    <row r="10" spans="1:19" x14ac:dyDescent="0.3">
      <c r="A10" s="82" t="s">
        <v>1347</v>
      </c>
      <c r="B10" s="64">
        <f>VLOOKUP($A10,'Return Data'!$B$7:$R$2843,3,0)</f>
        <v>44410</v>
      </c>
      <c r="C10" s="65">
        <f>VLOOKUP($A10,'Return Data'!$B$7:$R$2843,4,0)</f>
        <v>33.615099999999998</v>
      </c>
      <c r="D10" s="65">
        <f>VLOOKUP($A10,'Return Data'!$B$7:$R$2843,9,0)</f>
        <v>6.1405000000000003</v>
      </c>
      <c r="E10" s="66">
        <f t="shared" si="0"/>
        <v>6</v>
      </c>
      <c r="F10" s="65">
        <f>VLOOKUP($A10,'Return Data'!$B$7:$R$2843,10,0)</f>
        <v>3.6189</v>
      </c>
      <c r="G10" s="66">
        <f t="shared" si="1"/>
        <v>8</v>
      </c>
      <c r="H10" s="65">
        <f>VLOOKUP($A10,'Return Data'!$B$7:$R$2843,11,0)</f>
        <v>3.4914999999999998</v>
      </c>
      <c r="I10" s="66">
        <f t="shared" si="2"/>
        <v>18</v>
      </c>
      <c r="J10" s="65">
        <f>VLOOKUP($A10,'Return Data'!$B$7:$R$2843,12,0)</f>
        <v>1.6839</v>
      </c>
      <c r="K10" s="66">
        <f t="shared" si="3"/>
        <v>19</v>
      </c>
      <c r="L10" s="65">
        <f>VLOOKUP($A10,'Return Data'!$B$7:$R$2843,13,0)</f>
        <v>2.1231</v>
      </c>
      <c r="M10" s="66">
        <f t="shared" si="4"/>
        <v>18</v>
      </c>
      <c r="N10" s="65">
        <f>VLOOKUP($A10,'Return Data'!$B$7:$R$2843,17,0)</f>
        <v>5.4561000000000002</v>
      </c>
      <c r="O10" s="66">
        <f t="shared" si="5"/>
        <v>22</v>
      </c>
      <c r="P10" s="65">
        <f>VLOOKUP($A10,'Return Data'!$B$7:$R$2843,14,0)</f>
        <v>8.0929000000000002</v>
      </c>
      <c r="Q10" s="66">
        <f t="shared" si="6"/>
        <v>20</v>
      </c>
      <c r="R10" s="65">
        <f>VLOOKUP($A10,'Return Data'!$B$7:$R$2843,16,0)</f>
        <v>6.4554</v>
      </c>
      <c r="S10" s="67">
        <f t="shared" si="7"/>
        <v>26</v>
      </c>
    </row>
    <row r="11" spans="1:19" x14ac:dyDescent="0.3">
      <c r="A11" s="82" t="s">
        <v>2028</v>
      </c>
      <c r="B11" s="64">
        <f>VLOOKUP($A11,'Return Data'!$B$7:$R$2843,3,0)</f>
        <v>44410</v>
      </c>
      <c r="C11" s="65">
        <f>VLOOKUP($A11,'Return Data'!$B$7:$R$2843,4,0)</f>
        <v>60.608199999999997</v>
      </c>
      <c r="D11" s="65">
        <f>VLOOKUP($A11,'Return Data'!$B$7:$R$2843,9,0)</f>
        <v>3.8395000000000001</v>
      </c>
      <c r="E11" s="66">
        <f t="shared" si="0"/>
        <v>20</v>
      </c>
      <c r="F11" s="65">
        <f>VLOOKUP($A11,'Return Data'!$B$7:$R$2843,10,0)</f>
        <v>2.8610000000000002</v>
      </c>
      <c r="G11" s="66">
        <f t="shared" si="1"/>
        <v>16</v>
      </c>
      <c r="H11" s="65">
        <f>VLOOKUP($A11,'Return Data'!$B$7:$R$2843,11,0)</f>
        <v>2.8605</v>
      </c>
      <c r="I11" s="66">
        <f t="shared" si="2"/>
        <v>23</v>
      </c>
      <c r="J11" s="65">
        <f>VLOOKUP($A11,'Return Data'!$B$7:$R$2843,12,0)</f>
        <v>1.6535</v>
      </c>
      <c r="K11" s="66">
        <f t="shared" si="3"/>
        <v>20</v>
      </c>
      <c r="L11" s="65">
        <f>VLOOKUP($A11,'Return Data'!$B$7:$R$2843,13,0)</f>
        <v>2.1149</v>
      </c>
      <c r="M11" s="66">
        <f t="shared" si="4"/>
        <v>19</v>
      </c>
      <c r="N11" s="65">
        <f>VLOOKUP($A11,'Return Data'!$B$7:$R$2843,17,0)</f>
        <v>5.4702999999999999</v>
      </c>
      <c r="O11" s="66">
        <f t="shared" si="5"/>
        <v>20</v>
      </c>
      <c r="P11" s="65">
        <f>VLOOKUP($A11,'Return Data'!$B$7:$R$2843,14,0)</f>
        <v>8.0315999999999992</v>
      </c>
      <c r="Q11" s="66">
        <f t="shared" si="6"/>
        <v>22</v>
      </c>
      <c r="R11" s="65">
        <f>VLOOKUP($A11,'Return Data'!$B$7:$R$2843,16,0)</f>
        <v>8.6961999999999993</v>
      </c>
      <c r="S11" s="67">
        <f t="shared" si="7"/>
        <v>8</v>
      </c>
    </row>
    <row r="12" spans="1:19" x14ac:dyDescent="0.3">
      <c r="A12" s="82" t="s">
        <v>1350</v>
      </c>
      <c r="B12" s="64">
        <f>VLOOKUP($A12,'Return Data'!$B$7:$R$2843,3,0)</f>
        <v>44410</v>
      </c>
      <c r="C12" s="65">
        <f>VLOOKUP($A12,'Return Data'!$B$7:$R$2843,4,0)</f>
        <v>74.731999999999999</v>
      </c>
      <c r="D12" s="65">
        <f>VLOOKUP($A12,'Return Data'!$B$7:$R$2843,9,0)</f>
        <v>5.0076999999999998</v>
      </c>
      <c r="E12" s="66">
        <f t="shared" si="0"/>
        <v>13</v>
      </c>
      <c r="F12" s="65">
        <f>VLOOKUP($A12,'Return Data'!$B$7:$R$2843,10,0)</f>
        <v>3.8203</v>
      </c>
      <c r="G12" s="66">
        <f t="shared" si="1"/>
        <v>6</v>
      </c>
      <c r="H12" s="65">
        <f>VLOOKUP($A12,'Return Data'!$B$7:$R$2843,11,0)</f>
        <v>5.2652999999999999</v>
      </c>
      <c r="I12" s="66">
        <f t="shared" si="2"/>
        <v>3</v>
      </c>
      <c r="J12" s="65">
        <f>VLOOKUP($A12,'Return Data'!$B$7:$R$2843,12,0)</f>
        <v>2.7027999999999999</v>
      </c>
      <c r="K12" s="66">
        <f t="shared" si="3"/>
        <v>6</v>
      </c>
      <c r="L12" s="65">
        <f>VLOOKUP($A12,'Return Data'!$B$7:$R$2843,13,0)</f>
        <v>3.5958999999999999</v>
      </c>
      <c r="M12" s="66">
        <f t="shared" si="4"/>
        <v>3</v>
      </c>
      <c r="N12" s="65">
        <f>VLOOKUP($A12,'Return Data'!$B$7:$R$2843,17,0)</f>
        <v>7.8483000000000001</v>
      </c>
      <c r="O12" s="66">
        <f t="shared" si="5"/>
        <v>3</v>
      </c>
      <c r="P12" s="65">
        <f>VLOOKUP($A12,'Return Data'!$B$7:$R$2843,14,0)</f>
        <v>10.531499999999999</v>
      </c>
      <c r="Q12" s="66">
        <f t="shared" si="6"/>
        <v>4</v>
      </c>
      <c r="R12" s="65">
        <f>VLOOKUP($A12,'Return Data'!$B$7:$R$2843,16,0)</f>
        <v>9.6399000000000008</v>
      </c>
      <c r="S12" s="67">
        <f t="shared" si="7"/>
        <v>3</v>
      </c>
    </row>
    <row r="13" spans="1:19" x14ac:dyDescent="0.3">
      <c r="A13" s="82" t="s">
        <v>1352</v>
      </c>
      <c r="B13" s="64">
        <f>VLOOKUP($A13,'Return Data'!$B$7:$R$2843,3,0)</f>
        <v>44410</v>
      </c>
      <c r="C13" s="65">
        <f>VLOOKUP($A13,'Return Data'!$B$7:$R$2843,4,0)</f>
        <v>19.418399999999998</v>
      </c>
      <c r="D13" s="65">
        <f>VLOOKUP($A13,'Return Data'!$B$7:$R$2843,9,0)</f>
        <v>5.6539000000000001</v>
      </c>
      <c r="E13" s="66">
        <f t="shared" si="0"/>
        <v>9</v>
      </c>
      <c r="F13" s="65">
        <f>VLOOKUP($A13,'Return Data'!$B$7:$R$2843,10,0)</f>
        <v>2.9232999999999998</v>
      </c>
      <c r="G13" s="66">
        <f t="shared" si="1"/>
        <v>15</v>
      </c>
      <c r="H13" s="65">
        <f>VLOOKUP($A13,'Return Data'!$B$7:$R$2843,11,0)</f>
        <v>6.6554000000000002</v>
      </c>
      <c r="I13" s="66">
        <f t="shared" si="2"/>
        <v>1</v>
      </c>
      <c r="J13" s="65">
        <f>VLOOKUP($A13,'Return Data'!$B$7:$R$2843,12,0)</f>
        <v>4.9398999999999997</v>
      </c>
      <c r="K13" s="66">
        <f t="shared" si="3"/>
        <v>1</v>
      </c>
      <c r="L13" s="65">
        <f>VLOOKUP($A13,'Return Data'!$B$7:$R$2843,13,0)</f>
        <v>6.0868000000000002</v>
      </c>
      <c r="M13" s="66">
        <f t="shared" si="4"/>
        <v>1</v>
      </c>
      <c r="N13" s="65">
        <f>VLOOKUP($A13,'Return Data'!$B$7:$R$2843,17,0)</f>
        <v>7.7157999999999998</v>
      </c>
      <c r="O13" s="66">
        <f t="shared" si="5"/>
        <v>4</v>
      </c>
      <c r="P13" s="65">
        <f>VLOOKUP($A13,'Return Data'!$B$7:$R$2843,14,0)</f>
        <v>10.206799999999999</v>
      </c>
      <c r="Q13" s="66">
        <f t="shared" si="6"/>
        <v>5</v>
      </c>
      <c r="R13" s="65">
        <f>VLOOKUP($A13,'Return Data'!$B$7:$R$2843,16,0)</f>
        <v>9.2889999999999997</v>
      </c>
      <c r="S13" s="67">
        <f t="shared" si="7"/>
        <v>5</v>
      </c>
    </row>
    <row r="14" spans="1:19" x14ac:dyDescent="0.3">
      <c r="A14" s="82" t="s">
        <v>1353</v>
      </c>
      <c r="B14" s="64">
        <f>VLOOKUP($A14,'Return Data'!$B$7:$R$2843,3,0)</f>
        <v>44410</v>
      </c>
      <c r="C14" s="65">
        <f>VLOOKUP($A14,'Return Data'!$B$7:$R$2843,4,0)</f>
        <v>47.804600000000001</v>
      </c>
      <c r="D14" s="65">
        <f>VLOOKUP($A14,'Return Data'!$B$7:$R$2843,9,0)</f>
        <v>5.7717999999999998</v>
      </c>
      <c r="E14" s="66">
        <f t="shared" si="0"/>
        <v>7</v>
      </c>
      <c r="F14" s="65">
        <f>VLOOKUP($A14,'Return Data'!$B$7:$R$2843,10,0)</f>
        <v>2.504</v>
      </c>
      <c r="G14" s="66">
        <f t="shared" si="1"/>
        <v>20</v>
      </c>
      <c r="H14" s="65">
        <f>VLOOKUP($A14,'Return Data'!$B$7:$R$2843,11,0)</f>
        <v>3.8786</v>
      </c>
      <c r="I14" s="66">
        <f t="shared" si="2"/>
        <v>13</v>
      </c>
      <c r="J14" s="65">
        <f>VLOOKUP($A14,'Return Data'!$B$7:$R$2843,12,0)</f>
        <v>1.9384999999999999</v>
      </c>
      <c r="K14" s="66">
        <f t="shared" si="3"/>
        <v>15</v>
      </c>
      <c r="L14" s="65">
        <f>VLOOKUP($A14,'Return Data'!$B$7:$R$2843,13,0)</f>
        <v>1.4882</v>
      </c>
      <c r="M14" s="66">
        <f t="shared" si="4"/>
        <v>25</v>
      </c>
      <c r="N14" s="65">
        <f>VLOOKUP($A14,'Return Data'!$B$7:$R$2843,17,0)</f>
        <v>4.8003999999999998</v>
      </c>
      <c r="O14" s="66">
        <f t="shared" si="5"/>
        <v>23</v>
      </c>
      <c r="P14" s="65">
        <f>VLOOKUP($A14,'Return Data'!$B$7:$R$2843,14,0)</f>
        <v>7.4767999999999999</v>
      </c>
      <c r="Q14" s="66">
        <f t="shared" si="6"/>
        <v>25</v>
      </c>
      <c r="R14" s="65">
        <f>VLOOKUP($A14,'Return Data'!$B$7:$R$2843,16,0)</f>
        <v>8.2806999999999995</v>
      </c>
      <c r="S14" s="67">
        <f t="shared" si="7"/>
        <v>13</v>
      </c>
    </row>
    <row r="15" spans="1:19" x14ac:dyDescent="0.3">
      <c r="A15" s="82" t="s">
        <v>1355</v>
      </c>
      <c r="B15" s="64">
        <f>VLOOKUP($A15,'Return Data'!$B$7:$R$2843,3,0)</f>
        <v>44410</v>
      </c>
      <c r="C15" s="65">
        <f>VLOOKUP($A15,'Return Data'!$B$7:$R$2843,4,0)</f>
        <v>44.0276</v>
      </c>
      <c r="D15" s="65">
        <f>VLOOKUP($A15,'Return Data'!$B$7:$R$2843,9,0)</f>
        <v>5.5808</v>
      </c>
      <c r="E15" s="66">
        <f t="shared" si="0"/>
        <v>10</v>
      </c>
      <c r="F15" s="65">
        <f>VLOOKUP($A15,'Return Data'!$B$7:$R$2843,10,0)</f>
        <v>3.3088000000000002</v>
      </c>
      <c r="G15" s="66">
        <f t="shared" si="1"/>
        <v>10</v>
      </c>
      <c r="H15" s="65">
        <f>VLOOKUP($A15,'Return Data'!$B$7:$R$2843,11,0)</f>
        <v>3.5701000000000001</v>
      </c>
      <c r="I15" s="66">
        <f t="shared" si="2"/>
        <v>16</v>
      </c>
      <c r="J15" s="65">
        <f>VLOOKUP($A15,'Return Data'!$B$7:$R$2843,12,0)</f>
        <v>1.9003000000000001</v>
      </c>
      <c r="K15" s="66">
        <f t="shared" si="3"/>
        <v>16</v>
      </c>
      <c r="L15" s="65">
        <f>VLOOKUP($A15,'Return Data'!$B$7:$R$2843,13,0)</f>
        <v>2.6547999999999998</v>
      </c>
      <c r="M15" s="66">
        <f t="shared" si="4"/>
        <v>13</v>
      </c>
      <c r="N15" s="65">
        <f>VLOOKUP($A15,'Return Data'!$B$7:$R$2843,17,0)</f>
        <v>6.1916000000000002</v>
      </c>
      <c r="O15" s="66">
        <f t="shared" si="5"/>
        <v>14</v>
      </c>
      <c r="P15" s="65">
        <f>VLOOKUP($A15,'Return Data'!$B$7:$R$2843,14,0)</f>
        <v>7.8209999999999997</v>
      </c>
      <c r="Q15" s="66">
        <f t="shared" si="6"/>
        <v>24</v>
      </c>
      <c r="R15" s="65">
        <f>VLOOKUP($A15,'Return Data'!$B$7:$R$2843,16,0)</f>
        <v>7.6784999999999997</v>
      </c>
      <c r="S15" s="67">
        <f t="shared" si="7"/>
        <v>19</v>
      </c>
    </row>
    <row r="16" spans="1:19" x14ac:dyDescent="0.3">
      <c r="A16" s="82" t="s">
        <v>1357</v>
      </c>
      <c r="B16" s="64">
        <f>VLOOKUP($A16,'Return Data'!$B$7:$R$2843,3,0)</f>
        <v>44410</v>
      </c>
      <c r="C16" s="65">
        <f>VLOOKUP($A16,'Return Data'!$B$7:$R$2843,4,0)</f>
        <v>78.864199999999997</v>
      </c>
      <c r="D16" s="65">
        <f>VLOOKUP($A16,'Return Data'!$B$7:$R$2843,9,0)</f>
        <v>4.2553999999999998</v>
      </c>
      <c r="E16" s="66">
        <f t="shared" si="0"/>
        <v>18</v>
      </c>
      <c r="F16" s="65">
        <f>VLOOKUP($A16,'Return Data'!$B$7:$R$2843,10,0)</f>
        <v>3.6749999999999998</v>
      </c>
      <c r="G16" s="66">
        <f t="shared" si="1"/>
        <v>7</v>
      </c>
      <c r="H16" s="65">
        <f>VLOOKUP($A16,'Return Data'!$B$7:$R$2843,11,0)</f>
        <v>3.9864999999999999</v>
      </c>
      <c r="I16" s="66">
        <f t="shared" si="2"/>
        <v>11</v>
      </c>
      <c r="J16" s="65">
        <f>VLOOKUP($A16,'Return Data'!$B$7:$R$2843,12,0)</f>
        <v>3.0629</v>
      </c>
      <c r="K16" s="66">
        <f t="shared" si="3"/>
        <v>2</v>
      </c>
      <c r="L16" s="65">
        <f>VLOOKUP($A16,'Return Data'!$B$7:$R$2843,13,0)</f>
        <v>3.1549999999999998</v>
      </c>
      <c r="M16" s="66">
        <f t="shared" si="4"/>
        <v>9</v>
      </c>
      <c r="N16" s="65">
        <f>VLOOKUP($A16,'Return Data'!$B$7:$R$2843,17,0)</f>
        <v>7.7100999999999997</v>
      </c>
      <c r="O16" s="66">
        <f t="shared" si="5"/>
        <v>5</v>
      </c>
      <c r="P16" s="65">
        <f>VLOOKUP($A16,'Return Data'!$B$7:$R$2843,14,0)</f>
        <v>9.4131</v>
      </c>
      <c r="Q16" s="66">
        <f t="shared" si="6"/>
        <v>14</v>
      </c>
      <c r="R16" s="65">
        <f>VLOOKUP($A16,'Return Data'!$B$7:$R$2843,16,0)</f>
        <v>9.8559000000000001</v>
      </c>
      <c r="S16" s="67">
        <f t="shared" si="7"/>
        <v>2</v>
      </c>
    </row>
    <row r="17" spans="1:19" x14ac:dyDescent="0.3">
      <c r="A17" s="82" t="s">
        <v>1359</v>
      </c>
      <c r="B17" s="64">
        <f>VLOOKUP($A17,'Return Data'!$B$7:$R$2843,3,0)</f>
        <v>44410</v>
      </c>
      <c r="C17" s="65">
        <f>VLOOKUP($A17,'Return Data'!$B$7:$R$2843,4,0)</f>
        <v>17.312899999999999</v>
      </c>
      <c r="D17" s="65">
        <f>VLOOKUP($A17,'Return Data'!$B$7:$R$2843,9,0)</f>
        <v>5.1707999999999998</v>
      </c>
      <c r="E17" s="66">
        <f t="shared" si="0"/>
        <v>12</v>
      </c>
      <c r="F17" s="65">
        <f>VLOOKUP($A17,'Return Data'!$B$7:$R$2843,10,0)</f>
        <v>2.1855000000000002</v>
      </c>
      <c r="G17" s="66">
        <f t="shared" si="1"/>
        <v>22</v>
      </c>
      <c r="H17" s="65">
        <f>VLOOKUP($A17,'Return Data'!$B$7:$R$2843,11,0)</f>
        <v>5.3666999999999998</v>
      </c>
      <c r="I17" s="66">
        <f t="shared" si="2"/>
        <v>2</v>
      </c>
      <c r="J17" s="65">
        <f>VLOOKUP($A17,'Return Data'!$B$7:$R$2843,12,0)</f>
        <v>2.3832</v>
      </c>
      <c r="K17" s="66">
        <f t="shared" si="3"/>
        <v>10</v>
      </c>
      <c r="L17" s="65">
        <f>VLOOKUP($A17,'Return Data'!$B$7:$R$2843,13,0)</f>
        <v>2.1737000000000002</v>
      </c>
      <c r="M17" s="66">
        <f t="shared" si="4"/>
        <v>17</v>
      </c>
      <c r="N17" s="65">
        <f>VLOOKUP($A17,'Return Data'!$B$7:$R$2843,17,0)</f>
        <v>4.4074</v>
      </c>
      <c r="O17" s="66">
        <f t="shared" si="5"/>
        <v>26</v>
      </c>
      <c r="P17" s="65">
        <f>VLOOKUP($A17,'Return Data'!$B$7:$R$2843,14,0)</f>
        <v>7.1119000000000003</v>
      </c>
      <c r="Q17" s="66">
        <f t="shared" si="6"/>
        <v>27</v>
      </c>
      <c r="R17" s="65">
        <f>VLOOKUP($A17,'Return Data'!$B$7:$R$2843,16,0)</f>
        <v>6.5750999999999999</v>
      </c>
      <c r="S17" s="67">
        <f t="shared" si="7"/>
        <v>25</v>
      </c>
    </row>
    <row r="18" spans="1:19" x14ac:dyDescent="0.3">
      <c r="A18" s="82" t="s">
        <v>1362</v>
      </c>
      <c r="B18" s="64">
        <f>VLOOKUP($A18,'Return Data'!$B$7:$R$2843,3,0)</f>
        <v>44410</v>
      </c>
      <c r="C18" s="65">
        <f>VLOOKUP($A18,'Return Data'!$B$7:$R$2843,4,0)</f>
        <v>28.071300000000001</v>
      </c>
      <c r="D18" s="65">
        <f>VLOOKUP($A18,'Return Data'!$B$7:$R$2843,9,0)</f>
        <v>6.7070999999999996</v>
      </c>
      <c r="E18" s="66">
        <f t="shared" si="0"/>
        <v>3</v>
      </c>
      <c r="F18" s="65">
        <f>VLOOKUP($A18,'Return Data'!$B$7:$R$2843,10,0)</f>
        <v>4.3529</v>
      </c>
      <c r="G18" s="66">
        <f t="shared" si="1"/>
        <v>2</v>
      </c>
      <c r="H18" s="65">
        <f>VLOOKUP($A18,'Return Data'!$B$7:$R$2843,11,0)</f>
        <v>4.3278999999999996</v>
      </c>
      <c r="I18" s="66">
        <f t="shared" si="2"/>
        <v>8</v>
      </c>
      <c r="J18" s="65">
        <f>VLOOKUP($A18,'Return Data'!$B$7:$R$2843,12,0)</f>
        <v>2.1551</v>
      </c>
      <c r="K18" s="66">
        <f t="shared" si="3"/>
        <v>12</v>
      </c>
      <c r="L18" s="65">
        <f>VLOOKUP($A18,'Return Data'!$B$7:$R$2843,13,0)</f>
        <v>2.6726000000000001</v>
      </c>
      <c r="M18" s="66">
        <f t="shared" si="4"/>
        <v>12</v>
      </c>
      <c r="N18" s="65">
        <f>VLOOKUP($A18,'Return Data'!$B$7:$R$2843,17,0)</f>
        <v>7.9798999999999998</v>
      </c>
      <c r="O18" s="66">
        <f t="shared" si="5"/>
        <v>1</v>
      </c>
      <c r="P18" s="65">
        <f>VLOOKUP($A18,'Return Data'!$B$7:$R$2843,14,0)</f>
        <v>10.973000000000001</v>
      </c>
      <c r="Q18" s="66">
        <f t="shared" si="6"/>
        <v>3</v>
      </c>
      <c r="R18" s="65">
        <f>VLOOKUP($A18,'Return Data'!$B$7:$R$2843,16,0)</f>
        <v>8.4939</v>
      </c>
      <c r="S18" s="67">
        <f t="shared" si="7"/>
        <v>12</v>
      </c>
    </row>
    <row r="19" spans="1:19" x14ac:dyDescent="0.3">
      <c r="A19" s="82" t="s">
        <v>1363</v>
      </c>
      <c r="B19" s="64">
        <f>VLOOKUP($A19,'Return Data'!$B$7:$R$2843,3,0)</f>
        <v>44410</v>
      </c>
      <c r="C19" s="65">
        <f>VLOOKUP($A19,'Return Data'!$B$7:$R$2843,4,0)</f>
        <v>2247.8865000000001</v>
      </c>
      <c r="D19" s="65">
        <f>VLOOKUP($A19,'Return Data'!$B$7:$R$2843,9,0)</f>
        <v>0.314</v>
      </c>
      <c r="E19" s="66">
        <f t="shared" si="0"/>
        <v>23</v>
      </c>
      <c r="F19" s="65">
        <f>VLOOKUP($A19,'Return Data'!$B$7:$R$2843,10,0)</f>
        <v>-0.1074</v>
      </c>
      <c r="G19" s="66">
        <f t="shared" si="1"/>
        <v>25</v>
      </c>
      <c r="H19" s="65">
        <f>VLOOKUP($A19,'Return Data'!$B$7:$R$2843,11,0)</f>
        <v>2.1974999999999998</v>
      </c>
      <c r="I19" s="66">
        <f t="shared" si="2"/>
        <v>27</v>
      </c>
      <c r="J19" s="65">
        <f>VLOOKUP($A19,'Return Data'!$B$7:$R$2843,12,0)</f>
        <v>-0.1057</v>
      </c>
      <c r="K19" s="66">
        <f t="shared" si="3"/>
        <v>27</v>
      </c>
      <c r="L19" s="65">
        <f>VLOOKUP($A19,'Return Data'!$B$7:$R$2843,13,0)</f>
        <v>0.13420000000000001</v>
      </c>
      <c r="M19" s="66">
        <f t="shared" si="4"/>
        <v>27</v>
      </c>
      <c r="N19" s="65">
        <f>VLOOKUP($A19,'Return Data'!$B$7:$R$2843,17,0)</f>
        <v>3.5413999999999999</v>
      </c>
      <c r="O19" s="66">
        <f t="shared" si="5"/>
        <v>27</v>
      </c>
      <c r="P19" s="65">
        <f>VLOOKUP($A19,'Return Data'!$B$7:$R$2843,14,0)</f>
        <v>7.2454000000000001</v>
      </c>
      <c r="Q19" s="66">
        <f t="shared" si="6"/>
        <v>26</v>
      </c>
      <c r="R19" s="65">
        <f>VLOOKUP($A19,'Return Data'!$B$7:$R$2843,16,0)</f>
        <v>6.1894</v>
      </c>
      <c r="S19" s="67">
        <f t="shared" si="7"/>
        <v>27</v>
      </c>
    </row>
    <row r="20" spans="1:19" x14ac:dyDescent="0.3">
      <c r="A20" s="82" t="s">
        <v>1366</v>
      </c>
      <c r="B20" s="64">
        <f>VLOOKUP($A20,'Return Data'!$B$7:$R$2843,3,0)</f>
        <v>44410</v>
      </c>
      <c r="C20" s="65">
        <f>VLOOKUP($A20,'Return Data'!$B$7:$R$2843,4,0)</f>
        <v>76.896600000000007</v>
      </c>
      <c r="D20" s="65">
        <f>VLOOKUP($A20,'Return Data'!$B$7:$R$2843,9,0)</f>
        <v>6.7217000000000002</v>
      </c>
      <c r="E20" s="66">
        <f t="shared" si="0"/>
        <v>2</v>
      </c>
      <c r="F20" s="65">
        <f>VLOOKUP($A20,'Return Data'!$B$7:$R$2843,10,0)</f>
        <v>3.9769999999999999</v>
      </c>
      <c r="G20" s="66">
        <f t="shared" si="1"/>
        <v>4</v>
      </c>
      <c r="H20" s="65">
        <f>VLOOKUP($A20,'Return Data'!$B$7:$R$2843,11,0)</f>
        <v>3.4266000000000001</v>
      </c>
      <c r="I20" s="66">
        <f t="shared" si="2"/>
        <v>19</v>
      </c>
      <c r="J20" s="65">
        <f>VLOOKUP($A20,'Return Data'!$B$7:$R$2843,12,0)</f>
        <v>2.9653999999999998</v>
      </c>
      <c r="K20" s="66">
        <f t="shared" si="3"/>
        <v>3</v>
      </c>
      <c r="L20" s="65">
        <f>VLOOKUP($A20,'Return Data'!$B$7:$R$2843,13,0)</f>
        <v>3.2282000000000002</v>
      </c>
      <c r="M20" s="66">
        <f t="shared" si="4"/>
        <v>7</v>
      </c>
      <c r="N20" s="65">
        <f>VLOOKUP($A20,'Return Data'!$B$7:$R$2843,17,0)</f>
        <v>6.5742000000000003</v>
      </c>
      <c r="O20" s="66">
        <f t="shared" si="5"/>
        <v>11</v>
      </c>
      <c r="P20" s="65">
        <f>VLOOKUP($A20,'Return Data'!$B$7:$R$2843,14,0)</f>
        <v>9.4327000000000005</v>
      </c>
      <c r="Q20" s="66">
        <f t="shared" si="6"/>
        <v>12</v>
      </c>
      <c r="R20" s="65">
        <f>VLOOKUP($A20,'Return Data'!$B$7:$R$2843,16,0)</f>
        <v>9.4422999999999995</v>
      </c>
      <c r="S20" s="67">
        <f t="shared" si="7"/>
        <v>4</v>
      </c>
    </row>
    <row r="21" spans="1:19" x14ac:dyDescent="0.3">
      <c r="A21" s="82" t="s">
        <v>1368</v>
      </c>
      <c r="B21" s="64">
        <f>VLOOKUP($A21,'Return Data'!$B$7:$R$2843,3,0)</f>
        <v>44410</v>
      </c>
      <c r="C21" s="65">
        <f>VLOOKUP($A21,'Return Data'!$B$7:$R$2843,4,0)</f>
        <v>54.215800000000002</v>
      </c>
      <c r="D21" s="65">
        <f>VLOOKUP($A21,'Return Data'!$B$7:$R$2843,9,0)</f>
        <v>6.3209</v>
      </c>
      <c r="E21" s="66">
        <f t="shared" si="0"/>
        <v>5</v>
      </c>
      <c r="F21" s="65">
        <f>VLOOKUP($A21,'Return Data'!$B$7:$R$2843,10,0)</f>
        <v>2.698</v>
      </c>
      <c r="G21" s="66">
        <f t="shared" si="1"/>
        <v>17</v>
      </c>
      <c r="H21" s="65">
        <f>VLOOKUP($A21,'Return Data'!$B$7:$R$2843,11,0)</f>
        <v>2.6373000000000002</v>
      </c>
      <c r="I21" s="66">
        <f t="shared" si="2"/>
        <v>24</v>
      </c>
      <c r="J21" s="65">
        <f>VLOOKUP($A21,'Return Data'!$B$7:$R$2843,12,0)</f>
        <v>0.86870000000000003</v>
      </c>
      <c r="K21" s="66">
        <f t="shared" si="3"/>
        <v>25</v>
      </c>
      <c r="L21" s="65">
        <f>VLOOKUP($A21,'Return Data'!$B$7:$R$2843,13,0)</f>
        <v>1.9582999999999999</v>
      </c>
      <c r="M21" s="66">
        <f t="shared" si="4"/>
        <v>22</v>
      </c>
      <c r="N21" s="65">
        <f>VLOOKUP($A21,'Return Data'!$B$7:$R$2843,17,0)</f>
        <v>5.4673999999999996</v>
      </c>
      <c r="O21" s="66">
        <f t="shared" si="5"/>
        <v>21</v>
      </c>
      <c r="P21" s="65">
        <f>VLOOKUP($A21,'Return Data'!$B$7:$R$2843,14,0)</f>
        <v>7.9298999999999999</v>
      </c>
      <c r="Q21" s="66">
        <f t="shared" si="6"/>
        <v>23</v>
      </c>
      <c r="R21" s="65">
        <f>VLOOKUP($A21,'Return Data'!$B$7:$R$2843,16,0)</f>
        <v>8.2357999999999993</v>
      </c>
      <c r="S21" s="67">
        <f t="shared" si="7"/>
        <v>14</v>
      </c>
    </row>
    <row r="22" spans="1:19" x14ac:dyDescent="0.3">
      <c r="A22" s="82" t="s">
        <v>1370</v>
      </c>
      <c r="B22" s="64">
        <f>VLOOKUP($A22,'Return Data'!$B$7:$R$2843,3,0)</f>
        <v>44410</v>
      </c>
      <c r="C22" s="65">
        <f>VLOOKUP($A22,'Return Data'!$B$7:$R$2843,4,0)</f>
        <v>48.715000000000003</v>
      </c>
      <c r="D22" s="65">
        <f>VLOOKUP($A22,'Return Data'!$B$7:$R$2843,9,0)</f>
        <v>4.9221000000000004</v>
      </c>
      <c r="E22" s="66">
        <f t="shared" si="0"/>
        <v>14</v>
      </c>
      <c r="F22" s="65">
        <f>VLOOKUP($A22,'Return Data'!$B$7:$R$2843,10,0)</f>
        <v>3.2504</v>
      </c>
      <c r="G22" s="66">
        <f t="shared" si="1"/>
        <v>11</v>
      </c>
      <c r="H22" s="65">
        <f>VLOOKUP($A22,'Return Data'!$B$7:$R$2843,11,0)</f>
        <v>4.8724999999999996</v>
      </c>
      <c r="I22" s="66">
        <f t="shared" si="2"/>
        <v>5</v>
      </c>
      <c r="J22" s="65">
        <f>VLOOKUP($A22,'Return Data'!$B$7:$R$2843,12,0)</f>
        <v>2.6372</v>
      </c>
      <c r="K22" s="66">
        <f t="shared" si="3"/>
        <v>7</v>
      </c>
      <c r="L22" s="65">
        <f>VLOOKUP($A22,'Return Data'!$B$7:$R$2843,13,0)</f>
        <v>3.2149000000000001</v>
      </c>
      <c r="M22" s="66">
        <f t="shared" si="4"/>
        <v>8</v>
      </c>
      <c r="N22" s="65">
        <f>VLOOKUP($A22,'Return Data'!$B$7:$R$2843,17,0)</f>
        <v>6.4325999999999999</v>
      </c>
      <c r="O22" s="66">
        <f t="shared" si="5"/>
        <v>13</v>
      </c>
      <c r="P22" s="65">
        <f>VLOOKUP($A22,'Return Data'!$B$7:$R$2843,14,0)</f>
        <v>9.4131999999999998</v>
      </c>
      <c r="Q22" s="66">
        <f t="shared" si="6"/>
        <v>13</v>
      </c>
      <c r="R22" s="65">
        <f>VLOOKUP($A22,'Return Data'!$B$7:$R$2843,16,0)</f>
        <v>7.5731000000000002</v>
      </c>
      <c r="S22" s="67">
        <f t="shared" si="7"/>
        <v>20</v>
      </c>
    </row>
    <row r="23" spans="1:19" x14ac:dyDescent="0.3">
      <c r="A23" s="82" t="s">
        <v>1371</v>
      </c>
      <c r="B23" s="64">
        <f>VLOOKUP($A23,'Return Data'!$B$7:$R$2843,3,0)</f>
        <v>44410</v>
      </c>
      <c r="C23" s="65">
        <f>VLOOKUP($A23,'Return Data'!$B$7:$R$2843,4,0)</f>
        <v>30.4589</v>
      </c>
      <c r="D23" s="65">
        <f>VLOOKUP($A23,'Return Data'!$B$7:$R$2843,9,0)</f>
        <v>5.6670999999999996</v>
      </c>
      <c r="E23" s="66">
        <f t="shared" si="0"/>
        <v>8</v>
      </c>
      <c r="F23" s="65">
        <f>VLOOKUP($A23,'Return Data'!$B$7:$R$2843,10,0)</f>
        <v>2.6530999999999998</v>
      </c>
      <c r="G23" s="66">
        <f t="shared" si="1"/>
        <v>19</v>
      </c>
      <c r="H23" s="65">
        <f>VLOOKUP($A23,'Return Data'!$B$7:$R$2843,11,0)</f>
        <v>3.6705999999999999</v>
      </c>
      <c r="I23" s="66">
        <f t="shared" si="2"/>
        <v>15</v>
      </c>
      <c r="J23" s="65">
        <f>VLOOKUP($A23,'Return Data'!$B$7:$R$2843,12,0)</f>
        <v>1.722</v>
      </c>
      <c r="K23" s="66">
        <f t="shared" si="3"/>
        <v>18</v>
      </c>
      <c r="L23" s="65">
        <f>VLOOKUP($A23,'Return Data'!$B$7:$R$2843,13,0)</f>
        <v>2.0043000000000002</v>
      </c>
      <c r="M23" s="66">
        <f t="shared" si="4"/>
        <v>20</v>
      </c>
      <c r="N23" s="65">
        <f>VLOOKUP($A23,'Return Data'!$B$7:$R$2843,17,0)</f>
        <v>6.4470000000000001</v>
      </c>
      <c r="O23" s="66">
        <f t="shared" si="5"/>
        <v>12</v>
      </c>
      <c r="P23" s="65">
        <f>VLOOKUP($A23,'Return Data'!$B$7:$R$2843,14,0)</f>
        <v>9.7050999999999998</v>
      </c>
      <c r="Q23" s="66">
        <f t="shared" si="6"/>
        <v>10</v>
      </c>
      <c r="R23" s="65">
        <f>VLOOKUP($A23,'Return Data'!$B$7:$R$2843,16,0)</f>
        <v>8.9788999999999994</v>
      </c>
      <c r="S23" s="67">
        <f t="shared" si="7"/>
        <v>6</v>
      </c>
    </row>
    <row r="24" spans="1:19" x14ac:dyDescent="0.3">
      <c r="A24" s="82" t="s">
        <v>1373</v>
      </c>
      <c r="B24" s="64">
        <f>VLOOKUP($A24,'Return Data'!$B$7:$R$2843,3,0)</f>
        <v>44410</v>
      </c>
      <c r="C24" s="65">
        <f>VLOOKUP($A24,'Return Data'!$B$7:$R$2843,4,0)</f>
        <v>24.2286</v>
      </c>
      <c r="D24" s="65">
        <f>VLOOKUP($A24,'Return Data'!$B$7:$R$2843,9,0)</f>
        <v>3.9592999999999998</v>
      </c>
      <c r="E24" s="66">
        <f t="shared" si="0"/>
        <v>19</v>
      </c>
      <c r="F24" s="65">
        <f>VLOOKUP($A24,'Return Data'!$B$7:$R$2843,10,0)</f>
        <v>3.1798000000000002</v>
      </c>
      <c r="G24" s="66">
        <f t="shared" si="1"/>
        <v>12</v>
      </c>
      <c r="H24" s="65">
        <f>VLOOKUP($A24,'Return Data'!$B$7:$R$2843,11,0)</f>
        <v>4.2474999999999996</v>
      </c>
      <c r="I24" s="66">
        <f t="shared" si="2"/>
        <v>9</v>
      </c>
      <c r="J24" s="65">
        <f>VLOOKUP($A24,'Return Data'!$B$7:$R$2843,12,0)</f>
        <v>2.5255999999999998</v>
      </c>
      <c r="K24" s="66">
        <f t="shared" si="3"/>
        <v>8</v>
      </c>
      <c r="L24" s="65">
        <f>VLOOKUP($A24,'Return Data'!$B$7:$R$2843,13,0)</f>
        <v>3.1507999999999998</v>
      </c>
      <c r="M24" s="66">
        <f t="shared" si="4"/>
        <v>10</v>
      </c>
      <c r="N24" s="65">
        <f>VLOOKUP($A24,'Return Data'!$B$7:$R$2843,17,0)</f>
        <v>5.6604999999999999</v>
      </c>
      <c r="O24" s="66">
        <f t="shared" si="5"/>
        <v>19</v>
      </c>
      <c r="P24" s="65">
        <f>VLOOKUP($A24,'Return Data'!$B$7:$R$2843,14,0)</f>
        <v>8.3765000000000001</v>
      </c>
      <c r="Q24" s="66">
        <f t="shared" si="6"/>
        <v>18</v>
      </c>
      <c r="R24" s="65">
        <f>VLOOKUP($A24,'Return Data'!$B$7:$R$2843,16,0)</f>
        <v>7.1741999999999999</v>
      </c>
      <c r="S24" s="67">
        <f t="shared" si="7"/>
        <v>22</v>
      </c>
    </row>
    <row r="25" spans="1:19" x14ac:dyDescent="0.3">
      <c r="A25" s="82" t="s">
        <v>1376</v>
      </c>
      <c r="B25" s="64">
        <f>VLOOKUP($A25,'Return Data'!$B$7:$R$2843,3,0)</f>
        <v>44410</v>
      </c>
      <c r="C25" s="65">
        <f>VLOOKUP($A25,'Return Data'!$B$7:$R$2843,4,0)</f>
        <v>51.092500000000001</v>
      </c>
      <c r="D25" s="65">
        <f>VLOOKUP($A25,'Return Data'!$B$7:$R$2843,9,0)</f>
        <v>3.5295000000000001</v>
      </c>
      <c r="E25" s="66">
        <f t="shared" si="0"/>
        <v>22</v>
      </c>
      <c r="F25" s="65">
        <f>VLOOKUP($A25,'Return Data'!$B$7:$R$2843,10,0)</f>
        <v>3.0461999999999998</v>
      </c>
      <c r="G25" s="66">
        <f t="shared" si="1"/>
        <v>14</v>
      </c>
      <c r="H25" s="65">
        <f>VLOOKUP($A25,'Return Data'!$B$7:$R$2843,11,0)</f>
        <v>4.6104000000000003</v>
      </c>
      <c r="I25" s="66">
        <f t="shared" si="2"/>
        <v>6</v>
      </c>
      <c r="J25" s="65">
        <f>VLOOKUP($A25,'Return Data'!$B$7:$R$2843,12,0)</f>
        <v>2.9481000000000002</v>
      </c>
      <c r="K25" s="66">
        <f t="shared" si="3"/>
        <v>4</v>
      </c>
      <c r="L25" s="65">
        <f>VLOOKUP($A25,'Return Data'!$B$7:$R$2843,13,0)</f>
        <v>3.3342000000000001</v>
      </c>
      <c r="M25" s="66">
        <f t="shared" si="4"/>
        <v>6</v>
      </c>
      <c r="N25" s="65">
        <f>VLOOKUP($A25,'Return Data'!$B$7:$R$2843,17,0)</f>
        <v>7.2605000000000004</v>
      </c>
      <c r="O25" s="66">
        <f t="shared" si="5"/>
        <v>8</v>
      </c>
      <c r="P25" s="65">
        <f>VLOOKUP($A25,'Return Data'!$B$7:$R$2843,14,0)</f>
        <v>9.9558999999999997</v>
      </c>
      <c r="Q25" s="66">
        <f t="shared" si="6"/>
        <v>7</v>
      </c>
      <c r="R25" s="65">
        <f>VLOOKUP($A25,'Return Data'!$B$7:$R$2843,16,0)</f>
        <v>8.2304999999999993</v>
      </c>
      <c r="S25" s="67">
        <f t="shared" si="7"/>
        <v>15</v>
      </c>
    </row>
    <row r="26" spans="1:19" x14ac:dyDescent="0.3">
      <c r="A26" s="82" t="s">
        <v>1378</v>
      </c>
      <c r="B26" s="64">
        <f>VLOOKUP($A26,'Return Data'!$B$7:$R$2843,3,0)</f>
        <v>44410</v>
      </c>
      <c r="C26" s="65">
        <f>VLOOKUP($A26,'Return Data'!$B$7:$R$2843,4,0)</f>
        <v>62.109000000000002</v>
      </c>
      <c r="D26" s="65">
        <f>VLOOKUP($A26,'Return Data'!$B$7:$R$2843,9,0)</f>
        <v>6.3219000000000003</v>
      </c>
      <c r="E26" s="66">
        <f t="shared" si="0"/>
        <v>4</v>
      </c>
      <c r="F26" s="65">
        <f>VLOOKUP($A26,'Return Data'!$B$7:$R$2843,10,0)</f>
        <v>2.6924999999999999</v>
      </c>
      <c r="G26" s="66">
        <f t="shared" si="1"/>
        <v>18</v>
      </c>
      <c r="H26" s="65">
        <f>VLOOKUP($A26,'Return Data'!$B$7:$R$2843,11,0)</f>
        <v>2.2197</v>
      </c>
      <c r="I26" s="66">
        <f t="shared" si="2"/>
        <v>26</v>
      </c>
      <c r="J26" s="65">
        <f>VLOOKUP($A26,'Return Data'!$B$7:$R$2843,12,0)</f>
        <v>0.54320000000000002</v>
      </c>
      <c r="K26" s="66">
        <f t="shared" si="3"/>
        <v>26</v>
      </c>
      <c r="L26" s="65">
        <f>VLOOKUP($A26,'Return Data'!$B$7:$R$2843,13,0)</f>
        <v>0.84960000000000002</v>
      </c>
      <c r="M26" s="66">
        <f t="shared" si="4"/>
        <v>26</v>
      </c>
      <c r="N26" s="65">
        <f>VLOOKUP($A26,'Return Data'!$B$7:$R$2843,17,0)</f>
        <v>4.4941000000000004</v>
      </c>
      <c r="O26" s="66">
        <f t="shared" si="5"/>
        <v>25</v>
      </c>
      <c r="P26" s="65">
        <f>VLOOKUP($A26,'Return Data'!$B$7:$R$2843,14,0)</f>
        <v>8.1716999999999995</v>
      </c>
      <c r="Q26" s="66">
        <f t="shared" si="6"/>
        <v>19</v>
      </c>
      <c r="R26" s="65">
        <f>VLOOKUP($A26,'Return Data'!$B$7:$R$2843,16,0)</f>
        <v>8.6860999999999997</v>
      </c>
      <c r="S26" s="67">
        <f t="shared" si="7"/>
        <v>9</v>
      </c>
    </row>
    <row r="27" spans="1:19" x14ac:dyDescent="0.3">
      <c r="A27" s="82" t="s">
        <v>1380</v>
      </c>
      <c r="B27" s="64">
        <f>VLOOKUP($A27,'Return Data'!$B$7:$R$2843,3,0)</f>
        <v>44410</v>
      </c>
      <c r="C27" s="65">
        <f>VLOOKUP($A27,'Return Data'!$B$7:$R$2843,4,0)</f>
        <v>49.791800000000002</v>
      </c>
      <c r="D27" s="65">
        <f>VLOOKUP($A27,'Return Data'!$B$7:$R$2843,9,0)</f>
        <v>5.1896000000000004</v>
      </c>
      <c r="E27" s="66">
        <f t="shared" si="0"/>
        <v>11</v>
      </c>
      <c r="F27" s="65">
        <f>VLOOKUP($A27,'Return Data'!$B$7:$R$2843,10,0)</f>
        <v>3.0868000000000002</v>
      </c>
      <c r="G27" s="66">
        <f t="shared" si="1"/>
        <v>13</v>
      </c>
      <c r="H27" s="65">
        <f>VLOOKUP($A27,'Return Data'!$B$7:$R$2843,11,0)</f>
        <v>3.919</v>
      </c>
      <c r="I27" s="66">
        <f t="shared" si="2"/>
        <v>12</v>
      </c>
      <c r="J27" s="65">
        <f>VLOOKUP($A27,'Return Data'!$B$7:$R$2843,12,0)</f>
        <v>2.0792999999999999</v>
      </c>
      <c r="K27" s="66">
        <f t="shared" si="3"/>
        <v>13</v>
      </c>
      <c r="L27" s="65">
        <f>VLOOKUP($A27,'Return Data'!$B$7:$R$2843,13,0)</f>
        <v>1.9624999999999999</v>
      </c>
      <c r="M27" s="66">
        <f t="shared" si="4"/>
        <v>21</v>
      </c>
      <c r="N27" s="65">
        <f>VLOOKUP($A27,'Return Data'!$B$7:$R$2843,17,0)</f>
        <v>5.7946999999999997</v>
      </c>
      <c r="O27" s="66">
        <f t="shared" si="5"/>
        <v>17</v>
      </c>
      <c r="P27" s="65">
        <f>VLOOKUP($A27,'Return Data'!$B$7:$R$2843,14,0)</f>
        <v>8.8773</v>
      </c>
      <c r="Q27" s="66">
        <f t="shared" si="6"/>
        <v>17</v>
      </c>
      <c r="R27" s="65">
        <f>VLOOKUP($A27,'Return Data'!$B$7:$R$2843,16,0)</f>
        <v>8.5609999999999999</v>
      </c>
      <c r="S27" s="67">
        <f t="shared" si="7"/>
        <v>11</v>
      </c>
    </row>
    <row r="28" spans="1:19" x14ac:dyDescent="0.3">
      <c r="A28" s="82" t="s">
        <v>867</v>
      </c>
      <c r="B28" s="64">
        <f>VLOOKUP($A28,'Return Data'!$B$7:$R$2843,3,0)</f>
        <v>44410</v>
      </c>
      <c r="C28" s="65">
        <f>VLOOKUP($A28,'Return Data'!$B$7:$R$2843,4,0)</f>
        <v>17.6082</v>
      </c>
      <c r="D28" s="65">
        <f>VLOOKUP($A28,'Return Data'!$B$7:$R$2843,9,0)</f>
        <v>-13.523999999999999</v>
      </c>
      <c r="E28" s="66">
        <f t="shared" si="0"/>
        <v>27</v>
      </c>
      <c r="F28" s="65">
        <f>VLOOKUP($A28,'Return Data'!$B$7:$R$2843,10,0)</f>
        <v>-1.59</v>
      </c>
      <c r="G28" s="66">
        <f t="shared" si="1"/>
        <v>27</v>
      </c>
      <c r="H28" s="65">
        <f>VLOOKUP($A28,'Return Data'!$B$7:$R$2843,11,0)</f>
        <v>3.1709999999999998</v>
      </c>
      <c r="I28" s="66">
        <f t="shared" si="2"/>
        <v>22</v>
      </c>
      <c r="J28" s="65">
        <f>VLOOKUP($A28,'Return Data'!$B$7:$R$2843,12,0)</f>
        <v>1.3460000000000001</v>
      </c>
      <c r="K28" s="66">
        <f t="shared" si="3"/>
        <v>24</v>
      </c>
      <c r="L28" s="65">
        <f>VLOOKUP($A28,'Return Data'!$B$7:$R$2843,13,0)</f>
        <v>1.8772</v>
      </c>
      <c r="M28" s="66">
        <f t="shared" si="4"/>
        <v>24</v>
      </c>
      <c r="N28" s="65">
        <f>VLOOKUP($A28,'Return Data'!$B$7:$R$2843,17,0)</f>
        <v>5.9316000000000004</v>
      </c>
      <c r="O28" s="66">
        <f t="shared" si="5"/>
        <v>15</v>
      </c>
      <c r="P28" s="65">
        <f>VLOOKUP($A28,'Return Data'!$B$7:$R$2843,14,0)</f>
        <v>9.2959999999999994</v>
      </c>
      <c r="Q28" s="66">
        <f t="shared" si="6"/>
        <v>15</v>
      </c>
      <c r="R28" s="65">
        <f>VLOOKUP($A28,'Return Data'!$B$7:$R$2843,16,0)</f>
        <v>8.6039999999999992</v>
      </c>
      <c r="S28" s="67">
        <f t="shared" si="7"/>
        <v>10</v>
      </c>
    </row>
    <row r="29" spans="1:19" x14ac:dyDescent="0.3">
      <c r="A29" s="82" t="s">
        <v>868</v>
      </c>
      <c r="B29" s="64">
        <f>VLOOKUP($A29,'Return Data'!$B$7:$R$2843,3,0)</f>
        <v>44410</v>
      </c>
      <c r="C29" s="65">
        <f>VLOOKUP($A29,'Return Data'!$B$7:$R$2843,4,0)</f>
        <v>19.307200000000002</v>
      </c>
      <c r="D29" s="65">
        <f>VLOOKUP($A29,'Return Data'!$B$7:$R$2843,9,0)</f>
        <v>4.6039000000000003</v>
      </c>
      <c r="E29" s="66">
        <f t="shared" si="0"/>
        <v>15</v>
      </c>
      <c r="F29" s="65">
        <f>VLOOKUP($A29,'Return Data'!$B$7:$R$2843,10,0)</f>
        <v>4.2287999999999997</v>
      </c>
      <c r="G29" s="66">
        <f t="shared" si="1"/>
        <v>3</v>
      </c>
      <c r="H29" s="65">
        <f>VLOOKUP($A29,'Return Data'!$B$7:$R$2843,11,0)</f>
        <v>4.4951999999999996</v>
      </c>
      <c r="I29" s="66">
        <f t="shared" si="2"/>
        <v>7</v>
      </c>
      <c r="J29" s="65">
        <f>VLOOKUP($A29,'Return Data'!$B$7:$R$2843,12,0)</f>
        <v>2.3837000000000002</v>
      </c>
      <c r="K29" s="66">
        <f t="shared" si="3"/>
        <v>9</v>
      </c>
      <c r="L29" s="65">
        <f>VLOOKUP($A29,'Return Data'!$B$7:$R$2843,13,0)</f>
        <v>3.5057999999999998</v>
      </c>
      <c r="M29" s="66">
        <f t="shared" si="4"/>
        <v>4</v>
      </c>
      <c r="N29" s="65">
        <f>VLOOKUP($A29,'Return Data'!$B$7:$R$2843,17,0)</f>
        <v>7.8605999999999998</v>
      </c>
      <c r="O29" s="66">
        <f t="shared" si="5"/>
        <v>2</v>
      </c>
      <c r="P29" s="65">
        <f>VLOOKUP($A29,'Return Data'!$B$7:$R$2843,14,0)</f>
        <v>11.1066</v>
      </c>
      <c r="Q29" s="66">
        <f t="shared" si="6"/>
        <v>2</v>
      </c>
      <c r="R29" s="65">
        <f>VLOOKUP($A29,'Return Data'!$B$7:$R$2843,16,0)</f>
        <v>10.0145</v>
      </c>
      <c r="S29" s="67">
        <f t="shared" si="7"/>
        <v>1</v>
      </c>
    </row>
    <row r="30" spans="1:19" x14ac:dyDescent="0.3">
      <c r="A30" s="82" t="s">
        <v>871</v>
      </c>
      <c r="B30" s="64">
        <f>VLOOKUP($A30,'Return Data'!$B$7:$R$2843,3,0)</f>
        <v>44410</v>
      </c>
      <c r="C30" s="65">
        <f>VLOOKUP($A30,'Return Data'!$B$7:$R$2843,4,0)</f>
        <v>36.063499999999998</v>
      </c>
      <c r="D30" s="65">
        <f>VLOOKUP($A30,'Return Data'!$B$7:$R$2843,9,0)</f>
        <v>3.7172999999999998</v>
      </c>
      <c r="E30" s="66">
        <f t="shared" si="0"/>
        <v>21</v>
      </c>
      <c r="F30" s="65">
        <f>VLOOKUP($A30,'Return Data'!$B$7:$R$2843,10,0)</f>
        <v>3.3765999999999998</v>
      </c>
      <c r="G30" s="66">
        <f t="shared" si="1"/>
        <v>9</v>
      </c>
      <c r="H30" s="65">
        <f>VLOOKUP($A30,'Return Data'!$B$7:$R$2843,11,0)</f>
        <v>3.5148000000000001</v>
      </c>
      <c r="I30" s="66">
        <f t="shared" si="2"/>
        <v>17</v>
      </c>
      <c r="J30" s="65">
        <f>VLOOKUP($A30,'Return Data'!$B$7:$R$2843,12,0)</f>
        <v>1.7369000000000001</v>
      </c>
      <c r="K30" s="66">
        <f t="shared" si="3"/>
        <v>17</v>
      </c>
      <c r="L30" s="65">
        <f>VLOOKUP($A30,'Return Data'!$B$7:$R$2843,13,0)</f>
        <v>2.4727999999999999</v>
      </c>
      <c r="M30" s="66">
        <f t="shared" si="4"/>
        <v>14</v>
      </c>
      <c r="N30" s="65">
        <f>VLOOKUP($A30,'Return Data'!$B$7:$R$2843,17,0)</f>
        <v>7.5419</v>
      </c>
      <c r="O30" s="66">
        <f t="shared" si="5"/>
        <v>6</v>
      </c>
      <c r="P30" s="65">
        <f>VLOOKUP($A30,'Return Data'!$B$7:$R$2843,14,0)</f>
        <v>11.694000000000001</v>
      </c>
      <c r="Q30" s="66">
        <f t="shared" si="6"/>
        <v>1</v>
      </c>
      <c r="R30" s="65">
        <f>VLOOKUP($A30,'Return Data'!$B$7:$R$2843,16,0)</f>
        <v>6.8303000000000003</v>
      </c>
      <c r="S30" s="67">
        <f t="shared" si="7"/>
        <v>23</v>
      </c>
    </row>
    <row r="31" spans="1:19" x14ac:dyDescent="0.3">
      <c r="A31" s="82" t="s">
        <v>872</v>
      </c>
      <c r="B31" s="64">
        <f>VLOOKUP($A31,'Return Data'!$B$7:$R$2843,3,0)</f>
        <v>44410</v>
      </c>
      <c r="C31" s="65">
        <f>VLOOKUP($A31,'Return Data'!$B$7:$R$2843,4,0)</f>
        <v>50.112000000000002</v>
      </c>
      <c r="D31" s="65">
        <f>VLOOKUP($A31,'Return Data'!$B$7:$R$2843,9,0)</f>
        <v>6.8582000000000001</v>
      </c>
      <c r="E31" s="66">
        <f t="shared" si="0"/>
        <v>1</v>
      </c>
      <c r="F31" s="65">
        <f>VLOOKUP($A31,'Return Data'!$B$7:$R$2843,10,0)</f>
        <v>3.9512999999999998</v>
      </c>
      <c r="G31" s="66">
        <f t="shared" si="1"/>
        <v>5</v>
      </c>
      <c r="H31" s="65">
        <f>VLOOKUP($A31,'Return Data'!$B$7:$R$2843,11,0)</f>
        <v>3.9958999999999998</v>
      </c>
      <c r="I31" s="66">
        <f t="shared" si="2"/>
        <v>10</v>
      </c>
      <c r="J31" s="65">
        <f>VLOOKUP($A31,'Return Data'!$B$7:$R$2843,12,0)</f>
        <v>1.9500999999999999</v>
      </c>
      <c r="K31" s="66">
        <f t="shared" si="3"/>
        <v>14</v>
      </c>
      <c r="L31" s="65">
        <f>VLOOKUP($A31,'Return Data'!$B$7:$R$2843,13,0)</f>
        <v>2.77</v>
      </c>
      <c r="M31" s="66">
        <f t="shared" si="4"/>
        <v>11</v>
      </c>
      <c r="N31" s="65">
        <f>VLOOKUP($A31,'Return Data'!$B$7:$R$2843,17,0)</f>
        <v>6.6249000000000002</v>
      </c>
      <c r="O31" s="66">
        <f t="shared" si="5"/>
        <v>10</v>
      </c>
      <c r="P31" s="65">
        <f>VLOOKUP($A31,'Return Data'!$B$7:$R$2843,14,0)</f>
        <v>9.75</v>
      </c>
      <c r="Q31" s="66">
        <f t="shared" si="6"/>
        <v>8</v>
      </c>
      <c r="R31" s="65">
        <f>VLOOKUP($A31,'Return Data'!$B$7:$R$2843,16,0)</f>
        <v>8.1311</v>
      </c>
      <c r="S31" s="67">
        <f t="shared" si="7"/>
        <v>16</v>
      </c>
    </row>
    <row r="32" spans="1:19" x14ac:dyDescent="0.3">
      <c r="A32" s="82" t="s">
        <v>716</v>
      </c>
      <c r="B32" s="64">
        <f>VLOOKUP($A32,'Return Data'!$B$7:$R$2843,3,0)</f>
        <v>44410</v>
      </c>
      <c r="C32" s="65">
        <f>VLOOKUP($A32,'Return Data'!$B$7:$R$2843,4,0)</f>
        <v>22.124099999999999</v>
      </c>
      <c r="D32" s="65">
        <f>VLOOKUP($A32,'Return Data'!$B$7:$R$2843,9,0)</f>
        <v>-2.4641999999999999</v>
      </c>
      <c r="E32" s="66">
        <f t="shared" si="0"/>
        <v>24</v>
      </c>
      <c r="F32" s="65">
        <f>VLOOKUP($A32,'Return Data'!$B$7:$R$2843,10,0)</f>
        <v>1.9881</v>
      </c>
      <c r="G32" s="66">
        <f t="shared" si="1"/>
        <v>23</v>
      </c>
      <c r="H32" s="65">
        <f>VLOOKUP($A32,'Return Data'!$B$7:$R$2843,11,0)</f>
        <v>3.2423999999999999</v>
      </c>
      <c r="I32" s="66">
        <f t="shared" si="2"/>
        <v>20</v>
      </c>
      <c r="J32" s="65">
        <f>VLOOKUP($A32,'Return Data'!$B$7:$R$2843,12,0)</f>
        <v>1.3811</v>
      </c>
      <c r="K32" s="66">
        <f t="shared" si="3"/>
        <v>23</v>
      </c>
      <c r="L32" s="65">
        <f>VLOOKUP($A32,'Return Data'!$B$7:$R$2843,13,0)</f>
        <v>2.2014</v>
      </c>
      <c r="M32" s="66">
        <f t="shared" si="4"/>
        <v>16</v>
      </c>
      <c r="N32" s="65">
        <f>VLOOKUP($A32,'Return Data'!$B$7:$R$2843,17,0)</f>
        <v>5.6645000000000003</v>
      </c>
      <c r="O32" s="66">
        <f t="shared" si="5"/>
        <v>18</v>
      </c>
      <c r="P32" s="65">
        <f>VLOOKUP($A32,'Return Data'!$B$7:$R$2843,14,0)</f>
        <v>9.1549999999999994</v>
      </c>
      <c r="Q32" s="66">
        <f t="shared" si="6"/>
        <v>16</v>
      </c>
      <c r="R32" s="65">
        <f>VLOOKUP($A32,'Return Data'!$B$7:$R$2843,16,0)</f>
        <v>7.8677999999999999</v>
      </c>
      <c r="S32" s="67">
        <f t="shared" si="7"/>
        <v>17</v>
      </c>
    </row>
    <row r="33" spans="1:19" x14ac:dyDescent="0.3">
      <c r="A33" s="82" t="s">
        <v>717</v>
      </c>
      <c r="B33" s="64">
        <f>VLOOKUP($A33,'Return Data'!$B$7:$R$2843,3,0)</f>
        <v>44410</v>
      </c>
      <c r="C33" s="65">
        <f>VLOOKUP($A33,'Return Data'!$B$7:$R$2843,4,0)</f>
        <v>22.4818</v>
      </c>
      <c r="D33" s="65">
        <f>VLOOKUP($A33,'Return Data'!$B$7:$R$2843,9,0)</f>
        <v>-4.0084999999999997</v>
      </c>
      <c r="E33" s="66">
        <f t="shared" si="0"/>
        <v>25</v>
      </c>
      <c r="F33" s="65">
        <f>VLOOKUP($A33,'Return Data'!$B$7:$R$2843,10,0)</f>
        <v>1.5555000000000001</v>
      </c>
      <c r="G33" s="66">
        <f t="shared" si="1"/>
        <v>24</v>
      </c>
      <c r="H33" s="65">
        <f>VLOOKUP($A33,'Return Data'!$B$7:$R$2843,11,0)</f>
        <v>3.1890999999999998</v>
      </c>
      <c r="I33" s="66">
        <f t="shared" si="2"/>
        <v>21</v>
      </c>
      <c r="J33" s="65">
        <f>VLOOKUP($A33,'Return Data'!$B$7:$R$2843,12,0)</f>
        <v>1.5156000000000001</v>
      </c>
      <c r="K33" s="66">
        <f t="shared" si="3"/>
        <v>22</v>
      </c>
      <c r="L33" s="65">
        <f>VLOOKUP($A33,'Return Data'!$B$7:$R$2843,13,0)</f>
        <v>2.2997000000000001</v>
      </c>
      <c r="M33" s="66">
        <f t="shared" si="4"/>
        <v>15</v>
      </c>
      <c r="N33" s="65">
        <f>VLOOKUP($A33,'Return Data'!$B$7:$R$2843,17,0)</f>
        <v>5.8730000000000002</v>
      </c>
      <c r="O33" s="66">
        <f t="shared" si="5"/>
        <v>16</v>
      </c>
      <c r="P33" s="65">
        <f>VLOOKUP($A33,'Return Data'!$B$7:$R$2843,14,0)</f>
        <v>9.4542000000000002</v>
      </c>
      <c r="Q33" s="66">
        <f t="shared" si="6"/>
        <v>11</v>
      </c>
      <c r="R33" s="65">
        <f>VLOOKUP($A33,'Return Data'!$B$7:$R$2843,16,0)</f>
        <v>7.7222</v>
      </c>
      <c r="S33" s="67">
        <f t="shared" si="7"/>
        <v>18</v>
      </c>
    </row>
    <row r="34" spans="1:19" x14ac:dyDescent="0.3">
      <c r="A34" s="82" t="s">
        <v>718</v>
      </c>
      <c r="B34" s="64">
        <f>VLOOKUP($A34,'Return Data'!$B$7:$R$2843,3,0)</f>
        <v>44410</v>
      </c>
      <c r="C34" s="65">
        <f>VLOOKUP($A34,'Return Data'!$B$7:$R$2843,4,0)</f>
        <v>203.94489999999999</v>
      </c>
      <c r="D34" s="65">
        <f>VLOOKUP($A34,'Return Data'!$B$7:$R$2843,9,0)</f>
        <v>-11.562799999999999</v>
      </c>
      <c r="E34" s="66">
        <f t="shared" si="0"/>
        <v>26</v>
      </c>
      <c r="F34" s="65">
        <f>VLOOKUP($A34,'Return Data'!$B$7:$R$2843,10,0)</f>
        <v>-0.6673</v>
      </c>
      <c r="G34" s="66">
        <f t="shared" si="1"/>
        <v>26</v>
      </c>
      <c r="H34" s="65">
        <f>VLOOKUP($A34,'Return Data'!$B$7:$R$2843,11,0)</f>
        <v>3.7972999999999999</v>
      </c>
      <c r="I34" s="66">
        <f t="shared" si="2"/>
        <v>14</v>
      </c>
      <c r="J34" s="65">
        <f>VLOOKUP($A34,'Return Data'!$B$7:$R$2843,12,0)</f>
        <v>1.573</v>
      </c>
      <c r="K34" s="66">
        <f t="shared" si="3"/>
        <v>21</v>
      </c>
      <c r="L34" s="65">
        <f>VLOOKUP($A34,'Return Data'!$B$7:$R$2843,13,0)</f>
        <v>1.897</v>
      </c>
      <c r="M34" s="66">
        <f t="shared" si="4"/>
        <v>23</v>
      </c>
      <c r="N34" s="65">
        <f>VLOOKUP($A34,'Return Data'!$B$7:$R$2843,17,0)</f>
        <v>4.4966999999999997</v>
      </c>
      <c r="O34" s="66">
        <f t="shared" si="5"/>
        <v>24</v>
      </c>
      <c r="P34" s="65">
        <f>VLOOKUP($A34,'Return Data'!$B$7:$R$2843,14,0)</f>
        <v>8.0832999999999995</v>
      </c>
      <c r="Q34" s="66">
        <f t="shared" si="6"/>
        <v>21</v>
      </c>
      <c r="R34" s="65">
        <f>VLOOKUP($A34,'Return Data'!$B$7:$R$2843,16,0)</f>
        <v>6.7732000000000001</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3.0959481481481474</v>
      </c>
      <c r="E36" s="88"/>
      <c r="F36" s="89">
        <f>AVERAGE(F8:F34)</f>
        <v>2.7386666666666666</v>
      </c>
      <c r="G36" s="88"/>
      <c r="H36" s="89">
        <f>AVERAGE(H8:H34)</f>
        <v>3.8688370370370375</v>
      </c>
      <c r="I36" s="88"/>
      <c r="J36" s="89">
        <f>AVERAGE(J8:J34)</f>
        <v>2.0659925925925928</v>
      </c>
      <c r="K36" s="88"/>
      <c r="L36" s="89">
        <f>AVERAGE(L8:L34)</f>
        <v>2.6003629629629637</v>
      </c>
      <c r="M36" s="88"/>
      <c r="N36" s="89">
        <f>AVERAGE(N8:N34)</f>
        <v>6.2087851851851852</v>
      </c>
      <c r="O36" s="88"/>
      <c r="P36" s="89">
        <f>AVERAGE(P8:P34)</f>
        <v>9.1549111111111099</v>
      </c>
      <c r="Q36" s="88"/>
      <c r="R36" s="89">
        <f>AVERAGE(R8:R34)</f>
        <v>8.1653259259259272</v>
      </c>
      <c r="S36" s="90"/>
    </row>
    <row r="37" spans="1:19" x14ac:dyDescent="0.3">
      <c r="A37" s="87" t="s">
        <v>28</v>
      </c>
      <c r="B37" s="88"/>
      <c r="C37" s="88"/>
      <c r="D37" s="89">
        <f>MIN(D8:D34)</f>
        <v>-13.523999999999999</v>
      </c>
      <c r="E37" s="88"/>
      <c r="F37" s="89">
        <f>MIN(F8:F34)</f>
        <v>-1.59</v>
      </c>
      <c r="G37" s="88"/>
      <c r="H37" s="89">
        <f>MIN(H8:H34)</f>
        <v>2.1974999999999998</v>
      </c>
      <c r="I37" s="88"/>
      <c r="J37" s="89">
        <f>MIN(J8:J34)</f>
        <v>-0.1057</v>
      </c>
      <c r="K37" s="88"/>
      <c r="L37" s="89">
        <f>MIN(L8:L34)</f>
        <v>0.13420000000000001</v>
      </c>
      <c r="M37" s="88"/>
      <c r="N37" s="89">
        <f>MIN(N8:N34)</f>
        <v>3.5413999999999999</v>
      </c>
      <c r="O37" s="88"/>
      <c r="P37" s="89">
        <f>MIN(P8:P34)</f>
        <v>7.1119000000000003</v>
      </c>
      <c r="Q37" s="88"/>
      <c r="R37" s="89">
        <f>MIN(R8:R34)</f>
        <v>6.1894</v>
      </c>
      <c r="S37" s="90"/>
    </row>
    <row r="38" spans="1:19" ht="15" thickBot="1" x14ac:dyDescent="0.35">
      <c r="A38" s="91" t="s">
        <v>29</v>
      </c>
      <c r="B38" s="92"/>
      <c r="C38" s="92"/>
      <c r="D38" s="93">
        <f>MAX(D8:D34)</f>
        <v>6.8582000000000001</v>
      </c>
      <c r="E38" s="92"/>
      <c r="F38" s="93">
        <f>MAX(F8:F34)</f>
        <v>4.9779</v>
      </c>
      <c r="G38" s="92"/>
      <c r="H38" s="93">
        <f>MAX(H8:H34)</f>
        <v>6.6554000000000002</v>
      </c>
      <c r="I38" s="92"/>
      <c r="J38" s="93">
        <f>MAX(J8:J34)</f>
        <v>4.9398999999999997</v>
      </c>
      <c r="K38" s="92"/>
      <c r="L38" s="93">
        <f>MAX(L8:L34)</f>
        <v>6.0868000000000002</v>
      </c>
      <c r="M38" s="92"/>
      <c r="N38" s="93">
        <f>MAX(N8:N34)</f>
        <v>7.9798999999999998</v>
      </c>
      <c r="O38" s="92"/>
      <c r="P38" s="93">
        <f>MAX(P8:P34)</f>
        <v>11.694000000000001</v>
      </c>
      <c r="Q38" s="92"/>
      <c r="R38" s="93">
        <f>MAX(R8:R34)</f>
        <v>10.0145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44410</v>
      </c>
      <c r="C8" s="65">
        <f>VLOOKUP($A8,'Return Data'!$B$7:$R$2843,4,0)</f>
        <v>296.23970000000003</v>
      </c>
      <c r="D8" s="65">
        <f>VLOOKUP($A8,'Return Data'!$B$7:$R$2843,9,0)</f>
        <v>8.0974000000000004</v>
      </c>
      <c r="E8" s="66">
        <f t="shared" ref="E8:E25" si="0">RANK(D8,D$8:D$25,0)</f>
        <v>7</v>
      </c>
      <c r="F8" s="65">
        <f>VLOOKUP($A8,'Return Data'!$B$7:$R$2843,10,0)</f>
        <v>5.6304999999999996</v>
      </c>
      <c r="G8" s="66">
        <f t="shared" ref="G8:G25" si="1">RANK(F8,F$8:F$25,0)</f>
        <v>2</v>
      </c>
      <c r="H8" s="65">
        <f>VLOOKUP($A8,'Return Data'!$B$7:$R$2843,11,0)</f>
        <v>5.9954999999999998</v>
      </c>
      <c r="I8" s="66">
        <f t="shared" ref="I8:I25" si="2">RANK(H8,H$8:H$25,0)</f>
        <v>3</v>
      </c>
      <c r="J8" s="65">
        <f>VLOOKUP($A8,'Return Data'!$B$7:$R$2843,12,0)</f>
        <v>4.6204000000000001</v>
      </c>
      <c r="K8" s="66">
        <f t="shared" ref="K8:K25" si="3">RANK(J8,J$8:J$25,0)</f>
        <v>7</v>
      </c>
      <c r="L8" s="65">
        <f>VLOOKUP($A8,'Return Data'!$B$7:$R$2843,13,0)</f>
        <v>5.1738999999999997</v>
      </c>
      <c r="M8" s="66">
        <f t="shared" ref="M8:M25" si="4">RANK(L8,L$8:L$25,0)</f>
        <v>4</v>
      </c>
      <c r="N8" s="65">
        <f>VLOOKUP($A8,'Return Data'!$B$7:$R$2843,17,0)</f>
        <v>8.1936999999999998</v>
      </c>
      <c r="O8" s="66">
        <f t="shared" ref="O8:O23" si="5">RANK(N8,N$8:N$25,0)</f>
        <v>8</v>
      </c>
      <c r="P8" s="65">
        <f>VLOOKUP($A8,'Return Data'!$B$7:$R$2843,14,0)</f>
        <v>9.1106999999999996</v>
      </c>
      <c r="Q8" s="66">
        <f t="shared" ref="Q8:Q23" si="6">RANK(P8,P$8:P$25,0)</f>
        <v>7</v>
      </c>
      <c r="R8" s="65">
        <f>VLOOKUP($A8,'Return Data'!$B$7:$R$2843,16,0)</f>
        <v>9.3515999999999995</v>
      </c>
      <c r="S8" s="67">
        <f t="shared" ref="S8:S25" si="7">RANK(R8,R$8:R$25,0)</f>
        <v>1</v>
      </c>
    </row>
    <row r="9" spans="1:19" x14ac:dyDescent="0.3">
      <c r="A9" s="82" t="s">
        <v>567</v>
      </c>
      <c r="B9" s="64">
        <f>VLOOKUP($A9,'Return Data'!$B$7:$R$2843,3,0)</f>
        <v>44410</v>
      </c>
      <c r="C9" s="65">
        <f>VLOOKUP($A9,'Return Data'!$B$7:$R$2843,4,0)</f>
        <v>2136.1689000000001</v>
      </c>
      <c r="D9" s="65">
        <f>VLOOKUP($A9,'Return Data'!$B$7:$R$2843,9,0)</f>
        <v>7.5589000000000004</v>
      </c>
      <c r="E9" s="66">
        <f t="shared" si="0"/>
        <v>9</v>
      </c>
      <c r="F9" s="65">
        <f>VLOOKUP($A9,'Return Data'!$B$7:$R$2843,10,0)</f>
        <v>4.7</v>
      </c>
      <c r="G9" s="66">
        <f t="shared" si="1"/>
        <v>12</v>
      </c>
      <c r="H9" s="65">
        <f>VLOOKUP($A9,'Return Data'!$B$7:$R$2843,11,0)</f>
        <v>5.3710000000000004</v>
      </c>
      <c r="I9" s="66">
        <f t="shared" si="2"/>
        <v>13</v>
      </c>
      <c r="J9" s="65">
        <f>VLOOKUP($A9,'Return Data'!$B$7:$R$2843,12,0)</f>
        <v>4.5156000000000001</v>
      </c>
      <c r="K9" s="66">
        <f t="shared" si="3"/>
        <v>9</v>
      </c>
      <c r="L9" s="65">
        <f>VLOOKUP($A9,'Return Data'!$B$7:$R$2843,13,0)</f>
        <v>4.8872999999999998</v>
      </c>
      <c r="M9" s="66">
        <f t="shared" si="4"/>
        <v>10</v>
      </c>
      <c r="N9" s="65">
        <f>VLOOKUP($A9,'Return Data'!$B$7:$R$2843,17,0)</f>
        <v>7.8902999999999999</v>
      </c>
      <c r="O9" s="66">
        <f t="shared" si="5"/>
        <v>10</v>
      </c>
      <c r="P9" s="65">
        <f>VLOOKUP($A9,'Return Data'!$B$7:$R$2843,14,0)</f>
        <v>8.9436</v>
      </c>
      <c r="Q9" s="66">
        <f t="shared" si="6"/>
        <v>10</v>
      </c>
      <c r="R9" s="65">
        <f>VLOOKUP($A9,'Return Data'!$B$7:$R$2843,16,0)</f>
        <v>8.5864999999999991</v>
      </c>
      <c r="S9" s="67">
        <f t="shared" si="7"/>
        <v>11</v>
      </c>
    </row>
    <row r="10" spans="1:19" x14ac:dyDescent="0.3">
      <c r="A10" s="82" t="s">
        <v>569</v>
      </c>
      <c r="B10" s="64">
        <f>VLOOKUP($A10,'Return Data'!$B$7:$R$2843,3,0)</f>
        <v>44410</v>
      </c>
      <c r="C10" s="65">
        <f>VLOOKUP($A10,'Return Data'!$B$7:$R$2843,4,0)</f>
        <v>19.533799999999999</v>
      </c>
      <c r="D10" s="65">
        <f>VLOOKUP($A10,'Return Data'!$B$7:$R$2843,9,0)</f>
        <v>8.9827999999999992</v>
      </c>
      <c r="E10" s="66">
        <f t="shared" si="0"/>
        <v>3</v>
      </c>
      <c r="F10" s="65">
        <f>VLOOKUP($A10,'Return Data'!$B$7:$R$2843,10,0)</f>
        <v>4.5796999999999999</v>
      </c>
      <c r="G10" s="66">
        <f t="shared" si="1"/>
        <v>13</v>
      </c>
      <c r="H10" s="65">
        <f>VLOOKUP($A10,'Return Data'!$B$7:$R$2843,11,0)</f>
        <v>5.7812000000000001</v>
      </c>
      <c r="I10" s="66">
        <f t="shared" si="2"/>
        <v>8</v>
      </c>
      <c r="J10" s="65">
        <f>VLOOKUP($A10,'Return Data'!$B$7:$R$2843,12,0)</f>
        <v>4.2812999999999999</v>
      </c>
      <c r="K10" s="66">
        <f t="shared" si="3"/>
        <v>12</v>
      </c>
      <c r="L10" s="65">
        <f>VLOOKUP($A10,'Return Data'!$B$7:$R$2843,13,0)</f>
        <v>4.6779000000000002</v>
      </c>
      <c r="M10" s="66">
        <f t="shared" si="4"/>
        <v>11</v>
      </c>
      <c r="N10" s="65">
        <f>VLOOKUP($A10,'Return Data'!$B$7:$R$2843,17,0)</f>
        <v>8.2165999999999997</v>
      </c>
      <c r="O10" s="66">
        <f t="shared" si="5"/>
        <v>7</v>
      </c>
      <c r="P10" s="65">
        <f>VLOOKUP($A10,'Return Data'!$B$7:$R$2843,14,0)</f>
        <v>8.9943000000000008</v>
      </c>
      <c r="Q10" s="66">
        <f t="shared" si="6"/>
        <v>9</v>
      </c>
      <c r="R10" s="65">
        <f>VLOOKUP($A10,'Return Data'!$B$7:$R$2843,16,0)</f>
        <v>8.8594000000000008</v>
      </c>
      <c r="S10" s="67">
        <f t="shared" si="7"/>
        <v>4</v>
      </c>
    </row>
    <row r="11" spans="1:19" x14ac:dyDescent="0.3">
      <c r="A11" s="82" t="s">
        <v>571</v>
      </c>
      <c r="B11" s="64">
        <f>VLOOKUP($A11,'Return Data'!$B$7:$R$2843,3,0)</f>
        <v>44410</v>
      </c>
      <c r="C11" s="65">
        <f>VLOOKUP($A11,'Return Data'!$B$7:$R$2843,4,0)</f>
        <v>19.848500000000001</v>
      </c>
      <c r="D11" s="65">
        <f>VLOOKUP($A11,'Return Data'!$B$7:$R$2843,9,0)</f>
        <v>3.4447000000000001</v>
      </c>
      <c r="E11" s="66">
        <f t="shared" si="0"/>
        <v>16</v>
      </c>
      <c r="F11" s="65">
        <f>VLOOKUP($A11,'Return Data'!$B$7:$R$2843,10,0)</f>
        <v>4.8268000000000004</v>
      </c>
      <c r="G11" s="66">
        <f t="shared" si="1"/>
        <v>11</v>
      </c>
      <c r="H11" s="65">
        <f>VLOOKUP($A11,'Return Data'!$B$7:$R$2843,11,0)</f>
        <v>6.7244000000000002</v>
      </c>
      <c r="I11" s="66">
        <f t="shared" si="2"/>
        <v>1</v>
      </c>
      <c r="J11" s="65">
        <f>VLOOKUP($A11,'Return Data'!$B$7:$R$2843,12,0)</f>
        <v>3.5465</v>
      </c>
      <c r="K11" s="66">
        <f t="shared" si="3"/>
        <v>15</v>
      </c>
      <c r="L11" s="65">
        <f>VLOOKUP($A11,'Return Data'!$B$7:$R$2843,13,0)</f>
        <v>4.258</v>
      </c>
      <c r="M11" s="66">
        <f t="shared" si="4"/>
        <v>14</v>
      </c>
      <c r="N11" s="65">
        <f>VLOOKUP($A11,'Return Data'!$B$7:$R$2843,17,0)</f>
        <v>9.0647000000000002</v>
      </c>
      <c r="O11" s="66">
        <f t="shared" si="5"/>
        <v>1</v>
      </c>
      <c r="P11" s="65">
        <f>VLOOKUP($A11,'Return Data'!$B$7:$R$2843,14,0)</f>
        <v>10.378</v>
      </c>
      <c r="Q11" s="66">
        <f t="shared" si="6"/>
        <v>1</v>
      </c>
      <c r="R11" s="65">
        <f>VLOOKUP($A11,'Return Data'!$B$7:$R$2843,16,0)</f>
        <v>9.0769000000000002</v>
      </c>
      <c r="S11" s="67">
        <f t="shared" si="7"/>
        <v>2</v>
      </c>
    </row>
    <row r="12" spans="1:19" x14ac:dyDescent="0.3">
      <c r="A12" s="82" t="s">
        <v>574</v>
      </c>
      <c r="B12" s="64">
        <f>VLOOKUP($A12,'Return Data'!$B$7:$R$2843,3,0)</f>
        <v>44410</v>
      </c>
      <c r="C12" s="65">
        <f>VLOOKUP($A12,'Return Data'!$B$7:$R$2843,4,0)</f>
        <v>18.369199999999999</v>
      </c>
      <c r="D12" s="65">
        <f>VLOOKUP($A12,'Return Data'!$B$7:$R$2843,9,0)</f>
        <v>6.9569999999999999</v>
      </c>
      <c r="E12" s="66">
        <f t="shared" si="0"/>
        <v>10</v>
      </c>
      <c r="F12" s="65">
        <f>VLOOKUP($A12,'Return Data'!$B$7:$R$2843,10,0)</f>
        <v>4.4406999999999996</v>
      </c>
      <c r="G12" s="66">
        <f t="shared" si="1"/>
        <v>14</v>
      </c>
      <c r="H12" s="65">
        <f>VLOOKUP($A12,'Return Data'!$B$7:$R$2843,11,0)</f>
        <v>5.7018000000000004</v>
      </c>
      <c r="I12" s="66">
        <f t="shared" si="2"/>
        <v>9</v>
      </c>
      <c r="J12" s="65">
        <f>VLOOKUP($A12,'Return Data'!$B$7:$R$2843,12,0)</f>
        <v>4.4212999999999996</v>
      </c>
      <c r="K12" s="66">
        <f t="shared" si="3"/>
        <v>11</v>
      </c>
      <c r="L12" s="65">
        <f>VLOOKUP($A12,'Return Data'!$B$7:$R$2843,13,0)</f>
        <v>4.5742000000000003</v>
      </c>
      <c r="M12" s="66">
        <f t="shared" si="4"/>
        <v>12</v>
      </c>
      <c r="N12" s="65">
        <f>VLOOKUP($A12,'Return Data'!$B$7:$R$2843,17,0)</f>
        <v>7.7556000000000003</v>
      </c>
      <c r="O12" s="66">
        <f t="shared" si="5"/>
        <v>13</v>
      </c>
      <c r="P12" s="65">
        <f>VLOOKUP($A12,'Return Data'!$B$7:$R$2843,14,0)</f>
        <v>9.1928000000000001</v>
      </c>
      <c r="Q12" s="66">
        <f t="shared" si="6"/>
        <v>5</v>
      </c>
      <c r="R12" s="65">
        <f>VLOOKUP($A12,'Return Data'!$B$7:$R$2843,16,0)</f>
        <v>8.7157999999999998</v>
      </c>
      <c r="S12" s="67">
        <f t="shared" si="7"/>
        <v>8</v>
      </c>
    </row>
    <row r="13" spans="1:19" x14ac:dyDescent="0.3">
      <c r="A13" s="82" t="s">
        <v>575</v>
      </c>
      <c r="B13" s="64">
        <f>VLOOKUP($A13,'Return Data'!$B$7:$R$2843,3,0)</f>
        <v>44410</v>
      </c>
      <c r="C13" s="65">
        <f>VLOOKUP($A13,'Return Data'!$B$7:$R$2843,4,0)</f>
        <v>18.6356</v>
      </c>
      <c r="D13" s="65">
        <f>VLOOKUP($A13,'Return Data'!$B$7:$R$2843,9,0)</f>
        <v>5.5991</v>
      </c>
      <c r="E13" s="66">
        <f t="shared" si="0"/>
        <v>15</v>
      </c>
      <c r="F13" s="65">
        <f>VLOOKUP($A13,'Return Data'!$B$7:$R$2843,10,0)</f>
        <v>5.5797999999999996</v>
      </c>
      <c r="G13" s="66">
        <f t="shared" si="1"/>
        <v>3</v>
      </c>
      <c r="H13" s="65">
        <f>VLOOKUP($A13,'Return Data'!$B$7:$R$2843,11,0)</f>
        <v>5.6009000000000002</v>
      </c>
      <c r="I13" s="66">
        <f t="shared" si="2"/>
        <v>11</v>
      </c>
      <c r="J13" s="65">
        <f>VLOOKUP($A13,'Return Data'!$B$7:$R$2843,12,0)</f>
        <v>4.7356999999999996</v>
      </c>
      <c r="K13" s="66">
        <f t="shared" si="3"/>
        <v>3</v>
      </c>
      <c r="L13" s="65">
        <f>VLOOKUP($A13,'Return Data'!$B$7:$R$2843,13,0)</f>
        <v>5.5465999999999998</v>
      </c>
      <c r="M13" s="66">
        <f t="shared" si="4"/>
        <v>1</v>
      </c>
      <c r="N13" s="65">
        <f>VLOOKUP($A13,'Return Data'!$B$7:$R$2843,17,0)</f>
        <v>8.5053999999999998</v>
      </c>
      <c r="O13" s="66">
        <f t="shared" si="5"/>
        <v>4</v>
      </c>
      <c r="P13" s="65">
        <f>VLOOKUP($A13,'Return Data'!$B$7:$R$2843,14,0)</f>
        <v>9.1265000000000001</v>
      </c>
      <c r="Q13" s="66">
        <f t="shared" si="6"/>
        <v>6</v>
      </c>
      <c r="R13" s="65">
        <f>VLOOKUP($A13,'Return Data'!$B$7:$R$2843,16,0)</f>
        <v>8.8270999999999997</v>
      </c>
      <c r="S13" s="67">
        <f t="shared" si="7"/>
        <v>5</v>
      </c>
    </row>
    <row r="14" spans="1:19" x14ac:dyDescent="0.3">
      <c r="A14" s="82" t="s">
        <v>578</v>
      </c>
      <c r="B14" s="64">
        <f>VLOOKUP($A14,'Return Data'!$B$7:$R$2843,3,0)</f>
        <v>44410</v>
      </c>
      <c r="C14" s="65">
        <f>VLOOKUP($A14,'Return Data'!$B$7:$R$2843,4,0)</f>
        <v>26.159099999999999</v>
      </c>
      <c r="D14" s="65">
        <f>VLOOKUP($A14,'Return Data'!$B$7:$R$2843,9,0)</f>
        <v>6.0759999999999996</v>
      </c>
      <c r="E14" s="66">
        <f t="shared" si="0"/>
        <v>14</v>
      </c>
      <c r="F14" s="65">
        <f>VLOOKUP($A14,'Return Data'!$B$7:$R$2843,10,0)</f>
        <v>5.4931000000000001</v>
      </c>
      <c r="G14" s="66">
        <f t="shared" si="1"/>
        <v>5</v>
      </c>
      <c r="H14" s="65">
        <f>VLOOKUP($A14,'Return Data'!$B$7:$R$2843,11,0)</f>
        <v>5.3022999999999998</v>
      </c>
      <c r="I14" s="66">
        <f t="shared" si="2"/>
        <v>14</v>
      </c>
      <c r="J14" s="65">
        <f>VLOOKUP($A14,'Return Data'!$B$7:$R$2843,12,0)</f>
        <v>5.0549999999999997</v>
      </c>
      <c r="K14" s="66">
        <f t="shared" si="3"/>
        <v>1</v>
      </c>
      <c r="L14" s="65">
        <f>VLOOKUP($A14,'Return Data'!$B$7:$R$2843,13,0)</f>
        <v>5.3624999999999998</v>
      </c>
      <c r="M14" s="66">
        <f t="shared" si="4"/>
        <v>3</v>
      </c>
      <c r="N14" s="65">
        <f>VLOOKUP($A14,'Return Data'!$B$7:$R$2843,17,0)</f>
        <v>7.7842000000000002</v>
      </c>
      <c r="O14" s="66">
        <f t="shared" si="5"/>
        <v>12</v>
      </c>
      <c r="P14" s="65">
        <f>VLOOKUP($A14,'Return Data'!$B$7:$R$2843,14,0)</f>
        <v>8.5327000000000002</v>
      </c>
      <c r="Q14" s="66">
        <f t="shared" si="6"/>
        <v>13</v>
      </c>
      <c r="R14" s="65">
        <f>VLOOKUP($A14,'Return Data'!$B$7:$R$2843,16,0)</f>
        <v>8.8094000000000001</v>
      </c>
      <c r="S14" s="67">
        <f t="shared" si="7"/>
        <v>6</v>
      </c>
    </row>
    <row r="15" spans="1:19" x14ac:dyDescent="0.3">
      <c r="A15" s="82" t="s">
        <v>579</v>
      </c>
      <c r="B15" s="64">
        <f>VLOOKUP($A15,'Return Data'!$B$7:$R$2843,3,0)</f>
        <v>44410</v>
      </c>
      <c r="C15" s="65">
        <f>VLOOKUP($A15,'Return Data'!$B$7:$R$2843,4,0)</f>
        <v>19.9255</v>
      </c>
      <c r="D15" s="65">
        <f>VLOOKUP($A15,'Return Data'!$B$7:$R$2843,9,0)</f>
        <v>8.8348999999999993</v>
      </c>
      <c r="E15" s="66">
        <f t="shared" si="0"/>
        <v>4</v>
      </c>
      <c r="F15" s="65">
        <f>VLOOKUP($A15,'Return Data'!$B$7:$R$2843,10,0)</f>
        <v>4.9957000000000003</v>
      </c>
      <c r="G15" s="66">
        <f t="shared" si="1"/>
        <v>9</v>
      </c>
      <c r="H15" s="65">
        <f>VLOOKUP($A15,'Return Data'!$B$7:$R$2843,11,0)</f>
        <v>5.944</v>
      </c>
      <c r="I15" s="66">
        <f t="shared" si="2"/>
        <v>4</v>
      </c>
      <c r="J15" s="65">
        <f>VLOOKUP($A15,'Return Data'!$B$7:$R$2843,12,0)</f>
        <v>4.7542</v>
      </c>
      <c r="K15" s="66">
        <f t="shared" si="3"/>
        <v>2</v>
      </c>
      <c r="L15" s="65">
        <f>VLOOKUP($A15,'Return Data'!$B$7:$R$2843,13,0)</f>
        <v>5.1169000000000002</v>
      </c>
      <c r="M15" s="66">
        <f t="shared" si="4"/>
        <v>6</v>
      </c>
      <c r="N15" s="65">
        <f>VLOOKUP($A15,'Return Data'!$B$7:$R$2843,17,0)</f>
        <v>8.6242000000000001</v>
      </c>
      <c r="O15" s="66">
        <f t="shared" si="5"/>
        <v>3</v>
      </c>
      <c r="P15" s="65">
        <f>VLOOKUP($A15,'Return Data'!$B$7:$R$2843,14,0)</f>
        <v>9.7062000000000008</v>
      </c>
      <c r="Q15" s="66">
        <f t="shared" si="6"/>
        <v>2</v>
      </c>
      <c r="R15" s="65">
        <f>VLOOKUP($A15,'Return Data'!$B$7:$R$2843,16,0)</f>
        <v>8.5419</v>
      </c>
      <c r="S15" s="67">
        <f t="shared" si="7"/>
        <v>12</v>
      </c>
    </row>
    <row r="16" spans="1:19" x14ac:dyDescent="0.3">
      <c r="A16" s="82" t="s">
        <v>584</v>
      </c>
      <c r="B16" s="64">
        <f>VLOOKUP($A16,'Return Data'!$B$7:$R$2843,3,0)</f>
        <v>44410</v>
      </c>
      <c r="C16" s="65">
        <f>VLOOKUP($A16,'Return Data'!$B$7:$R$2843,4,0)</f>
        <v>1930.1469999999999</v>
      </c>
      <c r="D16" s="65">
        <f>VLOOKUP($A16,'Return Data'!$B$7:$R$2843,9,0)</f>
        <v>2.1181999999999999</v>
      </c>
      <c r="E16" s="66">
        <f t="shared" si="0"/>
        <v>18</v>
      </c>
      <c r="F16" s="65">
        <f>VLOOKUP($A16,'Return Data'!$B$7:$R$2843,10,0)</f>
        <v>3.6949000000000001</v>
      </c>
      <c r="G16" s="66">
        <f t="shared" si="1"/>
        <v>16</v>
      </c>
      <c r="H16" s="65">
        <f>VLOOKUP($A16,'Return Data'!$B$7:$R$2843,11,0)</f>
        <v>5.5670999999999999</v>
      </c>
      <c r="I16" s="66">
        <f t="shared" si="2"/>
        <v>12</v>
      </c>
      <c r="J16" s="65">
        <f>VLOOKUP($A16,'Return Data'!$B$7:$R$2843,12,0)</f>
        <v>2.7479</v>
      </c>
      <c r="K16" s="66">
        <f t="shared" si="3"/>
        <v>18</v>
      </c>
      <c r="L16" s="65">
        <f>VLOOKUP($A16,'Return Data'!$B$7:$R$2843,13,0)</f>
        <v>3.36</v>
      </c>
      <c r="M16" s="66">
        <f t="shared" si="4"/>
        <v>18</v>
      </c>
      <c r="N16" s="65">
        <f>VLOOKUP($A16,'Return Data'!$B$7:$R$2843,17,0)</f>
        <v>7.2973999999999997</v>
      </c>
      <c r="O16" s="66">
        <f t="shared" si="5"/>
        <v>14</v>
      </c>
      <c r="P16" s="65">
        <f>VLOOKUP($A16,'Return Data'!$B$7:$R$2843,14,0)</f>
        <v>8.2223000000000006</v>
      </c>
      <c r="Q16" s="66">
        <f t="shared" si="6"/>
        <v>15</v>
      </c>
      <c r="R16" s="65">
        <f>VLOOKUP($A16,'Return Data'!$B$7:$R$2843,16,0)</f>
        <v>7.9103000000000003</v>
      </c>
      <c r="S16" s="67">
        <f t="shared" si="7"/>
        <v>16</v>
      </c>
    </row>
    <row r="17" spans="1:19" x14ac:dyDescent="0.3">
      <c r="A17" s="82" t="s">
        <v>586</v>
      </c>
      <c r="B17" s="64">
        <f>VLOOKUP($A17,'Return Data'!$B$7:$R$2843,3,0)</f>
        <v>44410</v>
      </c>
      <c r="C17" s="65">
        <f>VLOOKUP($A17,'Return Data'!$B$7:$R$2843,4,0)</f>
        <v>52.655500000000004</v>
      </c>
      <c r="D17" s="65">
        <f>VLOOKUP($A17,'Return Data'!$B$7:$R$2843,9,0)</f>
        <v>6.3691000000000004</v>
      </c>
      <c r="E17" s="66">
        <f t="shared" si="0"/>
        <v>12</v>
      </c>
      <c r="F17" s="65">
        <f>VLOOKUP($A17,'Return Data'!$B$7:$R$2843,10,0)</f>
        <v>6.0711000000000004</v>
      </c>
      <c r="G17" s="66">
        <f t="shared" si="1"/>
        <v>1</v>
      </c>
      <c r="H17" s="65">
        <f>VLOOKUP($A17,'Return Data'!$B$7:$R$2843,11,0)</f>
        <v>5.6075999999999997</v>
      </c>
      <c r="I17" s="66">
        <f t="shared" si="2"/>
        <v>10</v>
      </c>
      <c r="J17" s="65">
        <f>VLOOKUP($A17,'Return Data'!$B$7:$R$2843,12,0)</f>
        <v>4.4417999999999997</v>
      </c>
      <c r="K17" s="66">
        <f t="shared" si="3"/>
        <v>10</v>
      </c>
      <c r="L17" s="65">
        <f>VLOOKUP($A17,'Return Data'!$B$7:$R$2843,13,0)</f>
        <v>5.0274999999999999</v>
      </c>
      <c r="M17" s="66">
        <f t="shared" si="4"/>
        <v>9</v>
      </c>
      <c r="N17" s="65">
        <f>VLOOKUP($A17,'Return Data'!$B$7:$R$2843,17,0)</f>
        <v>8.2177000000000007</v>
      </c>
      <c r="O17" s="66">
        <f t="shared" si="5"/>
        <v>6</v>
      </c>
      <c r="P17" s="65">
        <f>VLOOKUP($A17,'Return Data'!$B$7:$R$2843,14,0)</f>
        <v>9.2722999999999995</v>
      </c>
      <c r="Q17" s="66">
        <f t="shared" si="6"/>
        <v>4</v>
      </c>
      <c r="R17" s="65">
        <f>VLOOKUP($A17,'Return Data'!$B$7:$R$2843,16,0)</f>
        <v>8.8934999999999995</v>
      </c>
      <c r="S17" s="67">
        <f t="shared" si="7"/>
        <v>3</v>
      </c>
    </row>
    <row r="18" spans="1:19" x14ac:dyDescent="0.3">
      <c r="A18" s="82" t="s">
        <v>587</v>
      </c>
      <c r="B18" s="64">
        <f>VLOOKUP($A18,'Return Data'!$B$7:$R$2843,3,0)</f>
        <v>44410</v>
      </c>
      <c r="C18" s="65">
        <f>VLOOKUP($A18,'Return Data'!$B$7:$R$2843,4,0)</f>
        <v>20.5322</v>
      </c>
      <c r="D18" s="65">
        <f>VLOOKUP($A18,'Return Data'!$B$7:$R$2843,9,0)</f>
        <v>9.8825000000000003</v>
      </c>
      <c r="E18" s="66">
        <f t="shared" si="0"/>
        <v>1</v>
      </c>
      <c r="F18" s="65">
        <f>VLOOKUP($A18,'Return Data'!$B$7:$R$2843,10,0)</f>
        <v>5.1974999999999998</v>
      </c>
      <c r="G18" s="66">
        <f t="shared" si="1"/>
        <v>7</v>
      </c>
      <c r="H18" s="65">
        <f>VLOOKUP($A18,'Return Data'!$B$7:$R$2843,11,0)</f>
        <v>5.9339000000000004</v>
      </c>
      <c r="I18" s="66">
        <f t="shared" si="2"/>
        <v>5</v>
      </c>
      <c r="J18" s="65">
        <f>VLOOKUP($A18,'Return Data'!$B$7:$R$2843,12,0)</f>
        <v>4.7336999999999998</v>
      </c>
      <c r="K18" s="66">
        <f t="shared" si="3"/>
        <v>4</v>
      </c>
      <c r="L18" s="65">
        <f>VLOOKUP($A18,'Return Data'!$B$7:$R$2843,13,0)</f>
        <v>5.0415999999999999</v>
      </c>
      <c r="M18" s="66">
        <f t="shared" si="4"/>
        <v>8</v>
      </c>
      <c r="N18" s="65">
        <f>VLOOKUP($A18,'Return Data'!$B$7:$R$2843,17,0)</f>
        <v>8.2707999999999995</v>
      </c>
      <c r="O18" s="66">
        <f t="shared" si="5"/>
        <v>5</v>
      </c>
      <c r="P18" s="65">
        <f>VLOOKUP($A18,'Return Data'!$B$7:$R$2843,14,0)</f>
        <v>8.6912000000000003</v>
      </c>
      <c r="Q18" s="66">
        <f t="shared" si="6"/>
        <v>12</v>
      </c>
      <c r="R18" s="65">
        <f>VLOOKUP($A18,'Return Data'!$B$7:$R$2843,16,0)</f>
        <v>8.4217999999999993</v>
      </c>
      <c r="S18" s="67">
        <f t="shared" si="7"/>
        <v>13</v>
      </c>
    </row>
    <row r="19" spans="1:19" x14ac:dyDescent="0.3">
      <c r="A19" s="82" t="s">
        <v>590</v>
      </c>
      <c r="B19" s="64">
        <f>VLOOKUP($A19,'Return Data'!$B$7:$R$2843,3,0)</f>
        <v>44410</v>
      </c>
      <c r="C19" s="65">
        <f>VLOOKUP($A19,'Return Data'!$B$7:$R$2843,4,0)</f>
        <v>29.383700000000001</v>
      </c>
      <c r="D19" s="65">
        <f>VLOOKUP($A19,'Return Data'!$B$7:$R$2843,9,0)</f>
        <v>6.6205999999999996</v>
      </c>
      <c r="E19" s="66">
        <f t="shared" si="0"/>
        <v>11</v>
      </c>
      <c r="F19" s="65">
        <f>VLOOKUP($A19,'Return Data'!$B$7:$R$2843,10,0)</f>
        <v>4.1173000000000002</v>
      </c>
      <c r="G19" s="66">
        <f t="shared" si="1"/>
        <v>15</v>
      </c>
      <c r="H19" s="65">
        <f>VLOOKUP($A19,'Return Data'!$B$7:$R$2843,11,0)</f>
        <v>4.9141000000000004</v>
      </c>
      <c r="I19" s="66">
        <f t="shared" si="2"/>
        <v>15</v>
      </c>
      <c r="J19" s="65">
        <f>VLOOKUP($A19,'Return Data'!$B$7:$R$2843,12,0)</f>
        <v>3.6997</v>
      </c>
      <c r="K19" s="66">
        <f t="shared" si="3"/>
        <v>14</v>
      </c>
      <c r="L19" s="65">
        <f>VLOOKUP($A19,'Return Data'!$B$7:$R$2843,13,0)</f>
        <v>3.9422000000000001</v>
      </c>
      <c r="M19" s="66">
        <f t="shared" si="4"/>
        <v>15</v>
      </c>
      <c r="N19" s="65">
        <f>VLOOKUP($A19,'Return Data'!$B$7:$R$2843,17,0)</f>
        <v>6.9151999999999996</v>
      </c>
      <c r="O19" s="66">
        <f t="shared" si="5"/>
        <v>15</v>
      </c>
      <c r="P19" s="65">
        <f>VLOOKUP($A19,'Return Data'!$B$7:$R$2843,14,0)</f>
        <v>8.3661999999999992</v>
      </c>
      <c r="Q19" s="66">
        <f t="shared" si="6"/>
        <v>14</v>
      </c>
      <c r="R19" s="65">
        <f>VLOOKUP($A19,'Return Data'!$B$7:$R$2843,16,0)</f>
        <v>8.0048999999999992</v>
      </c>
      <c r="S19" s="67">
        <f t="shared" si="7"/>
        <v>15</v>
      </c>
    </row>
    <row r="20" spans="1:19" x14ac:dyDescent="0.3">
      <c r="A20" s="82" t="s">
        <v>592</v>
      </c>
      <c r="B20" s="64">
        <f>VLOOKUP($A20,'Return Data'!$B$7:$R$2843,3,0)</f>
        <v>44410</v>
      </c>
      <c r="C20" s="65">
        <f>VLOOKUP($A20,'Return Data'!$B$7:$R$2843,4,0)</f>
        <v>16.778099999999998</v>
      </c>
      <c r="D20" s="65">
        <f>VLOOKUP($A20,'Return Data'!$B$7:$R$2843,9,0)</f>
        <v>8.6098999999999997</v>
      </c>
      <c r="E20" s="66">
        <f t="shared" si="0"/>
        <v>6</v>
      </c>
      <c r="F20" s="65">
        <f>VLOOKUP($A20,'Return Data'!$B$7:$R$2843,10,0)</f>
        <v>5.3874000000000004</v>
      </c>
      <c r="G20" s="66">
        <f t="shared" si="1"/>
        <v>6</v>
      </c>
      <c r="H20" s="65">
        <f>VLOOKUP($A20,'Return Data'!$B$7:$R$2843,11,0)</f>
        <v>6.4537000000000004</v>
      </c>
      <c r="I20" s="66">
        <f t="shared" si="2"/>
        <v>2</v>
      </c>
      <c r="J20" s="65">
        <f>VLOOKUP($A20,'Return Data'!$B$7:$R$2843,12,0)</f>
        <v>4.6787999999999998</v>
      </c>
      <c r="K20" s="66">
        <f t="shared" si="3"/>
        <v>6</v>
      </c>
      <c r="L20" s="65">
        <f>VLOOKUP($A20,'Return Data'!$B$7:$R$2843,13,0)</f>
        <v>5.3851000000000004</v>
      </c>
      <c r="M20" s="66">
        <f t="shared" si="4"/>
        <v>2</v>
      </c>
      <c r="N20" s="65">
        <f>VLOOKUP($A20,'Return Data'!$B$7:$R$2843,17,0)</f>
        <v>8.6538000000000004</v>
      </c>
      <c r="O20" s="66">
        <f t="shared" si="5"/>
        <v>2</v>
      </c>
      <c r="P20" s="65">
        <f>VLOOKUP($A20,'Return Data'!$B$7:$R$2843,14,0)</f>
        <v>9.4957999999999991</v>
      </c>
      <c r="Q20" s="66">
        <f t="shared" si="6"/>
        <v>3</v>
      </c>
      <c r="R20" s="65">
        <f>VLOOKUP($A20,'Return Data'!$B$7:$R$2843,16,0)</f>
        <v>8.6729000000000003</v>
      </c>
      <c r="S20" s="67">
        <f t="shared" si="7"/>
        <v>10</v>
      </c>
    </row>
    <row r="21" spans="1:19" x14ac:dyDescent="0.3">
      <c r="A21" s="82" t="s">
        <v>594</v>
      </c>
      <c r="B21" s="64">
        <f>VLOOKUP($A21,'Return Data'!$B$7:$R$2843,3,0)</f>
        <v>44410</v>
      </c>
      <c r="C21" s="65">
        <f>VLOOKUP($A21,'Return Data'!$B$7:$R$2843,4,0)</f>
        <v>20.179600000000001</v>
      </c>
      <c r="D21" s="65">
        <f>VLOOKUP($A21,'Return Data'!$B$7:$R$2843,9,0)</f>
        <v>7.8116000000000003</v>
      </c>
      <c r="E21" s="66">
        <f t="shared" si="0"/>
        <v>8</v>
      </c>
      <c r="F21" s="65">
        <f>VLOOKUP($A21,'Return Data'!$B$7:$R$2843,10,0)</f>
        <v>5.1947000000000001</v>
      </c>
      <c r="G21" s="66">
        <f t="shared" si="1"/>
        <v>8</v>
      </c>
      <c r="H21" s="65">
        <f>VLOOKUP($A21,'Return Data'!$B$7:$R$2843,11,0)</f>
        <v>5.8510999999999997</v>
      </c>
      <c r="I21" s="66">
        <f t="shared" si="2"/>
        <v>7</v>
      </c>
      <c r="J21" s="65">
        <f>VLOOKUP($A21,'Return Data'!$B$7:$R$2843,12,0)</f>
        <v>4.5979000000000001</v>
      </c>
      <c r="K21" s="66">
        <f t="shared" si="3"/>
        <v>8</v>
      </c>
      <c r="L21" s="65">
        <f>VLOOKUP($A21,'Return Data'!$B$7:$R$2843,13,0)</f>
        <v>5.1090999999999998</v>
      </c>
      <c r="M21" s="66">
        <f t="shared" si="4"/>
        <v>7</v>
      </c>
      <c r="N21" s="65">
        <f>VLOOKUP($A21,'Return Data'!$B$7:$R$2843,17,0)</f>
        <v>8.1731999999999996</v>
      </c>
      <c r="O21" s="66">
        <f t="shared" si="5"/>
        <v>9</v>
      </c>
      <c r="P21" s="65">
        <f>VLOOKUP($A21,'Return Data'!$B$7:$R$2843,14,0)</f>
        <v>9.0440000000000005</v>
      </c>
      <c r="Q21" s="66">
        <f t="shared" si="6"/>
        <v>8</v>
      </c>
      <c r="R21" s="65">
        <f>VLOOKUP($A21,'Return Data'!$B$7:$R$2843,16,0)</f>
        <v>8.7085000000000008</v>
      </c>
      <c r="S21" s="67">
        <f t="shared" si="7"/>
        <v>9</v>
      </c>
    </row>
    <row r="22" spans="1:19" x14ac:dyDescent="0.3">
      <c r="A22" s="82" t="s">
        <v>595</v>
      </c>
      <c r="B22" s="64">
        <f>VLOOKUP($A22,'Return Data'!$B$7:$R$2843,3,0)</f>
        <v>44410</v>
      </c>
      <c r="C22" s="65">
        <f>VLOOKUP($A22,'Return Data'!$B$7:$R$2843,4,0)</f>
        <v>2606.1275999999998</v>
      </c>
      <c r="D22" s="65">
        <f>VLOOKUP($A22,'Return Data'!$B$7:$R$2843,9,0)</f>
        <v>8.6325000000000003</v>
      </c>
      <c r="E22" s="66">
        <f t="shared" si="0"/>
        <v>5</v>
      </c>
      <c r="F22" s="65">
        <f>VLOOKUP($A22,'Return Data'!$B$7:$R$2843,10,0)</f>
        <v>4.9185999999999996</v>
      </c>
      <c r="G22" s="66">
        <f t="shared" si="1"/>
        <v>10</v>
      </c>
      <c r="H22" s="65">
        <f>VLOOKUP($A22,'Return Data'!$B$7:$R$2843,11,0)</f>
        <v>4.8124000000000002</v>
      </c>
      <c r="I22" s="66">
        <f t="shared" si="2"/>
        <v>16</v>
      </c>
      <c r="J22" s="65">
        <f>VLOOKUP($A22,'Return Data'!$B$7:$R$2843,12,0)</f>
        <v>4.0007999999999999</v>
      </c>
      <c r="K22" s="66">
        <f t="shared" si="3"/>
        <v>13</v>
      </c>
      <c r="L22" s="65">
        <f>VLOOKUP($A22,'Return Data'!$B$7:$R$2843,13,0)</f>
        <v>4.3914999999999997</v>
      </c>
      <c r="M22" s="66">
        <f t="shared" si="4"/>
        <v>13</v>
      </c>
      <c r="N22" s="65">
        <f>VLOOKUP($A22,'Return Data'!$B$7:$R$2843,17,0)</f>
        <v>7.8654000000000002</v>
      </c>
      <c r="O22" s="66">
        <f t="shared" si="5"/>
        <v>11</v>
      </c>
      <c r="P22" s="65">
        <f>VLOOKUP($A22,'Return Data'!$B$7:$R$2843,14,0)</f>
        <v>8.7544000000000004</v>
      </c>
      <c r="Q22" s="66">
        <f t="shared" si="6"/>
        <v>11</v>
      </c>
      <c r="R22" s="65">
        <f>VLOOKUP($A22,'Return Data'!$B$7:$R$2843,16,0)</f>
        <v>8.7591999999999999</v>
      </c>
      <c r="S22" s="67">
        <f t="shared" si="7"/>
        <v>7</v>
      </c>
    </row>
    <row r="23" spans="1:19" x14ac:dyDescent="0.3">
      <c r="A23" s="82" t="s">
        <v>598</v>
      </c>
      <c r="B23" s="64">
        <f>VLOOKUP($A23,'Return Data'!$B$7:$R$2843,3,0)</f>
        <v>44410</v>
      </c>
      <c r="C23" s="65">
        <f>VLOOKUP($A23,'Return Data'!$B$7:$R$2843,4,0)</f>
        <v>34.580100000000002</v>
      </c>
      <c r="D23" s="65">
        <f>VLOOKUP($A23,'Return Data'!$B$7:$R$2843,9,0)</f>
        <v>3.4216000000000002</v>
      </c>
      <c r="E23" s="66">
        <f t="shared" si="0"/>
        <v>17</v>
      </c>
      <c r="F23" s="65">
        <f>VLOOKUP($A23,'Return Data'!$B$7:$R$2843,10,0)</f>
        <v>3.3262</v>
      </c>
      <c r="G23" s="66">
        <f t="shared" si="1"/>
        <v>18</v>
      </c>
      <c r="H23" s="65">
        <f>VLOOKUP($A23,'Return Data'!$B$7:$R$2843,11,0)</f>
        <v>3.6585999999999999</v>
      </c>
      <c r="I23" s="66">
        <f t="shared" si="2"/>
        <v>18</v>
      </c>
      <c r="J23" s="65">
        <f>VLOOKUP($A23,'Return Data'!$B$7:$R$2843,12,0)</f>
        <v>3.4872000000000001</v>
      </c>
      <c r="K23" s="66">
        <f t="shared" si="3"/>
        <v>16</v>
      </c>
      <c r="L23" s="65">
        <f>VLOOKUP($A23,'Return Data'!$B$7:$R$2843,13,0)</f>
        <v>3.9081999999999999</v>
      </c>
      <c r="M23" s="66">
        <f t="shared" si="4"/>
        <v>16</v>
      </c>
      <c r="N23" s="65">
        <f>VLOOKUP($A23,'Return Data'!$B$7:$R$2843,17,0)</f>
        <v>6.6238999999999999</v>
      </c>
      <c r="O23" s="66">
        <f t="shared" si="5"/>
        <v>16</v>
      </c>
      <c r="P23" s="65">
        <f>VLOOKUP($A23,'Return Data'!$B$7:$R$2843,14,0)</f>
        <v>7.8108000000000004</v>
      </c>
      <c r="Q23" s="66">
        <f t="shared" si="6"/>
        <v>16</v>
      </c>
      <c r="R23" s="65">
        <f>VLOOKUP($A23,'Return Data'!$B$7:$R$2843,16,0)</f>
        <v>7.7770000000000001</v>
      </c>
      <c r="S23" s="67">
        <f t="shared" si="7"/>
        <v>17</v>
      </c>
    </row>
    <row r="24" spans="1:19" x14ac:dyDescent="0.3">
      <c r="A24" s="82" t="s">
        <v>599</v>
      </c>
      <c r="B24" s="64">
        <f>VLOOKUP($A24,'Return Data'!$B$7:$R$2843,3,0)</f>
        <v>44410</v>
      </c>
      <c r="C24" s="65">
        <f>VLOOKUP($A24,'Return Data'!$B$7:$R$2843,4,0)</f>
        <v>11.549799999999999</v>
      </c>
      <c r="D24" s="65">
        <f>VLOOKUP($A24,'Return Data'!$B$7:$R$2843,9,0)</f>
        <v>9.7131000000000007</v>
      </c>
      <c r="E24" s="66">
        <f t="shared" si="0"/>
        <v>2</v>
      </c>
      <c r="F24" s="65">
        <f>VLOOKUP($A24,'Return Data'!$B$7:$R$2843,10,0)</f>
        <v>5.5168999999999997</v>
      </c>
      <c r="G24" s="66">
        <f t="shared" si="1"/>
        <v>4</v>
      </c>
      <c r="H24" s="65">
        <f>VLOOKUP($A24,'Return Data'!$B$7:$R$2843,11,0)</f>
        <v>5.9016000000000002</v>
      </c>
      <c r="I24" s="66">
        <f t="shared" si="2"/>
        <v>6</v>
      </c>
      <c r="J24" s="65">
        <f>VLOOKUP($A24,'Return Data'!$B$7:$R$2843,12,0)</f>
        <v>4.6822999999999997</v>
      </c>
      <c r="K24" s="66">
        <f t="shared" si="3"/>
        <v>5</v>
      </c>
      <c r="L24" s="65">
        <f>VLOOKUP($A24,'Return Data'!$B$7:$R$2843,13,0)</f>
        <v>5.1383000000000001</v>
      </c>
      <c r="M24" s="66">
        <f t="shared" si="4"/>
        <v>5</v>
      </c>
      <c r="N24" s="65"/>
      <c r="O24" s="66"/>
      <c r="P24" s="65"/>
      <c r="Q24" s="66"/>
      <c r="R24" s="65">
        <f>VLOOKUP($A24,'Return Data'!$B$7:$R$2843,16,0)</f>
        <v>8.2682000000000002</v>
      </c>
      <c r="S24" s="67">
        <f t="shared" si="7"/>
        <v>14</v>
      </c>
    </row>
    <row r="25" spans="1:19" x14ac:dyDescent="0.3">
      <c r="A25" s="82" t="s">
        <v>601</v>
      </c>
      <c r="B25" s="64">
        <f>VLOOKUP($A25,'Return Data'!$B$7:$R$2843,3,0)</f>
        <v>44410</v>
      </c>
      <c r="C25" s="65">
        <f>VLOOKUP($A25,'Return Data'!$B$7:$R$2843,4,0)</f>
        <v>16.479500000000002</v>
      </c>
      <c r="D25" s="65">
        <f>VLOOKUP($A25,'Return Data'!$B$7:$R$2843,9,0)</f>
        <v>6.3356000000000003</v>
      </c>
      <c r="E25" s="66">
        <f t="shared" si="0"/>
        <v>13</v>
      </c>
      <c r="F25" s="65">
        <f>VLOOKUP($A25,'Return Data'!$B$7:$R$2843,10,0)</f>
        <v>3.6724999999999999</v>
      </c>
      <c r="G25" s="66">
        <f t="shared" si="1"/>
        <v>17</v>
      </c>
      <c r="H25" s="65">
        <f>VLOOKUP($A25,'Return Data'!$B$7:$R$2843,11,0)</f>
        <v>4.1576000000000004</v>
      </c>
      <c r="I25" s="66">
        <f t="shared" si="2"/>
        <v>17</v>
      </c>
      <c r="J25" s="65">
        <f>VLOOKUP($A25,'Return Data'!$B$7:$R$2843,12,0)</f>
        <v>3.1208999999999998</v>
      </c>
      <c r="K25" s="66">
        <f t="shared" si="3"/>
        <v>17</v>
      </c>
      <c r="L25" s="65">
        <f>VLOOKUP($A25,'Return Data'!$B$7:$R$2843,13,0)</f>
        <v>3.5768</v>
      </c>
      <c r="M25" s="66">
        <f t="shared" si="4"/>
        <v>17</v>
      </c>
      <c r="N25" s="65">
        <f>VLOOKUP($A25,'Return Data'!$B$7:$R$2843,17,0)</f>
        <v>5.7534999999999998</v>
      </c>
      <c r="O25" s="66">
        <f>RANK(N25,N$8:N$25,0)</f>
        <v>17</v>
      </c>
      <c r="P25" s="65">
        <f>VLOOKUP($A25,'Return Data'!$B$7:$R$2843,14,0)</f>
        <v>4.2664999999999997</v>
      </c>
      <c r="Q25" s="66">
        <f>RANK(P25,P$8:P$25,0)</f>
        <v>17</v>
      </c>
      <c r="R25" s="65">
        <f>VLOOKUP($A25,'Return Data'!$B$7:$R$2843,16,0)</f>
        <v>6.8884999999999996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6.9480833333333329</v>
      </c>
      <c r="E27" s="88"/>
      <c r="F27" s="89">
        <f>AVERAGE(F8:F25)</f>
        <v>4.8524111111111106</v>
      </c>
      <c r="G27" s="88"/>
      <c r="H27" s="89">
        <f>AVERAGE(H8:H25)</f>
        <v>5.51548888888889</v>
      </c>
      <c r="I27" s="88"/>
      <c r="J27" s="89">
        <f>AVERAGE(J8:J25)</f>
        <v>4.2289444444444451</v>
      </c>
      <c r="K27" s="88"/>
      <c r="L27" s="89">
        <f>AVERAGE(L8:L25)</f>
        <v>4.6932</v>
      </c>
      <c r="M27" s="88"/>
      <c r="N27" s="89">
        <f>AVERAGE(N8:N25)</f>
        <v>7.8709176470588238</v>
      </c>
      <c r="O27" s="88"/>
      <c r="P27" s="89">
        <f>AVERAGE(P8:P25)</f>
        <v>8.7004882352941166</v>
      </c>
      <c r="Q27" s="88"/>
      <c r="R27" s="89">
        <f>AVERAGE(R8:R25)</f>
        <v>8.5040777777777787</v>
      </c>
      <c r="S27" s="90"/>
    </row>
    <row r="28" spans="1:19" x14ac:dyDescent="0.3">
      <c r="A28" s="87" t="s">
        <v>28</v>
      </c>
      <c r="B28" s="88"/>
      <c r="C28" s="88"/>
      <c r="D28" s="89">
        <f>MIN(D8:D25)</f>
        <v>2.1181999999999999</v>
      </c>
      <c r="E28" s="88"/>
      <c r="F28" s="89">
        <f>MIN(F8:F25)</f>
        <v>3.3262</v>
      </c>
      <c r="G28" s="88"/>
      <c r="H28" s="89">
        <f>MIN(H8:H25)</f>
        <v>3.6585999999999999</v>
      </c>
      <c r="I28" s="88"/>
      <c r="J28" s="89">
        <f>MIN(J8:J25)</f>
        <v>2.7479</v>
      </c>
      <c r="K28" s="88"/>
      <c r="L28" s="89">
        <f>MIN(L8:L25)</f>
        <v>3.36</v>
      </c>
      <c r="M28" s="88"/>
      <c r="N28" s="89">
        <f>MIN(N8:N25)</f>
        <v>5.7534999999999998</v>
      </c>
      <c r="O28" s="88"/>
      <c r="P28" s="89">
        <f>MIN(P8:P25)</f>
        <v>4.2664999999999997</v>
      </c>
      <c r="Q28" s="88"/>
      <c r="R28" s="89">
        <f>MIN(R8:R25)</f>
        <v>6.8884999999999996</v>
      </c>
      <c r="S28" s="90"/>
    </row>
    <row r="29" spans="1:19" ht="15" thickBot="1" x14ac:dyDescent="0.35">
      <c r="A29" s="91" t="s">
        <v>29</v>
      </c>
      <c r="B29" s="92"/>
      <c r="C29" s="92"/>
      <c r="D29" s="93">
        <f>MAX(D8:D25)</f>
        <v>9.8825000000000003</v>
      </c>
      <c r="E29" s="92"/>
      <c r="F29" s="93">
        <f>MAX(F8:F25)</f>
        <v>6.0711000000000004</v>
      </c>
      <c r="G29" s="92"/>
      <c r="H29" s="93">
        <f>MAX(H8:H25)</f>
        <v>6.7244000000000002</v>
      </c>
      <c r="I29" s="92"/>
      <c r="J29" s="93">
        <f>MAX(J8:J25)</f>
        <v>5.0549999999999997</v>
      </c>
      <c r="K29" s="92"/>
      <c r="L29" s="93">
        <f>MAX(L8:L25)</f>
        <v>5.5465999999999998</v>
      </c>
      <c r="M29" s="92"/>
      <c r="N29" s="93">
        <f>MAX(N8:N25)</f>
        <v>9.0647000000000002</v>
      </c>
      <c r="O29" s="92"/>
      <c r="P29" s="93">
        <f>MAX(P8:P25)</f>
        <v>10.378</v>
      </c>
      <c r="Q29" s="92"/>
      <c r="R29" s="93">
        <f>MAX(R8:R25)</f>
        <v>9.3515999999999995</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44410</v>
      </c>
      <c r="C8" s="65">
        <f>VLOOKUP($A8,'Return Data'!$B$7:$R$2843,4,0)</f>
        <v>289.27120000000002</v>
      </c>
      <c r="D8" s="65">
        <f>VLOOKUP($A8,'Return Data'!$B$7:$R$2843,9,0)</f>
        <v>7.7637</v>
      </c>
      <c r="E8" s="66">
        <f t="shared" ref="E8:E27" si="0">RANK(D8,D$8:D$27,0)</f>
        <v>8</v>
      </c>
      <c r="F8" s="65">
        <f>VLOOKUP($A8,'Return Data'!$B$7:$R$2843,10,0)</f>
        <v>5.2668999999999997</v>
      </c>
      <c r="G8" s="66">
        <f t="shared" ref="G8:G27" si="1">RANK(F8,F$8:F$27,0)</f>
        <v>3</v>
      </c>
      <c r="H8" s="65">
        <f>VLOOKUP($A8,'Return Data'!$B$7:$R$2843,11,0)</f>
        <v>5.641</v>
      </c>
      <c r="I8" s="66">
        <f t="shared" ref="I8:I27" si="2">RANK(H8,H$8:H$27,0)</f>
        <v>5</v>
      </c>
      <c r="J8" s="65">
        <f>VLOOKUP($A8,'Return Data'!$B$7:$R$2843,12,0)</f>
        <v>4.2694999999999999</v>
      </c>
      <c r="K8" s="66">
        <f t="shared" ref="K8:K27" si="3">RANK(J8,J$8:J$27,0)</f>
        <v>5</v>
      </c>
      <c r="L8" s="65">
        <f>VLOOKUP($A8,'Return Data'!$B$7:$R$2843,13,0)</f>
        <v>4.8197999999999999</v>
      </c>
      <c r="M8" s="66">
        <f t="shared" ref="M8:M25" si="4">RANK(L8,L$8:L$27,0)</f>
        <v>5</v>
      </c>
      <c r="N8" s="65">
        <f>VLOOKUP($A8,'Return Data'!$B$7:$R$2843,17,0)</f>
        <v>7.8394000000000004</v>
      </c>
      <c r="O8" s="66">
        <f t="shared" ref="O8:O23" si="5">RANK(N8,N$8:N$27,0)</f>
        <v>7</v>
      </c>
      <c r="P8" s="65">
        <f>VLOOKUP($A8,'Return Data'!$B$7:$R$2843,14,0)</f>
        <v>8.7649000000000008</v>
      </c>
      <c r="Q8" s="66">
        <f t="shared" ref="Q8:Q23" si="6">RANK(P8,P$8:P$27,0)</f>
        <v>6</v>
      </c>
      <c r="R8" s="65">
        <f>VLOOKUP($A8,'Return Data'!$B$7:$R$2843,16,0)</f>
        <v>8.3388000000000009</v>
      </c>
      <c r="S8" s="67">
        <f t="shared" ref="S8:S27" si="7">RANK(R8,R$8:R$27,0)</f>
        <v>8</v>
      </c>
    </row>
    <row r="9" spans="1:19" x14ac:dyDescent="0.3">
      <c r="A9" s="82" t="s">
        <v>568</v>
      </c>
      <c r="B9" s="64">
        <f>VLOOKUP($A9,'Return Data'!$B$7:$R$2843,3,0)</f>
        <v>44410</v>
      </c>
      <c r="C9" s="65">
        <f>VLOOKUP($A9,'Return Data'!$B$7:$R$2843,4,0)</f>
        <v>2094.9175</v>
      </c>
      <c r="D9" s="65">
        <f>VLOOKUP($A9,'Return Data'!$B$7:$R$2843,9,0)</f>
        <v>7.2670000000000003</v>
      </c>
      <c r="E9" s="66">
        <f t="shared" si="0"/>
        <v>10</v>
      </c>
      <c r="F9" s="65">
        <f>VLOOKUP($A9,'Return Data'!$B$7:$R$2843,10,0)</f>
        <v>4.3949999999999996</v>
      </c>
      <c r="G9" s="66">
        <f t="shared" si="1"/>
        <v>14</v>
      </c>
      <c r="H9" s="65">
        <f>VLOOKUP($A9,'Return Data'!$B$7:$R$2843,11,0)</f>
        <v>5.0575000000000001</v>
      </c>
      <c r="I9" s="66">
        <f t="shared" si="2"/>
        <v>15</v>
      </c>
      <c r="J9" s="65">
        <f>VLOOKUP($A9,'Return Data'!$B$7:$R$2843,12,0)</f>
        <v>4.1985000000000001</v>
      </c>
      <c r="K9" s="66">
        <f t="shared" si="3"/>
        <v>7</v>
      </c>
      <c r="L9" s="65">
        <f>VLOOKUP($A9,'Return Data'!$B$7:$R$2843,13,0)</f>
        <v>4.5648999999999997</v>
      </c>
      <c r="M9" s="66">
        <f t="shared" si="4"/>
        <v>11</v>
      </c>
      <c r="N9" s="65">
        <f>VLOOKUP($A9,'Return Data'!$B$7:$R$2843,17,0)</f>
        <v>7.5622999999999996</v>
      </c>
      <c r="O9" s="66">
        <f t="shared" si="5"/>
        <v>10</v>
      </c>
      <c r="P9" s="65">
        <f>VLOOKUP($A9,'Return Data'!$B$7:$R$2843,14,0)</f>
        <v>8.6240000000000006</v>
      </c>
      <c r="Q9" s="66">
        <f t="shared" si="6"/>
        <v>9</v>
      </c>
      <c r="R9" s="65">
        <f>VLOOKUP($A9,'Return Data'!$B$7:$R$2843,16,0)</f>
        <v>8.4117999999999995</v>
      </c>
      <c r="S9" s="67">
        <f t="shared" si="7"/>
        <v>6</v>
      </c>
    </row>
    <row r="10" spans="1:19" x14ac:dyDescent="0.3">
      <c r="A10" s="82" t="s">
        <v>570</v>
      </c>
      <c r="B10" s="64">
        <f>VLOOKUP($A10,'Return Data'!$B$7:$R$2843,3,0)</f>
        <v>44410</v>
      </c>
      <c r="C10" s="65">
        <f>VLOOKUP($A10,'Return Data'!$B$7:$R$2843,4,0)</f>
        <v>19.058399999999999</v>
      </c>
      <c r="D10" s="65">
        <f>VLOOKUP($A10,'Return Data'!$B$7:$R$2843,9,0)</f>
        <v>8.7569999999999997</v>
      </c>
      <c r="E10" s="66">
        <f t="shared" si="0"/>
        <v>4</v>
      </c>
      <c r="F10" s="65">
        <f>VLOOKUP($A10,'Return Data'!$B$7:$R$2843,10,0)</f>
        <v>4.3471000000000002</v>
      </c>
      <c r="G10" s="66">
        <f t="shared" si="1"/>
        <v>15</v>
      </c>
      <c r="H10" s="65">
        <f>VLOOKUP($A10,'Return Data'!$B$7:$R$2843,11,0)</f>
        <v>5.5190000000000001</v>
      </c>
      <c r="I10" s="66">
        <f t="shared" si="2"/>
        <v>8</v>
      </c>
      <c r="J10" s="65">
        <f>VLOOKUP($A10,'Return Data'!$B$7:$R$2843,12,0)</f>
        <v>4.0132000000000003</v>
      </c>
      <c r="K10" s="66">
        <f t="shared" si="3"/>
        <v>12</v>
      </c>
      <c r="L10" s="65">
        <f>VLOOKUP($A10,'Return Data'!$B$7:$R$2843,13,0)</f>
        <v>4.4139999999999997</v>
      </c>
      <c r="M10" s="66">
        <f t="shared" si="4"/>
        <v>13</v>
      </c>
      <c r="N10" s="65">
        <f>VLOOKUP($A10,'Return Data'!$B$7:$R$2843,17,0)</f>
        <v>7.9279999999999999</v>
      </c>
      <c r="O10" s="66">
        <f t="shared" si="5"/>
        <v>5</v>
      </c>
      <c r="P10" s="65">
        <f>VLOOKUP($A10,'Return Data'!$B$7:$R$2843,14,0)</f>
        <v>8.6751000000000005</v>
      </c>
      <c r="Q10" s="66">
        <f t="shared" si="6"/>
        <v>7</v>
      </c>
      <c r="R10" s="65">
        <f>VLOOKUP($A10,'Return Data'!$B$7:$R$2843,16,0)</f>
        <v>8.5198999999999998</v>
      </c>
      <c r="S10" s="67">
        <f t="shared" si="7"/>
        <v>4</v>
      </c>
    </row>
    <row r="11" spans="1:19" x14ac:dyDescent="0.3">
      <c r="A11" s="82" t="s">
        <v>572</v>
      </c>
      <c r="B11" s="64">
        <f>VLOOKUP($A11,'Return Data'!$B$7:$R$2843,3,0)</f>
        <v>44410</v>
      </c>
      <c r="C11" s="65">
        <f>VLOOKUP($A11,'Return Data'!$B$7:$R$2843,4,0)</f>
        <v>19.393799999999999</v>
      </c>
      <c r="D11" s="65">
        <f>VLOOKUP($A11,'Return Data'!$B$7:$R$2843,9,0)</f>
        <v>3.1410999999999998</v>
      </c>
      <c r="E11" s="66">
        <f t="shared" si="0"/>
        <v>18</v>
      </c>
      <c r="F11" s="65">
        <f>VLOOKUP($A11,'Return Data'!$B$7:$R$2843,10,0)</f>
        <v>4.5147000000000004</v>
      </c>
      <c r="G11" s="66">
        <f t="shared" si="1"/>
        <v>12</v>
      </c>
      <c r="H11" s="65">
        <f>VLOOKUP($A11,'Return Data'!$B$7:$R$2843,11,0)</f>
        <v>6.4036999999999997</v>
      </c>
      <c r="I11" s="66">
        <f t="shared" si="2"/>
        <v>3</v>
      </c>
      <c r="J11" s="65">
        <f>VLOOKUP($A11,'Return Data'!$B$7:$R$2843,12,0)</f>
        <v>3.2134999999999998</v>
      </c>
      <c r="K11" s="66">
        <f t="shared" si="3"/>
        <v>17</v>
      </c>
      <c r="L11" s="65">
        <f>VLOOKUP($A11,'Return Data'!$B$7:$R$2843,13,0)</f>
        <v>3.9133</v>
      </c>
      <c r="M11" s="66">
        <f t="shared" si="4"/>
        <v>15</v>
      </c>
      <c r="N11" s="65">
        <f>VLOOKUP($A11,'Return Data'!$B$7:$R$2843,17,0)</f>
        <v>8.6921999999999997</v>
      </c>
      <c r="O11" s="66">
        <f t="shared" si="5"/>
        <v>1</v>
      </c>
      <c r="P11" s="65">
        <f>VLOOKUP($A11,'Return Data'!$B$7:$R$2843,14,0)</f>
        <v>10.0479</v>
      </c>
      <c r="Q11" s="66">
        <f t="shared" si="6"/>
        <v>1</v>
      </c>
      <c r="R11" s="65">
        <f>VLOOKUP($A11,'Return Data'!$B$7:$R$2843,16,0)</f>
        <v>8.7569999999999997</v>
      </c>
      <c r="S11" s="67">
        <f t="shared" si="7"/>
        <v>2</v>
      </c>
    </row>
    <row r="12" spans="1:19" x14ac:dyDescent="0.3">
      <c r="A12" s="82" t="s">
        <v>573</v>
      </c>
      <c r="B12" s="64">
        <f>VLOOKUP($A12,'Return Data'!$B$7:$R$2843,3,0)</f>
        <v>44410</v>
      </c>
      <c r="C12" s="65">
        <f>VLOOKUP($A12,'Return Data'!$B$7:$R$2843,4,0)</f>
        <v>17.8157</v>
      </c>
      <c r="D12" s="65">
        <f>VLOOKUP($A12,'Return Data'!$B$7:$R$2843,9,0)</f>
        <v>6.6128</v>
      </c>
      <c r="E12" s="66">
        <f t="shared" si="0"/>
        <v>11</v>
      </c>
      <c r="F12" s="65">
        <f>VLOOKUP($A12,'Return Data'!$B$7:$R$2843,10,0)</f>
        <v>4.0989000000000004</v>
      </c>
      <c r="G12" s="66">
        <f t="shared" si="1"/>
        <v>16</v>
      </c>
      <c r="H12" s="65">
        <f>VLOOKUP($A12,'Return Data'!$B$7:$R$2843,11,0)</f>
        <v>5.3685999999999998</v>
      </c>
      <c r="I12" s="66">
        <f t="shared" si="2"/>
        <v>10</v>
      </c>
      <c r="J12" s="65">
        <f>VLOOKUP($A12,'Return Data'!$B$7:$R$2843,12,0)</f>
        <v>4.0914000000000001</v>
      </c>
      <c r="K12" s="66">
        <f t="shared" si="3"/>
        <v>11</v>
      </c>
      <c r="L12" s="65">
        <f>VLOOKUP($A12,'Return Data'!$B$7:$R$2843,13,0)</f>
        <v>4.242</v>
      </c>
      <c r="M12" s="66">
        <f t="shared" si="4"/>
        <v>14</v>
      </c>
      <c r="N12" s="65">
        <f>VLOOKUP($A12,'Return Data'!$B$7:$R$2843,17,0)</f>
        <v>7.4122000000000003</v>
      </c>
      <c r="O12" s="66">
        <f t="shared" si="5"/>
        <v>11</v>
      </c>
      <c r="P12" s="65">
        <f>VLOOKUP($A12,'Return Data'!$B$7:$R$2843,14,0)</f>
        <v>8.8300999999999998</v>
      </c>
      <c r="Q12" s="66">
        <f t="shared" si="6"/>
        <v>5</v>
      </c>
      <c r="R12" s="65">
        <f>VLOOKUP($A12,'Return Data'!$B$7:$R$2843,16,0)</f>
        <v>8.2596000000000007</v>
      </c>
      <c r="S12" s="67">
        <f t="shared" si="7"/>
        <v>11</v>
      </c>
    </row>
    <row r="13" spans="1:19" x14ac:dyDescent="0.3">
      <c r="A13" s="82" t="s">
        <v>576</v>
      </c>
      <c r="B13" s="64">
        <f>VLOOKUP($A13,'Return Data'!$B$7:$R$2843,3,0)</f>
        <v>44410</v>
      </c>
      <c r="C13" s="65">
        <f>VLOOKUP($A13,'Return Data'!$B$7:$R$2843,4,0)</f>
        <v>18.186900000000001</v>
      </c>
      <c r="D13" s="65">
        <f>VLOOKUP($A13,'Return Data'!$B$7:$R$2843,9,0)</f>
        <v>5.1368</v>
      </c>
      <c r="E13" s="66">
        <f t="shared" si="0"/>
        <v>16</v>
      </c>
      <c r="F13" s="65">
        <f>VLOOKUP($A13,'Return Data'!$B$7:$R$2843,10,0)</f>
        <v>5.1181000000000001</v>
      </c>
      <c r="G13" s="66">
        <f t="shared" si="1"/>
        <v>4</v>
      </c>
      <c r="H13" s="65">
        <f>VLOOKUP($A13,'Return Data'!$B$7:$R$2843,11,0)</f>
        <v>5.1337000000000002</v>
      </c>
      <c r="I13" s="66">
        <f t="shared" si="2"/>
        <v>14</v>
      </c>
      <c r="J13" s="65">
        <f>VLOOKUP($A13,'Return Data'!$B$7:$R$2843,12,0)</f>
        <v>4.2648000000000001</v>
      </c>
      <c r="K13" s="66">
        <f t="shared" si="3"/>
        <v>6</v>
      </c>
      <c r="L13" s="65">
        <f>VLOOKUP($A13,'Return Data'!$B$7:$R$2843,13,0)</f>
        <v>5.0654000000000003</v>
      </c>
      <c r="M13" s="66">
        <f t="shared" si="4"/>
        <v>2</v>
      </c>
      <c r="N13" s="65">
        <f>VLOOKUP($A13,'Return Data'!$B$7:$R$2843,17,0)</f>
        <v>8.0137</v>
      </c>
      <c r="O13" s="66">
        <f t="shared" si="5"/>
        <v>4</v>
      </c>
      <c r="P13" s="65">
        <f>VLOOKUP($A13,'Return Data'!$B$7:$R$2843,14,0)</f>
        <v>8.6335999999999995</v>
      </c>
      <c r="Q13" s="66">
        <f t="shared" si="6"/>
        <v>8</v>
      </c>
      <c r="R13" s="65">
        <f>VLOOKUP($A13,'Return Data'!$B$7:$R$2843,16,0)</f>
        <v>8.4672000000000001</v>
      </c>
      <c r="S13" s="67">
        <f t="shared" si="7"/>
        <v>5</v>
      </c>
    </row>
    <row r="14" spans="1:19" x14ac:dyDescent="0.3">
      <c r="A14" s="82" t="s">
        <v>577</v>
      </c>
      <c r="B14" s="64">
        <f>VLOOKUP($A14,'Return Data'!$B$7:$R$2843,3,0)</f>
        <v>44410</v>
      </c>
      <c r="C14" s="65">
        <f>VLOOKUP($A14,'Return Data'!$B$7:$R$2843,4,0)</f>
        <v>25.471599999999999</v>
      </c>
      <c r="D14" s="65">
        <f>VLOOKUP($A14,'Return Data'!$B$7:$R$2843,9,0)</f>
        <v>5.6199000000000003</v>
      </c>
      <c r="E14" s="66">
        <f t="shared" si="0"/>
        <v>15</v>
      </c>
      <c r="F14" s="65">
        <f>VLOOKUP($A14,'Return Data'!$B$7:$R$2843,10,0)</f>
        <v>5.0355999999999996</v>
      </c>
      <c r="G14" s="66">
        <f t="shared" si="1"/>
        <v>7</v>
      </c>
      <c r="H14" s="65">
        <f>VLOOKUP($A14,'Return Data'!$B$7:$R$2843,11,0)</f>
        <v>4.8381999999999996</v>
      </c>
      <c r="I14" s="66">
        <f t="shared" si="2"/>
        <v>16</v>
      </c>
      <c r="J14" s="65">
        <f>VLOOKUP($A14,'Return Data'!$B$7:$R$2843,12,0)</f>
        <v>4.5853000000000002</v>
      </c>
      <c r="K14" s="66">
        <f t="shared" si="3"/>
        <v>2</v>
      </c>
      <c r="L14" s="65">
        <f>VLOOKUP($A14,'Return Data'!$B$7:$R$2843,13,0)</f>
        <v>4.8853</v>
      </c>
      <c r="M14" s="66">
        <f t="shared" si="4"/>
        <v>3</v>
      </c>
      <c r="N14" s="65">
        <f>VLOOKUP($A14,'Return Data'!$B$7:$R$2843,17,0)</f>
        <v>7.2972999999999999</v>
      </c>
      <c r="O14" s="66">
        <f t="shared" si="5"/>
        <v>13</v>
      </c>
      <c r="P14" s="65">
        <f>VLOOKUP($A14,'Return Data'!$B$7:$R$2843,14,0)</f>
        <v>8.0510999999999999</v>
      </c>
      <c r="Q14" s="66">
        <f t="shared" si="6"/>
        <v>13</v>
      </c>
      <c r="R14" s="65">
        <f>VLOOKUP($A14,'Return Data'!$B$7:$R$2843,16,0)</f>
        <v>8.4001000000000001</v>
      </c>
      <c r="S14" s="67">
        <f t="shared" si="7"/>
        <v>7</v>
      </c>
    </row>
    <row r="15" spans="1:19" x14ac:dyDescent="0.3">
      <c r="A15" s="82" t="s">
        <v>580</v>
      </c>
      <c r="B15" s="64">
        <f>VLOOKUP($A15,'Return Data'!$B$7:$R$2843,3,0)</f>
        <v>44410</v>
      </c>
      <c r="C15" s="65">
        <f>VLOOKUP($A15,'Return Data'!$B$7:$R$2843,4,0)</f>
        <v>19.592300000000002</v>
      </c>
      <c r="D15" s="65">
        <f>VLOOKUP($A15,'Return Data'!$B$7:$R$2843,9,0)</f>
        <v>8.5106000000000002</v>
      </c>
      <c r="E15" s="66">
        <f t="shared" si="0"/>
        <v>5</v>
      </c>
      <c r="F15" s="65">
        <f>VLOOKUP($A15,'Return Data'!$B$7:$R$2843,10,0)</f>
        <v>4.6692999999999998</v>
      </c>
      <c r="G15" s="66">
        <f t="shared" si="1"/>
        <v>11</v>
      </c>
      <c r="H15" s="65">
        <f>VLOOKUP($A15,'Return Data'!$B$7:$R$2843,11,0)</f>
        <v>5.6143999999999998</v>
      </c>
      <c r="I15" s="66">
        <f t="shared" si="2"/>
        <v>6</v>
      </c>
      <c r="J15" s="65">
        <f>VLOOKUP($A15,'Return Data'!$B$7:$R$2843,12,0)</f>
        <v>4.4157999999999999</v>
      </c>
      <c r="K15" s="66">
        <f t="shared" si="3"/>
        <v>3</v>
      </c>
      <c r="L15" s="65">
        <f>VLOOKUP($A15,'Return Data'!$B$7:$R$2843,13,0)</f>
        <v>4.7685000000000004</v>
      </c>
      <c r="M15" s="66">
        <f t="shared" si="4"/>
        <v>6</v>
      </c>
      <c r="N15" s="65">
        <f>VLOOKUP($A15,'Return Data'!$B$7:$R$2843,17,0)</f>
        <v>8.2591000000000001</v>
      </c>
      <c r="O15" s="66">
        <f t="shared" si="5"/>
        <v>2</v>
      </c>
      <c r="P15" s="65">
        <f>VLOOKUP($A15,'Return Data'!$B$7:$R$2843,14,0)</f>
        <v>9.3666999999999998</v>
      </c>
      <c r="Q15" s="66">
        <f t="shared" si="6"/>
        <v>2</v>
      </c>
      <c r="R15" s="65">
        <f>VLOOKUP($A15,'Return Data'!$B$7:$R$2843,16,0)</f>
        <v>8.3245000000000005</v>
      </c>
      <c r="S15" s="67">
        <f t="shared" si="7"/>
        <v>9</v>
      </c>
    </row>
    <row r="16" spans="1:19" x14ac:dyDescent="0.3">
      <c r="A16" s="82" t="s">
        <v>583</v>
      </c>
      <c r="B16" s="64">
        <f>VLOOKUP($A16,'Return Data'!$B$7:$R$2843,3,0)</f>
        <v>44410</v>
      </c>
      <c r="C16" s="65">
        <f>VLOOKUP($A16,'Return Data'!$B$7:$R$2843,4,0)</f>
        <v>1829.1525999999999</v>
      </c>
      <c r="D16" s="65">
        <f>VLOOKUP($A16,'Return Data'!$B$7:$R$2843,9,0)</f>
        <v>1.6975</v>
      </c>
      <c r="E16" s="66">
        <f t="shared" si="0"/>
        <v>20</v>
      </c>
      <c r="F16" s="65">
        <f>VLOOKUP($A16,'Return Data'!$B$7:$R$2843,10,0)</f>
        <v>3.2746</v>
      </c>
      <c r="G16" s="66">
        <f t="shared" si="1"/>
        <v>19</v>
      </c>
      <c r="H16" s="65">
        <f>VLOOKUP($A16,'Return Data'!$B$7:$R$2843,11,0)</f>
        <v>5.1368999999999998</v>
      </c>
      <c r="I16" s="66">
        <f t="shared" si="2"/>
        <v>13</v>
      </c>
      <c r="J16" s="65">
        <f>VLOOKUP($A16,'Return Data'!$B$7:$R$2843,12,0)</f>
        <v>2.3208000000000002</v>
      </c>
      <c r="K16" s="66">
        <f t="shared" si="3"/>
        <v>20</v>
      </c>
      <c r="L16" s="65">
        <f>VLOOKUP($A16,'Return Data'!$B$7:$R$2843,13,0)</f>
        <v>2.9279000000000002</v>
      </c>
      <c r="M16" s="66">
        <f t="shared" si="4"/>
        <v>20</v>
      </c>
      <c r="N16" s="65">
        <f>VLOOKUP($A16,'Return Data'!$B$7:$R$2843,17,0)</f>
        <v>6.8236999999999997</v>
      </c>
      <c r="O16" s="66">
        <f t="shared" si="5"/>
        <v>14</v>
      </c>
      <c r="P16" s="65">
        <f>VLOOKUP($A16,'Return Data'!$B$7:$R$2843,14,0)</f>
        <v>7.7599</v>
      </c>
      <c r="Q16" s="66">
        <f t="shared" si="6"/>
        <v>15</v>
      </c>
      <c r="R16" s="65">
        <f>VLOOKUP($A16,'Return Data'!$B$7:$R$2843,16,0)</f>
        <v>7.2763</v>
      </c>
      <c r="S16" s="67">
        <f t="shared" si="7"/>
        <v>18</v>
      </c>
    </row>
    <row r="17" spans="1:19" x14ac:dyDescent="0.3">
      <c r="A17" s="82" t="s">
        <v>585</v>
      </c>
      <c r="B17" s="64">
        <f>VLOOKUP($A17,'Return Data'!$B$7:$R$2843,3,0)</f>
        <v>44410</v>
      </c>
      <c r="C17" s="65">
        <f>VLOOKUP($A17,'Return Data'!$B$7:$R$2843,4,0)</f>
        <v>51.349800000000002</v>
      </c>
      <c r="D17" s="65">
        <f>VLOOKUP($A17,'Return Data'!$B$7:$R$2843,9,0)</f>
        <v>5.9641999999999999</v>
      </c>
      <c r="E17" s="66">
        <f t="shared" si="0"/>
        <v>14</v>
      </c>
      <c r="F17" s="65">
        <f>VLOOKUP($A17,'Return Data'!$B$7:$R$2843,10,0)</f>
        <v>5.6619999999999999</v>
      </c>
      <c r="G17" s="66">
        <f t="shared" si="1"/>
        <v>1</v>
      </c>
      <c r="H17" s="65">
        <f>VLOOKUP($A17,'Return Data'!$B$7:$R$2843,11,0)</f>
        <v>5.1853999999999996</v>
      </c>
      <c r="I17" s="66">
        <f t="shared" si="2"/>
        <v>12</v>
      </c>
      <c r="J17" s="65">
        <f>VLOOKUP($A17,'Return Data'!$B$7:$R$2843,12,0)</f>
        <v>4.0130999999999997</v>
      </c>
      <c r="K17" s="66">
        <f t="shared" si="3"/>
        <v>13</v>
      </c>
      <c r="L17" s="65">
        <f>VLOOKUP($A17,'Return Data'!$B$7:$R$2843,13,0)</f>
        <v>4.5936000000000003</v>
      </c>
      <c r="M17" s="66">
        <f t="shared" si="4"/>
        <v>10</v>
      </c>
      <c r="N17" s="65">
        <f>VLOOKUP($A17,'Return Data'!$B$7:$R$2843,17,0)</f>
        <v>7.8182999999999998</v>
      </c>
      <c r="O17" s="66">
        <f t="shared" si="5"/>
        <v>8</v>
      </c>
      <c r="P17" s="65">
        <f>VLOOKUP($A17,'Return Data'!$B$7:$R$2843,14,0)</f>
        <v>8.8811999999999998</v>
      </c>
      <c r="Q17" s="66">
        <f t="shared" si="6"/>
        <v>4</v>
      </c>
      <c r="R17" s="65">
        <f>VLOOKUP($A17,'Return Data'!$B$7:$R$2843,16,0)</f>
        <v>7.5049000000000001</v>
      </c>
      <c r="S17" s="67">
        <f t="shared" si="7"/>
        <v>16</v>
      </c>
    </row>
    <row r="18" spans="1:19" x14ac:dyDescent="0.3">
      <c r="A18" s="82" t="s">
        <v>588</v>
      </c>
      <c r="B18" s="64">
        <f>VLOOKUP($A18,'Return Data'!$B$7:$R$2843,3,0)</f>
        <v>44410</v>
      </c>
      <c r="C18" s="65">
        <f>VLOOKUP($A18,'Return Data'!$B$7:$R$2843,4,0)</f>
        <v>19.784300000000002</v>
      </c>
      <c r="D18" s="65">
        <f>VLOOKUP($A18,'Return Data'!$B$7:$R$2843,9,0)</f>
        <v>9.5029000000000003</v>
      </c>
      <c r="E18" s="66">
        <f t="shared" si="0"/>
        <v>2</v>
      </c>
      <c r="F18" s="65">
        <f>VLOOKUP($A18,'Return Data'!$B$7:$R$2843,10,0)</f>
        <v>4.8144999999999998</v>
      </c>
      <c r="G18" s="66">
        <f t="shared" si="1"/>
        <v>9</v>
      </c>
      <c r="H18" s="65">
        <f>VLOOKUP($A18,'Return Data'!$B$7:$R$2843,11,0)</f>
        <v>5.5369000000000002</v>
      </c>
      <c r="I18" s="66">
        <f t="shared" si="2"/>
        <v>7</v>
      </c>
      <c r="J18" s="65">
        <f>VLOOKUP($A18,'Return Data'!$B$7:$R$2843,12,0)</f>
        <v>4.3296999999999999</v>
      </c>
      <c r="K18" s="66">
        <f t="shared" si="3"/>
        <v>4</v>
      </c>
      <c r="L18" s="65">
        <f>VLOOKUP($A18,'Return Data'!$B$7:$R$2843,13,0)</f>
        <v>4.6291000000000002</v>
      </c>
      <c r="M18" s="66">
        <f t="shared" si="4"/>
        <v>8</v>
      </c>
      <c r="N18" s="65">
        <f>VLOOKUP($A18,'Return Data'!$B$7:$R$2843,17,0)</f>
        <v>7.8444000000000003</v>
      </c>
      <c r="O18" s="66">
        <f t="shared" si="5"/>
        <v>6</v>
      </c>
      <c r="P18" s="65">
        <f>VLOOKUP($A18,'Return Data'!$B$7:$R$2843,14,0)</f>
        <v>8.2579999999999991</v>
      </c>
      <c r="Q18" s="66">
        <f t="shared" si="6"/>
        <v>11</v>
      </c>
      <c r="R18" s="65">
        <f>VLOOKUP($A18,'Return Data'!$B$7:$R$2843,16,0)</f>
        <v>5.0397999999999996</v>
      </c>
      <c r="S18" s="67">
        <f t="shared" si="7"/>
        <v>20</v>
      </c>
    </row>
    <row r="19" spans="1:19" x14ac:dyDescent="0.3">
      <c r="A19" s="82" t="s">
        <v>589</v>
      </c>
      <c r="B19" s="64">
        <f>VLOOKUP($A19,'Return Data'!$B$7:$R$2843,3,0)</f>
        <v>44410</v>
      </c>
      <c r="C19" s="65">
        <f>VLOOKUP($A19,'Return Data'!$B$7:$R$2843,4,0)</f>
        <v>27.810500000000001</v>
      </c>
      <c r="D19" s="65">
        <f>VLOOKUP($A19,'Return Data'!$B$7:$R$2843,9,0)</f>
        <v>6.0683999999999996</v>
      </c>
      <c r="E19" s="66">
        <f t="shared" si="0"/>
        <v>13</v>
      </c>
      <c r="F19" s="65">
        <f>VLOOKUP($A19,'Return Data'!$B$7:$R$2843,10,0)</f>
        <v>3.5619999999999998</v>
      </c>
      <c r="G19" s="66">
        <f t="shared" si="1"/>
        <v>18</v>
      </c>
      <c r="H19" s="65">
        <f>VLOOKUP($A19,'Return Data'!$B$7:$R$2843,11,0)</f>
        <v>4.3512000000000004</v>
      </c>
      <c r="I19" s="66">
        <f t="shared" si="2"/>
        <v>17</v>
      </c>
      <c r="J19" s="65">
        <f>VLOOKUP($A19,'Return Data'!$B$7:$R$2843,12,0)</f>
        <v>3.1356999999999999</v>
      </c>
      <c r="K19" s="66">
        <f t="shared" si="3"/>
        <v>18</v>
      </c>
      <c r="L19" s="65">
        <f>VLOOKUP($A19,'Return Data'!$B$7:$R$2843,13,0)</f>
        <v>3.3788999999999998</v>
      </c>
      <c r="M19" s="66">
        <f t="shared" si="4"/>
        <v>19</v>
      </c>
      <c r="N19" s="65">
        <f>VLOOKUP($A19,'Return Data'!$B$7:$R$2843,17,0)</f>
        <v>6.3384999999999998</v>
      </c>
      <c r="O19" s="66">
        <f t="shared" si="5"/>
        <v>16</v>
      </c>
      <c r="P19" s="65">
        <f>VLOOKUP($A19,'Return Data'!$B$7:$R$2843,14,0)</f>
        <v>7.7850999999999999</v>
      </c>
      <c r="Q19" s="66">
        <f t="shared" si="6"/>
        <v>14</v>
      </c>
      <c r="R19" s="65">
        <f>VLOOKUP($A19,'Return Data'!$B$7:$R$2843,16,0)</f>
        <v>7.4763000000000002</v>
      </c>
      <c r="S19" s="67">
        <f t="shared" si="7"/>
        <v>17</v>
      </c>
    </row>
    <row r="20" spans="1:19" x14ac:dyDescent="0.3">
      <c r="A20" s="82" t="s">
        <v>591</v>
      </c>
      <c r="B20" s="64">
        <f>VLOOKUP($A20,'Return Data'!$B$7:$R$2843,3,0)</f>
        <v>44410</v>
      </c>
      <c r="C20" s="65">
        <f>VLOOKUP($A20,'Return Data'!$B$7:$R$2843,4,0)</f>
        <v>16.4392</v>
      </c>
      <c r="D20" s="65">
        <f>VLOOKUP($A20,'Return Data'!$B$7:$R$2843,9,0)</f>
        <v>8.1494</v>
      </c>
      <c r="E20" s="66">
        <f t="shared" si="0"/>
        <v>7</v>
      </c>
      <c r="F20" s="65">
        <f>VLOOKUP($A20,'Return Data'!$B$7:$R$2843,10,0)</f>
        <v>4.9226999999999999</v>
      </c>
      <c r="G20" s="66">
        <f t="shared" si="1"/>
        <v>8</v>
      </c>
      <c r="H20" s="65">
        <f>VLOOKUP($A20,'Return Data'!$B$7:$R$2843,11,0)</f>
        <v>5.9753999999999996</v>
      </c>
      <c r="I20" s="66">
        <f t="shared" si="2"/>
        <v>4</v>
      </c>
      <c r="J20" s="65">
        <f>VLOOKUP($A20,'Return Data'!$B$7:$R$2843,12,0)</f>
        <v>4.1897000000000002</v>
      </c>
      <c r="K20" s="66">
        <f t="shared" si="3"/>
        <v>8</v>
      </c>
      <c r="L20" s="65">
        <f>VLOOKUP($A20,'Return Data'!$B$7:$R$2843,13,0)</f>
        <v>4.8826999999999998</v>
      </c>
      <c r="M20" s="66">
        <f t="shared" si="4"/>
        <v>4</v>
      </c>
      <c r="N20" s="65">
        <f>VLOOKUP($A20,'Return Data'!$B$7:$R$2843,17,0)</f>
        <v>8.1453000000000007</v>
      </c>
      <c r="O20" s="66">
        <f t="shared" si="5"/>
        <v>3</v>
      </c>
      <c r="P20" s="65">
        <f>VLOOKUP($A20,'Return Data'!$B$7:$R$2843,14,0)</f>
        <v>9.0047999999999995</v>
      </c>
      <c r="Q20" s="66">
        <f t="shared" si="6"/>
        <v>3</v>
      </c>
      <c r="R20" s="65">
        <f>VLOOKUP($A20,'Return Data'!$B$7:$R$2843,16,0)</f>
        <v>8.3170000000000002</v>
      </c>
      <c r="S20" s="67">
        <f t="shared" si="7"/>
        <v>10</v>
      </c>
    </row>
    <row r="21" spans="1:19" x14ac:dyDescent="0.3">
      <c r="A21" s="82" t="s">
        <v>593</v>
      </c>
      <c r="B21" s="64">
        <f>VLOOKUP($A21,'Return Data'!$B$7:$R$2843,3,0)</f>
        <v>44410</v>
      </c>
      <c r="C21" s="65">
        <f>VLOOKUP($A21,'Return Data'!$B$7:$R$2843,4,0)</f>
        <v>19.383700000000001</v>
      </c>
      <c r="D21" s="65">
        <f>VLOOKUP($A21,'Return Data'!$B$7:$R$2843,9,0)</f>
        <v>7.3345000000000002</v>
      </c>
      <c r="E21" s="66">
        <f t="shared" si="0"/>
        <v>9</v>
      </c>
      <c r="F21" s="65">
        <f>VLOOKUP($A21,'Return Data'!$B$7:$R$2843,10,0)</f>
        <v>4.7161</v>
      </c>
      <c r="G21" s="66">
        <f t="shared" si="1"/>
        <v>10</v>
      </c>
      <c r="H21" s="65">
        <f>VLOOKUP($A21,'Return Data'!$B$7:$R$2843,11,0)</f>
        <v>5.3669000000000002</v>
      </c>
      <c r="I21" s="66">
        <f t="shared" si="2"/>
        <v>11</v>
      </c>
      <c r="J21" s="65">
        <f>VLOOKUP($A21,'Return Data'!$B$7:$R$2843,12,0)</f>
        <v>4.1166</v>
      </c>
      <c r="K21" s="66">
        <f t="shared" si="3"/>
        <v>10</v>
      </c>
      <c r="L21" s="65">
        <f>VLOOKUP($A21,'Return Data'!$B$7:$R$2843,13,0)</f>
        <v>4.6212999999999997</v>
      </c>
      <c r="M21" s="66">
        <f t="shared" si="4"/>
        <v>9</v>
      </c>
      <c r="N21" s="65">
        <f>VLOOKUP($A21,'Return Data'!$B$7:$R$2843,17,0)</f>
        <v>7.6714000000000002</v>
      </c>
      <c r="O21" s="66">
        <f t="shared" si="5"/>
        <v>9</v>
      </c>
      <c r="P21" s="65">
        <f>VLOOKUP($A21,'Return Data'!$B$7:$R$2843,14,0)</f>
        <v>8.5225000000000009</v>
      </c>
      <c r="Q21" s="66">
        <f t="shared" si="6"/>
        <v>10</v>
      </c>
      <c r="R21" s="65">
        <f>VLOOKUP($A21,'Return Data'!$B$7:$R$2843,16,0)</f>
        <v>8.1895000000000007</v>
      </c>
      <c r="S21" s="67">
        <f t="shared" si="7"/>
        <v>12</v>
      </c>
    </row>
    <row r="22" spans="1:19" x14ac:dyDescent="0.3">
      <c r="A22" s="82" t="s">
        <v>596</v>
      </c>
      <c r="B22" s="64">
        <f>VLOOKUP($A22,'Return Data'!$B$7:$R$2843,3,0)</f>
        <v>44410</v>
      </c>
      <c r="C22" s="65">
        <f>VLOOKUP($A22,'Return Data'!$B$7:$R$2843,4,0)</f>
        <v>2496.9704000000002</v>
      </c>
      <c r="D22" s="65">
        <f>VLOOKUP($A22,'Return Data'!$B$7:$R$2843,9,0)</f>
        <v>8.1591000000000005</v>
      </c>
      <c r="E22" s="66">
        <f t="shared" si="0"/>
        <v>6</v>
      </c>
      <c r="F22" s="65">
        <f>VLOOKUP($A22,'Return Data'!$B$7:$R$2843,10,0)</f>
        <v>4.4428000000000001</v>
      </c>
      <c r="G22" s="66">
        <f t="shared" si="1"/>
        <v>13</v>
      </c>
      <c r="H22" s="65">
        <f>VLOOKUP($A22,'Return Data'!$B$7:$R$2843,11,0)</f>
        <v>4.3323999999999998</v>
      </c>
      <c r="I22" s="66">
        <f t="shared" si="2"/>
        <v>18</v>
      </c>
      <c r="J22" s="65">
        <f>VLOOKUP($A22,'Return Data'!$B$7:$R$2843,12,0)</f>
        <v>3.5177999999999998</v>
      </c>
      <c r="K22" s="66">
        <f t="shared" si="3"/>
        <v>15</v>
      </c>
      <c r="L22" s="65">
        <f>VLOOKUP($A22,'Return Data'!$B$7:$R$2843,13,0)</f>
        <v>3.9018999999999999</v>
      </c>
      <c r="M22" s="66">
        <f t="shared" si="4"/>
        <v>16</v>
      </c>
      <c r="N22" s="65">
        <f>VLOOKUP($A22,'Return Data'!$B$7:$R$2843,17,0)</f>
        <v>7.3597999999999999</v>
      </c>
      <c r="O22" s="66">
        <f t="shared" si="5"/>
        <v>12</v>
      </c>
      <c r="P22" s="65">
        <f>VLOOKUP($A22,'Return Data'!$B$7:$R$2843,14,0)</f>
        <v>8.2387999999999995</v>
      </c>
      <c r="Q22" s="66">
        <f t="shared" si="6"/>
        <v>12</v>
      </c>
      <c r="R22" s="65">
        <f>VLOOKUP($A22,'Return Data'!$B$7:$R$2843,16,0)</f>
        <v>8.048</v>
      </c>
      <c r="S22" s="67">
        <f t="shared" si="7"/>
        <v>13</v>
      </c>
    </row>
    <row r="23" spans="1:19" x14ac:dyDescent="0.3">
      <c r="A23" s="82" t="s">
        <v>597</v>
      </c>
      <c r="B23" s="64">
        <f>VLOOKUP($A23,'Return Data'!$B$7:$R$2843,3,0)</f>
        <v>44410</v>
      </c>
      <c r="C23" s="65">
        <f>VLOOKUP($A23,'Return Data'!$B$7:$R$2843,4,0)</f>
        <v>34.287500000000001</v>
      </c>
      <c r="D23" s="65">
        <f>VLOOKUP($A23,'Return Data'!$B$7:$R$2843,9,0)</f>
        <v>3.2299000000000002</v>
      </c>
      <c r="E23" s="66">
        <f t="shared" si="0"/>
        <v>17</v>
      </c>
      <c r="F23" s="65">
        <f>VLOOKUP($A23,'Return Data'!$B$7:$R$2843,10,0)</f>
        <v>3.1878000000000002</v>
      </c>
      <c r="G23" s="66">
        <f t="shared" si="1"/>
        <v>20</v>
      </c>
      <c r="H23" s="65">
        <f>VLOOKUP($A23,'Return Data'!$B$7:$R$2843,11,0)</f>
        <v>3.4802</v>
      </c>
      <c r="I23" s="66">
        <f t="shared" si="2"/>
        <v>20</v>
      </c>
      <c r="J23" s="65">
        <f>VLOOKUP($A23,'Return Data'!$B$7:$R$2843,12,0)</f>
        <v>3.3060999999999998</v>
      </c>
      <c r="K23" s="66">
        <f t="shared" si="3"/>
        <v>16</v>
      </c>
      <c r="L23" s="65">
        <f>VLOOKUP($A23,'Return Data'!$B$7:$R$2843,13,0)</f>
        <v>3.7372999999999998</v>
      </c>
      <c r="M23" s="66">
        <f t="shared" si="4"/>
        <v>17</v>
      </c>
      <c r="N23" s="65">
        <f>VLOOKUP($A23,'Return Data'!$B$7:$R$2843,17,0)</f>
        <v>6.4657999999999998</v>
      </c>
      <c r="O23" s="66">
        <f t="shared" si="5"/>
        <v>15</v>
      </c>
      <c r="P23" s="65">
        <f>VLOOKUP($A23,'Return Data'!$B$7:$R$2843,14,0)</f>
        <v>7.6569000000000003</v>
      </c>
      <c r="Q23" s="66">
        <f t="shared" si="6"/>
        <v>16</v>
      </c>
      <c r="R23" s="65">
        <f>VLOOKUP($A23,'Return Data'!$B$7:$R$2843,16,0)</f>
        <v>7.7053000000000003</v>
      </c>
      <c r="S23" s="67">
        <f t="shared" si="7"/>
        <v>15</v>
      </c>
    </row>
    <row r="24" spans="1:19" x14ac:dyDescent="0.3">
      <c r="A24" s="82" t="s">
        <v>600</v>
      </c>
      <c r="B24" s="64">
        <f>VLOOKUP($A24,'Return Data'!$B$7:$R$2843,3,0)</f>
        <v>44410</v>
      </c>
      <c r="C24" s="65">
        <f>VLOOKUP($A24,'Return Data'!$B$7:$R$2843,4,0)</f>
        <v>11.443</v>
      </c>
      <c r="D24" s="65">
        <f>VLOOKUP($A24,'Return Data'!$B$7:$R$2843,9,0)</f>
        <v>9.2606999999999999</v>
      </c>
      <c r="E24" s="66">
        <f t="shared" si="0"/>
        <v>3</v>
      </c>
      <c r="F24" s="65">
        <f>VLOOKUP($A24,'Return Data'!$B$7:$R$2843,10,0)</f>
        <v>5.0670000000000002</v>
      </c>
      <c r="G24" s="66">
        <f t="shared" si="1"/>
        <v>6</v>
      </c>
      <c r="H24" s="65">
        <f>VLOOKUP($A24,'Return Data'!$B$7:$R$2843,11,0)</f>
        <v>5.4161999999999999</v>
      </c>
      <c r="I24" s="66">
        <f t="shared" si="2"/>
        <v>9</v>
      </c>
      <c r="J24" s="65">
        <f>VLOOKUP($A24,'Return Data'!$B$7:$R$2843,12,0)</f>
        <v>4.1836000000000002</v>
      </c>
      <c r="K24" s="66">
        <f t="shared" si="3"/>
        <v>9</v>
      </c>
      <c r="L24" s="65">
        <f>VLOOKUP($A24,'Return Data'!$B$7:$R$2843,13,0)</f>
        <v>4.6326999999999998</v>
      </c>
      <c r="M24" s="66">
        <f t="shared" si="4"/>
        <v>7</v>
      </c>
      <c r="N24" s="65"/>
      <c r="O24" s="66"/>
      <c r="P24" s="65"/>
      <c r="Q24" s="66"/>
      <c r="R24" s="65">
        <f>VLOOKUP($A24,'Return Data'!$B$7:$R$2843,16,0)</f>
        <v>7.7150999999999996</v>
      </c>
      <c r="S24" s="67">
        <f t="shared" si="7"/>
        <v>14</v>
      </c>
    </row>
    <row r="25" spans="1:19" x14ac:dyDescent="0.3">
      <c r="A25" s="82" t="s">
        <v>602</v>
      </c>
      <c r="B25" s="64">
        <f>VLOOKUP($A25,'Return Data'!$B$7:$R$2843,3,0)</f>
        <v>44410</v>
      </c>
      <c r="C25" s="65">
        <f>VLOOKUP($A25,'Return Data'!$B$7:$R$2843,4,0)</f>
        <v>16.3674</v>
      </c>
      <c r="D25" s="65">
        <f>VLOOKUP($A25,'Return Data'!$B$7:$R$2843,9,0)</f>
        <v>6.2483000000000004</v>
      </c>
      <c r="E25" s="66">
        <f t="shared" si="0"/>
        <v>12</v>
      </c>
      <c r="F25" s="65">
        <f>VLOOKUP($A25,'Return Data'!$B$7:$R$2843,10,0)</f>
        <v>3.5914999999999999</v>
      </c>
      <c r="G25" s="66">
        <f t="shared" si="1"/>
        <v>17</v>
      </c>
      <c r="H25" s="65">
        <f>VLOOKUP($A25,'Return Data'!$B$7:$R$2843,11,0)</f>
        <v>4.0815000000000001</v>
      </c>
      <c r="I25" s="66">
        <f t="shared" si="2"/>
        <v>19</v>
      </c>
      <c r="J25" s="65">
        <f>VLOOKUP($A25,'Return Data'!$B$7:$R$2843,12,0)</f>
        <v>3.0495999999999999</v>
      </c>
      <c r="K25" s="66">
        <f t="shared" si="3"/>
        <v>19</v>
      </c>
      <c r="L25" s="65">
        <f>VLOOKUP($A25,'Return Data'!$B$7:$R$2843,13,0)</f>
        <v>3.5167999999999999</v>
      </c>
      <c r="M25" s="66">
        <f t="shared" si="4"/>
        <v>18</v>
      </c>
      <c r="N25" s="65">
        <f>VLOOKUP($A25,'Return Data'!$B$7:$R$2843,17,0)</f>
        <v>5.6917</v>
      </c>
      <c r="O25" s="66">
        <f>RANK(N25,N$8:N$27,0)</f>
        <v>17</v>
      </c>
      <c r="P25" s="65">
        <f>VLOOKUP($A25,'Return Data'!$B$7:$R$2843,14,0)</f>
        <v>4.1894999999999998</v>
      </c>
      <c r="Q25" s="66">
        <f>RANK(P25,P$8:P$27,0)</f>
        <v>17</v>
      </c>
      <c r="R25" s="65">
        <f>VLOOKUP($A25,'Return Data'!$B$7:$R$2843,16,0)</f>
        <v>6.7912999999999997</v>
      </c>
      <c r="S25" s="67">
        <f t="shared" si="7"/>
        <v>19</v>
      </c>
    </row>
    <row r="26" spans="1:19" x14ac:dyDescent="0.3">
      <c r="A26" s="82" t="s">
        <v>714</v>
      </c>
      <c r="B26" s="64">
        <f>VLOOKUP($A26,'Return Data'!$B$7:$R$2843,3,0)</f>
        <v>44410</v>
      </c>
      <c r="C26" s="65">
        <f>VLOOKUP($A26,'Return Data'!$B$7:$R$2843,4,0)</f>
        <v>1141.0896</v>
      </c>
      <c r="D26" s="65">
        <f>VLOOKUP($A26,'Return Data'!$B$7:$R$2843,9,0)</f>
        <v>9.7219999999999995</v>
      </c>
      <c r="E26" s="66">
        <f t="shared" si="0"/>
        <v>1</v>
      </c>
      <c r="F26" s="65">
        <f>VLOOKUP($A26,'Return Data'!$B$7:$R$2843,10,0)</f>
        <v>5.4303999999999997</v>
      </c>
      <c r="G26" s="66">
        <f t="shared" si="1"/>
        <v>2</v>
      </c>
      <c r="H26" s="65">
        <f>VLOOKUP($A26,'Return Data'!$B$7:$R$2843,11,0)</f>
        <v>6.8319999999999999</v>
      </c>
      <c r="I26" s="66">
        <f t="shared" si="2"/>
        <v>2</v>
      </c>
      <c r="J26" s="65">
        <f>VLOOKUP($A26,'Return Data'!$B$7:$R$2843,12,0)</f>
        <v>5.4615</v>
      </c>
      <c r="K26" s="66">
        <f t="shared" si="3"/>
        <v>1</v>
      </c>
      <c r="L26" s="65">
        <f>VLOOKUP($A26,'Return Data'!$B$7:$R$2843,13,0)</f>
        <v>5.6536999999999997</v>
      </c>
      <c r="M26" s="66">
        <f t="shared" ref="M26:M27" si="8">RANK(L26,L$8:L$27,0)</f>
        <v>1</v>
      </c>
      <c r="N26" s="65"/>
      <c r="O26" s="66"/>
      <c r="P26" s="65"/>
      <c r="Q26" s="66"/>
      <c r="R26" s="65">
        <f>VLOOKUP($A26,'Return Data'!$B$7:$R$2843,16,0)</f>
        <v>8.6020000000000003</v>
      </c>
      <c r="S26" s="67">
        <f t="shared" si="7"/>
        <v>3</v>
      </c>
    </row>
    <row r="27" spans="1:19" x14ac:dyDescent="0.3">
      <c r="A27" s="82" t="s">
        <v>715</v>
      </c>
      <c r="B27" s="64">
        <f>VLOOKUP($A27,'Return Data'!$B$7:$R$2843,3,0)</f>
        <v>44410</v>
      </c>
      <c r="C27" s="65">
        <f>VLOOKUP($A27,'Return Data'!$B$7:$R$2843,4,0)</f>
        <v>1157.8282999999999</v>
      </c>
      <c r="D27" s="65">
        <f>VLOOKUP($A27,'Return Data'!$B$7:$R$2843,9,0)</f>
        <v>2.78</v>
      </c>
      <c r="E27" s="66">
        <f t="shared" si="0"/>
        <v>19</v>
      </c>
      <c r="F27" s="65">
        <f>VLOOKUP($A27,'Return Data'!$B$7:$R$2843,10,0)</f>
        <v>5.0937999999999999</v>
      </c>
      <c r="G27" s="66">
        <f t="shared" si="1"/>
        <v>5</v>
      </c>
      <c r="H27" s="65">
        <f>VLOOKUP($A27,'Return Data'!$B$7:$R$2843,11,0)</f>
        <v>7.4297000000000004</v>
      </c>
      <c r="I27" s="66">
        <f t="shared" si="2"/>
        <v>1</v>
      </c>
      <c r="J27" s="65">
        <f>VLOOKUP($A27,'Return Data'!$B$7:$R$2843,12,0)</f>
        <v>3.9981</v>
      </c>
      <c r="K27" s="66">
        <f t="shared" si="3"/>
        <v>14</v>
      </c>
      <c r="L27" s="65">
        <f>VLOOKUP($A27,'Return Data'!$B$7:$R$2843,13,0)</f>
        <v>4.4901999999999997</v>
      </c>
      <c r="M27" s="66">
        <f t="shared" si="8"/>
        <v>12</v>
      </c>
      <c r="N27" s="65"/>
      <c r="O27" s="66"/>
      <c r="P27" s="65"/>
      <c r="Q27" s="66"/>
      <c r="R27" s="65">
        <f>VLOOKUP($A27,'Return Data'!$B$7:$R$2843,16,0)</f>
        <v>9.5998000000000001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6.5462900000000008</v>
      </c>
      <c r="E29" s="88"/>
      <c r="F29" s="89">
        <f>AVERAGE(F8:F27)</f>
        <v>4.5605400000000005</v>
      </c>
      <c r="G29" s="88"/>
      <c r="H29" s="89">
        <f>AVERAGE(H8:H27)</f>
        <v>5.3350399999999993</v>
      </c>
      <c r="I29" s="88"/>
      <c r="J29" s="89">
        <f>AVERAGE(J8:J27)</f>
        <v>3.9337150000000003</v>
      </c>
      <c r="K29" s="88"/>
      <c r="L29" s="89">
        <f>AVERAGE(L8:L27)</f>
        <v>4.381965000000001</v>
      </c>
      <c r="M29" s="88"/>
      <c r="N29" s="89">
        <f>AVERAGE(N8:N27)</f>
        <v>7.4801823529411777</v>
      </c>
      <c r="O29" s="88"/>
      <c r="P29" s="89">
        <f>AVERAGE(P8:P27)</f>
        <v>8.3111823529411772</v>
      </c>
      <c r="Q29" s="88"/>
      <c r="R29" s="89">
        <f>AVERAGE(R8:R27)</f>
        <v>7.9872099999999993</v>
      </c>
      <c r="S29" s="90"/>
    </row>
    <row r="30" spans="1:19" x14ac:dyDescent="0.3">
      <c r="A30" s="87" t="s">
        <v>28</v>
      </c>
      <c r="B30" s="88"/>
      <c r="C30" s="88"/>
      <c r="D30" s="89">
        <f>MIN(D8:D27)</f>
        <v>1.6975</v>
      </c>
      <c r="E30" s="88"/>
      <c r="F30" s="89">
        <f>MIN(F8:F27)</f>
        <v>3.1878000000000002</v>
      </c>
      <c r="G30" s="88"/>
      <c r="H30" s="89">
        <f>MIN(H8:H27)</f>
        <v>3.4802</v>
      </c>
      <c r="I30" s="88"/>
      <c r="J30" s="89">
        <f>MIN(J8:J27)</f>
        <v>2.3208000000000002</v>
      </c>
      <c r="K30" s="88"/>
      <c r="L30" s="89">
        <f>MIN(L8:L27)</f>
        <v>2.9279000000000002</v>
      </c>
      <c r="M30" s="88"/>
      <c r="N30" s="89">
        <f>MIN(N8:N27)</f>
        <v>5.6917</v>
      </c>
      <c r="O30" s="88"/>
      <c r="P30" s="89">
        <f>MIN(P8:P27)</f>
        <v>4.1894999999999998</v>
      </c>
      <c r="Q30" s="88"/>
      <c r="R30" s="89">
        <f>MIN(R8:R27)</f>
        <v>5.0397999999999996</v>
      </c>
      <c r="S30" s="90"/>
    </row>
    <row r="31" spans="1:19" ht="15" thickBot="1" x14ac:dyDescent="0.35">
      <c r="A31" s="91" t="s">
        <v>29</v>
      </c>
      <c r="B31" s="92"/>
      <c r="C31" s="92"/>
      <c r="D31" s="93">
        <f>MAX(D8:D27)</f>
        <v>9.7219999999999995</v>
      </c>
      <c r="E31" s="92"/>
      <c r="F31" s="93">
        <f>MAX(F8:F27)</f>
        <v>5.6619999999999999</v>
      </c>
      <c r="G31" s="92"/>
      <c r="H31" s="93">
        <f>MAX(H8:H27)</f>
        <v>7.4297000000000004</v>
      </c>
      <c r="I31" s="92"/>
      <c r="J31" s="93">
        <f>MAX(J8:J27)</f>
        <v>5.4615</v>
      </c>
      <c r="K31" s="92"/>
      <c r="L31" s="93">
        <f>MAX(L8:L27)</f>
        <v>5.6536999999999997</v>
      </c>
      <c r="M31" s="92"/>
      <c r="N31" s="93">
        <f>MAX(N8:N27)</f>
        <v>8.6921999999999997</v>
      </c>
      <c r="O31" s="92"/>
      <c r="P31" s="93">
        <f>MAX(P8:P27)</f>
        <v>10.0479</v>
      </c>
      <c r="Q31" s="92"/>
      <c r="R31" s="93">
        <f>MAX(R8:R27)</f>
        <v>9.5998000000000001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44410</v>
      </c>
      <c r="C8" s="65">
        <f>VLOOKUP($A8,'Return Data'!$B$7:$R$2843,4,0)</f>
        <v>4387.6787999999997</v>
      </c>
      <c r="D8" s="65">
        <f>VLOOKUP($A8,'Return Data'!$B$7:$R$2843,9,0)</f>
        <v>12.9587</v>
      </c>
      <c r="E8" s="66">
        <f>RANK(D8,D$8:D$18,0)</f>
        <v>5</v>
      </c>
      <c r="F8" s="65">
        <f>VLOOKUP($A8,'Return Data'!$B$7:$R$2843,10,0)</f>
        <v>10.4939</v>
      </c>
      <c r="G8" s="66">
        <f>RANK(F8,F$8:F$18,0)</f>
        <v>2</v>
      </c>
      <c r="H8" s="65">
        <f>VLOOKUP($A8,'Return Data'!$B$7:$R$2843,11,0)</f>
        <v>-0.75180000000000002</v>
      </c>
      <c r="I8" s="66">
        <f>RANK(H8,H$8:H$18,0)</f>
        <v>4</v>
      </c>
      <c r="J8" s="65">
        <f>VLOOKUP($A8,'Return Data'!$B$7:$R$2843,12,0)</f>
        <v>-7.7778</v>
      </c>
      <c r="K8" s="66">
        <f>RANK(J8,J$8:J$18,0)</f>
        <v>4</v>
      </c>
      <c r="L8" s="65">
        <f>VLOOKUP($A8,'Return Data'!$B$7:$R$2843,13,0)</f>
        <v>-10.4176</v>
      </c>
      <c r="M8" s="66">
        <f>RANK(L8,L$8:L$18,0)</f>
        <v>2</v>
      </c>
      <c r="N8" s="65">
        <f>VLOOKUP($A8,'Return Data'!$B$7:$R$2843,17,0)</f>
        <v>14.6244</v>
      </c>
      <c r="O8" s="66">
        <f>RANK(N8,N$8:N$18,0)</f>
        <v>1</v>
      </c>
      <c r="P8" s="65">
        <f>VLOOKUP($A8,'Return Data'!$B$7:$R$2843,14,0)</f>
        <v>16.750900000000001</v>
      </c>
      <c r="Q8" s="66">
        <f>RANK(P8,P$8:P$18,0)</f>
        <v>2</v>
      </c>
      <c r="R8" s="65">
        <f>VLOOKUP($A8,'Return Data'!$B$7:$R$2843,16,0)</f>
        <v>6.8452000000000002</v>
      </c>
      <c r="S8" s="67">
        <f>RANK(R8,R$8:R$18,0)</f>
        <v>10</v>
      </c>
    </row>
    <row r="9" spans="1:19" x14ac:dyDescent="0.3">
      <c r="A9" s="82" t="s">
        <v>878</v>
      </c>
      <c r="B9" s="64">
        <f>VLOOKUP($A9,'Return Data'!$B$7:$R$2843,3,0)</f>
        <v>44410</v>
      </c>
      <c r="C9" s="65">
        <f>VLOOKUP($A9,'Return Data'!$B$7:$R$2843,4,0)</f>
        <v>41.599699999999999</v>
      </c>
      <c r="D9" s="65">
        <f>VLOOKUP($A9,'Return Data'!$B$7:$R$2843,9,0)</f>
        <v>13.000299999999999</v>
      </c>
      <c r="E9" s="66">
        <f t="shared" ref="E9:E18" si="0">RANK(D9,D$8:D$18,0)</f>
        <v>3</v>
      </c>
      <c r="F9" s="65">
        <f>VLOOKUP($A9,'Return Data'!$B$7:$R$2843,10,0)</f>
        <v>9.7708999999999993</v>
      </c>
      <c r="G9" s="66">
        <f t="shared" ref="G9:G18" si="1">RANK(F9,F$8:F$18,0)</f>
        <v>7</v>
      </c>
      <c r="H9" s="65">
        <f>VLOOKUP($A9,'Return Data'!$B$7:$R$2843,11,0)</f>
        <v>-0.71679999999999999</v>
      </c>
      <c r="I9" s="66">
        <f t="shared" ref="I9:I18" si="2">RANK(H9,H$8:H$18,0)</f>
        <v>3</v>
      </c>
      <c r="J9" s="65">
        <f>VLOOKUP($A9,'Return Data'!$B$7:$R$2843,12,0)</f>
        <v>-7.6845999999999997</v>
      </c>
      <c r="K9" s="66">
        <f t="shared" ref="K9:K18" si="3">RANK(J9,J$8:J$18,0)</f>
        <v>2</v>
      </c>
      <c r="L9" s="65">
        <f>VLOOKUP($A9,'Return Data'!$B$7:$R$2843,13,0)</f>
        <v>-10.532500000000001</v>
      </c>
      <c r="M9" s="66">
        <f t="shared" ref="M9:M18" si="4">RANK(L9,L$8:L$18,0)</f>
        <v>3</v>
      </c>
      <c r="N9" s="65">
        <f>VLOOKUP($A9,'Return Data'!$B$7:$R$2843,17,0)</f>
        <v>14.558400000000001</v>
      </c>
      <c r="O9" s="66">
        <f t="shared" ref="O9:O18" si="5">RANK(N9,N$8:N$18,0)</f>
        <v>3</v>
      </c>
      <c r="P9" s="65">
        <f>VLOOKUP($A9,'Return Data'!$B$7:$R$2843,14,0)</f>
        <v>16.620999999999999</v>
      </c>
      <c r="Q9" s="66">
        <f t="shared" ref="Q9:Q18" si="6">RANK(P9,P$8:P$18,0)</f>
        <v>5</v>
      </c>
      <c r="R9" s="65">
        <f>VLOOKUP($A9,'Return Data'!$B$7:$R$2843,16,0)</f>
        <v>6.9279000000000002</v>
      </c>
      <c r="S9" s="67">
        <f t="shared" ref="S9:S18" si="7">RANK(R9,R$8:R$18,0)</f>
        <v>9</v>
      </c>
    </row>
    <row r="10" spans="1:19" x14ac:dyDescent="0.3">
      <c r="A10" s="82" t="s">
        <v>881</v>
      </c>
      <c r="B10" s="64">
        <f>VLOOKUP($A10,'Return Data'!$B$7:$R$2843,3,0)</f>
        <v>44410</v>
      </c>
      <c r="C10" s="65">
        <f>VLOOKUP($A10,'Return Data'!$B$7:$R$2843,4,0)</f>
        <v>42.743699999999997</v>
      </c>
      <c r="D10" s="65">
        <f>VLOOKUP($A10,'Return Data'!$B$7:$R$2843,9,0)</f>
        <v>12.862500000000001</v>
      </c>
      <c r="E10" s="66">
        <f t="shared" si="0"/>
        <v>8</v>
      </c>
      <c r="F10" s="65">
        <f>VLOOKUP($A10,'Return Data'!$B$7:$R$2843,10,0)</f>
        <v>10.289300000000001</v>
      </c>
      <c r="G10" s="66">
        <f t="shared" si="1"/>
        <v>4</v>
      </c>
      <c r="H10" s="65">
        <f>VLOOKUP($A10,'Return Data'!$B$7:$R$2843,11,0)</f>
        <v>-0.87890000000000001</v>
      </c>
      <c r="I10" s="66">
        <f t="shared" si="2"/>
        <v>7</v>
      </c>
      <c r="J10" s="65">
        <f>VLOOKUP($A10,'Return Data'!$B$7:$R$2843,12,0)</f>
        <v>-7.8701999999999996</v>
      </c>
      <c r="K10" s="66">
        <f t="shared" si="3"/>
        <v>8</v>
      </c>
      <c r="L10" s="65">
        <f>VLOOKUP($A10,'Return Data'!$B$7:$R$2843,13,0)</f>
        <v>-10.806699999999999</v>
      </c>
      <c r="M10" s="66">
        <f t="shared" si="4"/>
        <v>7</v>
      </c>
      <c r="N10" s="65">
        <f>VLOOKUP($A10,'Return Data'!$B$7:$R$2843,17,0)</f>
        <v>14.1196</v>
      </c>
      <c r="O10" s="66">
        <f t="shared" si="5"/>
        <v>9</v>
      </c>
      <c r="P10" s="65">
        <f>VLOOKUP($A10,'Return Data'!$B$7:$R$2843,14,0)</f>
        <v>16.362100000000002</v>
      </c>
      <c r="Q10" s="66">
        <f t="shared" si="6"/>
        <v>9</v>
      </c>
      <c r="R10" s="65">
        <f>VLOOKUP($A10,'Return Data'!$B$7:$R$2843,16,0)</f>
        <v>8.1948000000000008</v>
      </c>
      <c r="S10" s="67">
        <f t="shared" si="7"/>
        <v>7</v>
      </c>
    </row>
    <row r="11" spans="1:19" x14ac:dyDescent="0.3">
      <c r="A11" s="82" t="s">
        <v>883</v>
      </c>
      <c r="B11" s="64">
        <f>VLOOKUP($A11,'Return Data'!$B$7:$R$2843,3,0)</f>
        <v>44410</v>
      </c>
      <c r="C11" s="65">
        <f>VLOOKUP($A11,'Return Data'!$B$7:$R$2843,4,0)</f>
        <v>42.649500000000003</v>
      </c>
      <c r="D11" s="65">
        <f>VLOOKUP($A11,'Return Data'!$B$7:$R$2843,9,0)</f>
        <v>12.973100000000001</v>
      </c>
      <c r="E11" s="66">
        <f t="shared" si="0"/>
        <v>4</v>
      </c>
      <c r="F11" s="65">
        <f>VLOOKUP($A11,'Return Data'!$B$7:$R$2843,10,0)</f>
        <v>9.6928000000000001</v>
      </c>
      <c r="G11" s="66">
        <f t="shared" si="1"/>
        <v>9</v>
      </c>
      <c r="H11" s="65">
        <f>VLOOKUP($A11,'Return Data'!$B$7:$R$2843,11,0)</f>
        <v>-0.90329999999999999</v>
      </c>
      <c r="I11" s="66">
        <f t="shared" si="2"/>
        <v>8</v>
      </c>
      <c r="J11" s="65">
        <f>VLOOKUP($A11,'Return Data'!$B$7:$R$2843,12,0)</f>
        <v>-7.8628</v>
      </c>
      <c r="K11" s="66">
        <f t="shared" si="3"/>
        <v>7</v>
      </c>
      <c r="L11" s="65">
        <f>VLOOKUP($A11,'Return Data'!$B$7:$R$2843,13,0)</f>
        <v>-10.8108</v>
      </c>
      <c r="M11" s="66">
        <f t="shared" si="4"/>
        <v>8</v>
      </c>
      <c r="N11" s="65">
        <f>VLOOKUP($A11,'Return Data'!$B$7:$R$2843,17,0)</f>
        <v>14.064299999999999</v>
      </c>
      <c r="O11" s="66">
        <f t="shared" si="5"/>
        <v>10</v>
      </c>
      <c r="P11" s="65">
        <f>VLOOKUP($A11,'Return Data'!$B$7:$R$2843,14,0)</f>
        <v>16.417899999999999</v>
      </c>
      <c r="Q11" s="66">
        <f t="shared" si="6"/>
        <v>7</v>
      </c>
      <c r="R11" s="65">
        <f>VLOOKUP($A11,'Return Data'!$B$7:$R$2843,16,0)</f>
        <v>7.7042999999999999</v>
      </c>
      <c r="S11" s="67">
        <f t="shared" si="7"/>
        <v>8</v>
      </c>
    </row>
    <row r="12" spans="1:19" x14ac:dyDescent="0.3">
      <c r="A12" s="82" t="s">
        <v>885</v>
      </c>
      <c r="B12" s="64">
        <f>VLOOKUP($A12,'Return Data'!$B$7:$R$2843,3,0)</f>
        <v>44410</v>
      </c>
      <c r="C12" s="65">
        <f>VLOOKUP($A12,'Return Data'!$B$7:$R$2843,4,0)</f>
        <v>4429.3978999999999</v>
      </c>
      <c r="D12" s="65">
        <f>VLOOKUP($A12,'Return Data'!$B$7:$R$2843,9,0)</f>
        <v>13.3294</v>
      </c>
      <c r="E12" s="66">
        <f t="shared" si="0"/>
        <v>1</v>
      </c>
      <c r="F12" s="65">
        <f>VLOOKUP($A12,'Return Data'!$B$7:$R$2843,10,0)</f>
        <v>10.7135</v>
      </c>
      <c r="G12" s="66">
        <f t="shared" si="1"/>
        <v>1</v>
      </c>
      <c r="H12" s="65">
        <f>VLOOKUP($A12,'Return Data'!$B$7:$R$2843,11,0)</f>
        <v>-0.56399999999999995</v>
      </c>
      <c r="I12" s="66">
        <f t="shared" si="2"/>
        <v>1</v>
      </c>
      <c r="J12" s="65">
        <f>VLOOKUP($A12,'Return Data'!$B$7:$R$2843,12,0)</f>
        <v>-7.6666999999999996</v>
      </c>
      <c r="K12" s="66">
        <f t="shared" si="3"/>
        <v>1</v>
      </c>
      <c r="L12" s="65">
        <f>VLOOKUP($A12,'Return Data'!$B$7:$R$2843,13,0)</f>
        <v>-10.359</v>
      </c>
      <c r="M12" s="66">
        <f t="shared" si="4"/>
        <v>1</v>
      </c>
      <c r="N12" s="65">
        <f>VLOOKUP($A12,'Return Data'!$B$7:$R$2843,17,0)</f>
        <v>14.2662</v>
      </c>
      <c r="O12" s="66">
        <f t="shared" si="5"/>
        <v>6</v>
      </c>
      <c r="P12" s="65">
        <f>VLOOKUP($A12,'Return Data'!$B$7:$R$2843,14,0)</f>
        <v>16.580100000000002</v>
      </c>
      <c r="Q12" s="66">
        <f t="shared" si="6"/>
        <v>6</v>
      </c>
      <c r="R12" s="65">
        <f>VLOOKUP($A12,'Return Data'!$B$7:$R$2843,16,0)</f>
        <v>4.4401999999999999</v>
      </c>
      <c r="S12" s="67">
        <f t="shared" si="7"/>
        <v>11</v>
      </c>
    </row>
    <row r="13" spans="1:19" x14ac:dyDescent="0.3">
      <c r="A13" s="82" t="s">
        <v>887</v>
      </c>
      <c r="B13" s="64">
        <f>VLOOKUP($A13,'Return Data'!$B$7:$R$2843,3,0)</f>
        <v>44410</v>
      </c>
      <c r="C13" s="65">
        <f>VLOOKUP($A13,'Return Data'!$B$7:$R$2843,4,0)</f>
        <v>4329.4386999999997</v>
      </c>
      <c r="D13" s="65">
        <f>VLOOKUP($A13,'Return Data'!$B$7:$R$2843,9,0)</f>
        <v>13.0099</v>
      </c>
      <c r="E13" s="66">
        <f t="shared" si="0"/>
        <v>2</v>
      </c>
      <c r="F13" s="65">
        <f>VLOOKUP($A13,'Return Data'!$B$7:$R$2843,10,0)</f>
        <v>9.8737999999999992</v>
      </c>
      <c r="G13" s="66">
        <f t="shared" si="1"/>
        <v>6</v>
      </c>
      <c r="H13" s="65">
        <f>VLOOKUP($A13,'Return Data'!$B$7:$R$2843,11,0)</f>
        <v>-0.70960000000000001</v>
      </c>
      <c r="I13" s="66">
        <f t="shared" si="2"/>
        <v>2</v>
      </c>
      <c r="J13" s="65">
        <f>VLOOKUP($A13,'Return Data'!$B$7:$R$2843,12,0)</f>
        <v>-7.7534000000000001</v>
      </c>
      <c r="K13" s="66">
        <f t="shared" si="3"/>
        <v>3</v>
      </c>
      <c r="L13" s="65">
        <f>VLOOKUP($A13,'Return Data'!$B$7:$R$2843,13,0)</f>
        <v>-10.725</v>
      </c>
      <c r="M13" s="66">
        <f t="shared" si="4"/>
        <v>4</v>
      </c>
      <c r="N13" s="65">
        <f>VLOOKUP($A13,'Return Data'!$B$7:$R$2843,17,0)</f>
        <v>14.592599999999999</v>
      </c>
      <c r="O13" s="66">
        <f t="shared" si="5"/>
        <v>2</v>
      </c>
      <c r="P13" s="65">
        <f>VLOOKUP($A13,'Return Data'!$B$7:$R$2843,14,0)</f>
        <v>16.775300000000001</v>
      </c>
      <c r="Q13" s="66">
        <f t="shared" si="6"/>
        <v>1</v>
      </c>
      <c r="R13" s="65">
        <f>VLOOKUP($A13,'Return Data'!$B$7:$R$2843,16,0)</f>
        <v>8.6404999999999994</v>
      </c>
      <c r="S13" s="67">
        <f t="shared" si="7"/>
        <v>6</v>
      </c>
    </row>
    <row r="14" spans="1:19" x14ac:dyDescent="0.3">
      <c r="A14" s="82" t="s">
        <v>889</v>
      </c>
      <c r="B14" s="64">
        <f>VLOOKUP($A14,'Return Data'!$B$7:$R$2843,3,0)</f>
        <v>44410</v>
      </c>
      <c r="C14" s="65">
        <f>VLOOKUP($A14,'Return Data'!$B$7:$R$2843,4,0)</f>
        <v>41.703000000000003</v>
      </c>
      <c r="D14" s="65">
        <f>VLOOKUP($A14,'Return Data'!$B$7:$R$2843,9,0)</f>
        <v>12.907400000000001</v>
      </c>
      <c r="E14" s="66">
        <f t="shared" si="0"/>
        <v>7</v>
      </c>
      <c r="F14" s="65">
        <f>VLOOKUP($A14,'Return Data'!$B$7:$R$2843,10,0)</f>
        <v>9.7101000000000006</v>
      </c>
      <c r="G14" s="66">
        <f t="shared" si="1"/>
        <v>8</v>
      </c>
      <c r="H14" s="65">
        <f>VLOOKUP($A14,'Return Data'!$B$7:$R$2843,11,0)</f>
        <v>-0.82789999999999997</v>
      </c>
      <c r="I14" s="66">
        <f t="shared" si="2"/>
        <v>6</v>
      </c>
      <c r="J14" s="65">
        <f>VLOOKUP($A14,'Return Data'!$B$7:$R$2843,12,0)</f>
        <v>-7.8246000000000002</v>
      </c>
      <c r="K14" s="66">
        <f t="shared" si="3"/>
        <v>5</v>
      </c>
      <c r="L14" s="65">
        <f>VLOOKUP($A14,'Return Data'!$B$7:$R$2843,13,0)</f>
        <v>-10.7715</v>
      </c>
      <c r="M14" s="66">
        <f t="shared" si="4"/>
        <v>5</v>
      </c>
      <c r="N14" s="65">
        <f>VLOOKUP($A14,'Return Data'!$B$7:$R$2843,17,0)</f>
        <v>14.405900000000001</v>
      </c>
      <c r="O14" s="66">
        <f t="shared" si="5"/>
        <v>5</v>
      </c>
      <c r="P14" s="65">
        <f>VLOOKUP($A14,'Return Data'!$B$7:$R$2843,14,0)</f>
        <v>16.635899999999999</v>
      </c>
      <c r="Q14" s="66">
        <f t="shared" si="6"/>
        <v>4</v>
      </c>
      <c r="R14" s="65">
        <f>VLOOKUP($A14,'Return Data'!$B$7:$R$2843,16,0)</f>
        <v>11.729799999999999</v>
      </c>
      <c r="S14" s="67">
        <f t="shared" si="7"/>
        <v>1</v>
      </c>
    </row>
    <row r="15" spans="1:19" x14ac:dyDescent="0.3">
      <c r="A15" s="82" t="s">
        <v>891</v>
      </c>
      <c r="B15" s="64">
        <f>VLOOKUP($A15,'Return Data'!$B$7:$R$2843,3,0)</f>
        <v>44410</v>
      </c>
      <c r="C15" s="65">
        <f>VLOOKUP($A15,'Return Data'!$B$7:$R$2843,4,0)</f>
        <v>41.674799999999998</v>
      </c>
      <c r="D15" s="65">
        <f>VLOOKUP($A15,'Return Data'!$B$7:$R$2843,9,0)</f>
        <v>9.1853999999999996</v>
      </c>
      <c r="E15" s="66">
        <f t="shared" si="0"/>
        <v>11</v>
      </c>
      <c r="F15" s="65">
        <f>VLOOKUP($A15,'Return Data'!$B$7:$R$2843,10,0)</f>
        <v>8.3411000000000008</v>
      </c>
      <c r="G15" s="66">
        <f t="shared" si="1"/>
        <v>11</v>
      </c>
      <c r="H15" s="65">
        <f>VLOOKUP($A15,'Return Data'!$B$7:$R$2843,11,0)</f>
        <v>-2.1844999999999999</v>
      </c>
      <c r="I15" s="66">
        <f t="shared" si="2"/>
        <v>11</v>
      </c>
      <c r="J15" s="65">
        <f>VLOOKUP($A15,'Return Data'!$B$7:$R$2843,12,0)</f>
        <v>-8.7004000000000001</v>
      </c>
      <c r="K15" s="66">
        <f t="shared" si="3"/>
        <v>11</v>
      </c>
      <c r="L15" s="65">
        <f>VLOOKUP($A15,'Return Data'!$B$7:$R$2843,13,0)</f>
        <v>-11.3569</v>
      </c>
      <c r="M15" s="66">
        <f t="shared" si="4"/>
        <v>10</v>
      </c>
      <c r="N15" s="65">
        <f>VLOOKUP($A15,'Return Data'!$B$7:$R$2843,17,0)</f>
        <v>14.2051</v>
      </c>
      <c r="O15" s="66">
        <f t="shared" si="5"/>
        <v>7</v>
      </c>
      <c r="P15" s="65">
        <f>VLOOKUP($A15,'Return Data'!$B$7:$R$2843,14,0)</f>
        <v>16.265499999999999</v>
      </c>
      <c r="Q15" s="66">
        <f t="shared" si="6"/>
        <v>11</v>
      </c>
      <c r="R15" s="65">
        <f>VLOOKUP($A15,'Return Data'!$B$7:$R$2843,16,0)</f>
        <v>10.837300000000001</v>
      </c>
      <c r="S15" s="67">
        <f t="shared" si="7"/>
        <v>3</v>
      </c>
    </row>
    <row r="16" spans="1:19" x14ac:dyDescent="0.3">
      <c r="A16" s="82" t="s">
        <v>893</v>
      </c>
      <c r="B16" s="64">
        <f>VLOOKUP($A16,'Return Data'!$B$7:$R$2843,3,0)</f>
        <v>44410</v>
      </c>
      <c r="C16" s="65">
        <f>VLOOKUP($A16,'Return Data'!$B$7:$R$2843,4,0)</f>
        <v>2070.7127999999998</v>
      </c>
      <c r="D16" s="65">
        <f>VLOOKUP($A16,'Return Data'!$B$7:$R$2843,9,0)</f>
        <v>12.3688</v>
      </c>
      <c r="E16" s="66">
        <f t="shared" si="0"/>
        <v>10</v>
      </c>
      <c r="F16" s="65">
        <f>VLOOKUP($A16,'Return Data'!$B$7:$R$2843,10,0)</f>
        <v>9.4468999999999994</v>
      </c>
      <c r="G16" s="66">
        <f t="shared" si="1"/>
        <v>10</v>
      </c>
      <c r="H16" s="65">
        <f>VLOOKUP($A16,'Return Data'!$B$7:$R$2843,11,0)</f>
        <v>-1.0805</v>
      </c>
      <c r="I16" s="66">
        <f t="shared" si="2"/>
        <v>9</v>
      </c>
      <c r="J16" s="65">
        <f>VLOOKUP($A16,'Return Data'!$B$7:$R$2843,12,0)</f>
        <v>-8.0853999999999999</v>
      </c>
      <c r="K16" s="66">
        <f t="shared" si="3"/>
        <v>9</v>
      </c>
      <c r="L16" s="65">
        <f>VLOOKUP($A16,'Return Data'!$B$7:$R$2843,13,0)</f>
        <v>-11.043200000000001</v>
      </c>
      <c r="M16" s="66">
        <f t="shared" si="4"/>
        <v>9</v>
      </c>
      <c r="N16" s="65">
        <f>VLOOKUP($A16,'Return Data'!$B$7:$R$2843,17,0)</f>
        <v>14.125299999999999</v>
      </c>
      <c r="O16" s="66">
        <f t="shared" si="5"/>
        <v>8</v>
      </c>
      <c r="P16" s="65">
        <f>VLOOKUP($A16,'Return Data'!$B$7:$R$2843,14,0)</f>
        <v>16.3932</v>
      </c>
      <c r="Q16" s="66">
        <f t="shared" si="6"/>
        <v>8</v>
      </c>
      <c r="R16" s="65">
        <f>VLOOKUP($A16,'Return Data'!$B$7:$R$2843,16,0)</f>
        <v>9.7431000000000001</v>
      </c>
      <c r="S16" s="67">
        <f t="shared" si="7"/>
        <v>4</v>
      </c>
    </row>
    <row r="17" spans="1:19" x14ac:dyDescent="0.3">
      <c r="A17" s="82" t="s">
        <v>896</v>
      </c>
      <c r="B17" s="64">
        <f>VLOOKUP($A17,'Return Data'!$B$7:$R$2843,3,0)</f>
        <v>44410</v>
      </c>
      <c r="C17" s="65">
        <f>VLOOKUP($A17,'Return Data'!$B$7:$R$2843,4,0)</f>
        <v>4280.2722000000003</v>
      </c>
      <c r="D17" s="65">
        <f>VLOOKUP($A17,'Return Data'!$B$7:$R$2843,9,0)</f>
        <v>12.955</v>
      </c>
      <c r="E17" s="66">
        <f t="shared" si="0"/>
        <v>6</v>
      </c>
      <c r="F17" s="65">
        <f>VLOOKUP($A17,'Return Data'!$B$7:$R$2843,10,0)</f>
        <v>10.3916</v>
      </c>
      <c r="G17" s="66">
        <f t="shared" si="1"/>
        <v>3</v>
      </c>
      <c r="H17" s="65">
        <f>VLOOKUP($A17,'Return Data'!$B$7:$R$2843,11,0)</f>
        <v>-0.80520000000000003</v>
      </c>
      <c r="I17" s="66">
        <f t="shared" si="2"/>
        <v>5</v>
      </c>
      <c r="J17" s="65">
        <f>VLOOKUP($A17,'Return Data'!$B$7:$R$2843,12,0)</f>
        <v>-7.8261000000000003</v>
      </c>
      <c r="K17" s="66">
        <f t="shared" si="3"/>
        <v>6</v>
      </c>
      <c r="L17" s="65">
        <f>VLOOKUP($A17,'Return Data'!$B$7:$R$2843,13,0)</f>
        <v>-10.777200000000001</v>
      </c>
      <c r="M17" s="66">
        <f t="shared" si="4"/>
        <v>6</v>
      </c>
      <c r="N17" s="65">
        <f>VLOOKUP($A17,'Return Data'!$B$7:$R$2843,17,0)</f>
        <v>14.4758</v>
      </c>
      <c r="O17" s="66">
        <f t="shared" si="5"/>
        <v>4</v>
      </c>
      <c r="P17" s="65">
        <f>VLOOKUP($A17,'Return Data'!$B$7:$R$2843,14,0)</f>
        <v>16.636500000000002</v>
      </c>
      <c r="Q17" s="66">
        <f t="shared" si="6"/>
        <v>3</v>
      </c>
      <c r="R17" s="65">
        <f>VLOOKUP($A17,'Return Data'!$B$7:$R$2843,16,0)</f>
        <v>9.1846999999999994</v>
      </c>
      <c r="S17" s="67">
        <f t="shared" si="7"/>
        <v>5</v>
      </c>
    </row>
    <row r="18" spans="1:19" x14ac:dyDescent="0.3">
      <c r="A18" s="82" t="s">
        <v>897</v>
      </c>
      <c r="B18" s="64">
        <f>VLOOKUP($A18,'Return Data'!$B$7:$R$2843,3,0)</f>
        <v>44410</v>
      </c>
      <c r="C18" s="65">
        <f>VLOOKUP($A18,'Return Data'!$B$7:$R$2843,4,0)</f>
        <v>41.783700000000003</v>
      </c>
      <c r="D18" s="65">
        <f>VLOOKUP($A18,'Return Data'!$B$7:$R$2843,9,0)</f>
        <v>12.6401</v>
      </c>
      <c r="E18" s="66">
        <f t="shared" si="0"/>
        <v>9</v>
      </c>
      <c r="F18" s="65">
        <f>VLOOKUP($A18,'Return Data'!$B$7:$R$2843,10,0)</f>
        <v>9.9936000000000007</v>
      </c>
      <c r="G18" s="66">
        <f t="shared" si="1"/>
        <v>5</v>
      </c>
      <c r="H18" s="65">
        <f>VLOOKUP($A18,'Return Data'!$B$7:$R$2843,11,0)</f>
        <v>-1.3896999999999999</v>
      </c>
      <c r="I18" s="66">
        <f t="shared" si="2"/>
        <v>10</v>
      </c>
      <c r="J18" s="65">
        <f>VLOOKUP($A18,'Return Data'!$B$7:$R$2843,12,0)</f>
        <v>-8.4870999999999999</v>
      </c>
      <c r="K18" s="66">
        <f t="shared" si="3"/>
        <v>10</v>
      </c>
      <c r="L18" s="65">
        <f>VLOOKUP($A18,'Return Data'!$B$7:$R$2843,13,0)</f>
        <v>-11.444900000000001</v>
      </c>
      <c r="M18" s="66">
        <f t="shared" si="4"/>
        <v>11</v>
      </c>
      <c r="N18" s="65">
        <f>VLOOKUP($A18,'Return Data'!$B$7:$R$2843,17,0)</f>
        <v>13.9046</v>
      </c>
      <c r="O18" s="66">
        <f t="shared" si="5"/>
        <v>11</v>
      </c>
      <c r="P18" s="65">
        <f>VLOOKUP($A18,'Return Data'!$B$7:$R$2843,14,0)</f>
        <v>16.317799999999998</v>
      </c>
      <c r="Q18" s="66">
        <f t="shared" si="6"/>
        <v>10</v>
      </c>
      <c r="R18" s="65">
        <f>VLOOKUP($A18,'Return Data'!$B$7:$R$2843,16,0)</f>
        <v>10.936199999999999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12.562781818181817</v>
      </c>
      <c r="E20" s="88"/>
      <c r="F20" s="89">
        <f>AVERAGE(F8:F18)</f>
        <v>9.8834090909090904</v>
      </c>
      <c r="G20" s="88"/>
      <c r="H20" s="89">
        <f>AVERAGE(H8:H18)</f>
        <v>-0.98292727272727265</v>
      </c>
      <c r="I20" s="88"/>
      <c r="J20" s="89">
        <f>AVERAGE(J8:J18)</f>
        <v>-7.9580999999999991</v>
      </c>
      <c r="K20" s="88"/>
      <c r="L20" s="89">
        <f>AVERAGE(L8:L18)</f>
        <v>-10.8223</v>
      </c>
      <c r="M20" s="88"/>
      <c r="N20" s="89">
        <f>AVERAGE(N8:N18)</f>
        <v>14.303836363636362</v>
      </c>
      <c r="O20" s="88"/>
      <c r="P20" s="89">
        <f>AVERAGE(P8:P18)</f>
        <v>16.523290909090914</v>
      </c>
      <c r="Q20" s="88"/>
      <c r="R20" s="89">
        <f>AVERAGE(R8:R18)</f>
        <v>8.6530909090909081</v>
      </c>
      <c r="S20" s="90"/>
    </row>
    <row r="21" spans="1:19" x14ac:dyDescent="0.3">
      <c r="A21" s="87" t="s">
        <v>28</v>
      </c>
      <c r="B21" s="88"/>
      <c r="C21" s="88"/>
      <c r="D21" s="89">
        <f>MIN(D8:D18)</f>
        <v>9.1853999999999996</v>
      </c>
      <c r="E21" s="88"/>
      <c r="F21" s="89">
        <f>MIN(F8:F18)</f>
        <v>8.3411000000000008</v>
      </c>
      <c r="G21" s="88"/>
      <c r="H21" s="89">
        <f>MIN(H8:H18)</f>
        <v>-2.1844999999999999</v>
      </c>
      <c r="I21" s="88"/>
      <c r="J21" s="89">
        <f>MIN(J8:J18)</f>
        <v>-8.7004000000000001</v>
      </c>
      <c r="K21" s="88"/>
      <c r="L21" s="89">
        <f>MIN(L8:L18)</f>
        <v>-11.444900000000001</v>
      </c>
      <c r="M21" s="88"/>
      <c r="N21" s="89">
        <f>MIN(N8:N18)</f>
        <v>13.9046</v>
      </c>
      <c r="O21" s="88"/>
      <c r="P21" s="89">
        <f>MIN(P8:P18)</f>
        <v>16.265499999999999</v>
      </c>
      <c r="Q21" s="88"/>
      <c r="R21" s="89">
        <f>MIN(R8:R18)</f>
        <v>4.4401999999999999</v>
      </c>
      <c r="S21" s="90"/>
    </row>
    <row r="22" spans="1:19" ht="15" thickBot="1" x14ac:dyDescent="0.35">
      <c r="A22" s="91" t="s">
        <v>29</v>
      </c>
      <c r="B22" s="92"/>
      <c r="C22" s="92"/>
      <c r="D22" s="93">
        <f>MAX(D8:D18)</f>
        <v>13.3294</v>
      </c>
      <c r="E22" s="92"/>
      <c r="F22" s="93">
        <f>MAX(F8:F18)</f>
        <v>10.7135</v>
      </c>
      <c r="G22" s="92"/>
      <c r="H22" s="93">
        <f>MAX(H8:H18)</f>
        <v>-0.56399999999999995</v>
      </c>
      <c r="I22" s="92"/>
      <c r="J22" s="93">
        <f>MAX(J8:J18)</f>
        <v>-7.6666999999999996</v>
      </c>
      <c r="K22" s="92"/>
      <c r="L22" s="93">
        <f>MAX(L8:L18)</f>
        <v>-10.359</v>
      </c>
      <c r="M22" s="92"/>
      <c r="N22" s="93">
        <f>MAX(N8:N18)</f>
        <v>14.6244</v>
      </c>
      <c r="O22" s="92"/>
      <c r="P22" s="93">
        <f>MAX(P8:P18)</f>
        <v>16.775300000000001</v>
      </c>
      <c r="Q22" s="92"/>
      <c r="R22" s="93">
        <f>MAX(R8:R18)</f>
        <v>11.729799999999999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44410</v>
      </c>
      <c r="C8" s="65">
        <f>VLOOKUP($A8,'Return Data'!$B$7:$R$2843,4,0)</f>
        <v>14.815</v>
      </c>
      <c r="D8" s="65">
        <f>VLOOKUP($A8,'Return Data'!$B$7:$R$2843,9,0)</f>
        <v>15.5329</v>
      </c>
      <c r="E8" s="66">
        <f>RANK(D8,D$8:D$18,0)</f>
        <v>3</v>
      </c>
      <c r="F8" s="65">
        <f>VLOOKUP($A8,'Return Data'!$B$7:$R$2843,10,0)</f>
        <v>9.9018999999999995</v>
      </c>
      <c r="G8" s="66">
        <f>RANK(F8,F$8:F$18,0)</f>
        <v>1</v>
      </c>
      <c r="H8" s="65">
        <f>VLOOKUP($A8,'Return Data'!$B$7:$R$2843,11,0)</f>
        <v>-1.841</v>
      </c>
      <c r="I8" s="66">
        <f>RANK(H8,H$8:H$18,0)</f>
        <v>3</v>
      </c>
      <c r="J8" s="65">
        <f>VLOOKUP($A8,'Return Data'!$B$7:$R$2843,12,0)</f>
        <v>-7.8940000000000001</v>
      </c>
      <c r="K8" s="66">
        <f>RANK(J8,J$8:J$18,0)</f>
        <v>2</v>
      </c>
      <c r="L8" s="65">
        <f>VLOOKUP($A8,'Return Data'!$B$7:$R$2843,13,0)</f>
        <v>-11.292999999999999</v>
      </c>
      <c r="M8" s="66">
        <f>RANK(L8,L$8:L$18,0)</f>
        <v>2</v>
      </c>
      <c r="N8" s="65">
        <f>VLOOKUP($A8,'Return Data'!$B$7:$R$2843,17,0)</f>
        <v>14.0854</v>
      </c>
      <c r="O8" s="66">
        <f>RANK(N8,N$8:N$18,0)</f>
        <v>10</v>
      </c>
      <c r="P8" s="65">
        <f>VLOOKUP($A8,'Return Data'!$B$7:$R$2843,14,0)</f>
        <v>15.397500000000001</v>
      </c>
      <c r="Q8" s="66">
        <f>RANK(P8,P$8:P$18,0)</f>
        <v>10</v>
      </c>
      <c r="R8" s="65">
        <f>VLOOKUP($A8,'Return Data'!$B$7:$R$2843,16,0)</f>
        <v>4.2816000000000001</v>
      </c>
      <c r="S8" s="67">
        <f>RANK(R8,R$8:R$18,0)</f>
        <v>7</v>
      </c>
    </row>
    <row r="9" spans="1:19" x14ac:dyDescent="0.3">
      <c r="A9" s="82" t="s">
        <v>879</v>
      </c>
      <c r="B9" s="64">
        <f>VLOOKUP($A9,'Return Data'!$B$7:$R$2843,3,0)</f>
        <v>44410</v>
      </c>
      <c r="C9" s="65">
        <f>VLOOKUP($A9,'Return Data'!$B$7:$R$2843,4,0)</f>
        <v>14.7195</v>
      </c>
      <c r="D9" s="65">
        <f>VLOOKUP($A9,'Return Data'!$B$7:$R$2843,9,0)</f>
        <v>10.8498</v>
      </c>
      <c r="E9" s="66">
        <f t="shared" ref="E9:E18" si="0">RANK(D9,D$8:D$18,0)</f>
        <v>7</v>
      </c>
      <c r="F9" s="65">
        <f>VLOOKUP($A9,'Return Data'!$B$7:$R$2843,10,0)</f>
        <v>7.4720000000000004</v>
      </c>
      <c r="G9" s="66">
        <f t="shared" ref="G9:G18" si="1">RANK(F9,F$8:F$18,0)</f>
        <v>8</v>
      </c>
      <c r="H9" s="65">
        <f>VLOOKUP($A9,'Return Data'!$B$7:$R$2843,11,0)</f>
        <v>-2.1269</v>
      </c>
      <c r="I9" s="66">
        <f t="shared" ref="I9:I18" si="2">RANK(H9,H$8:H$18,0)</f>
        <v>5</v>
      </c>
      <c r="J9" s="65">
        <f>VLOOKUP($A9,'Return Data'!$B$7:$R$2843,12,0)</f>
        <v>-8.6381999999999994</v>
      </c>
      <c r="K9" s="66">
        <f t="shared" ref="K9:K18" si="3">RANK(J9,J$8:J$18,0)</f>
        <v>3</v>
      </c>
      <c r="L9" s="65">
        <f>VLOOKUP($A9,'Return Data'!$B$7:$R$2843,13,0)</f>
        <v>-10.815899999999999</v>
      </c>
      <c r="M9" s="66">
        <f t="shared" ref="M9:M18" si="4">RANK(L9,L$8:L$18,0)</f>
        <v>1</v>
      </c>
      <c r="N9" s="65">
        <f>VLOOKUP($A9,'Return Data'!$B$7:$R$2843,17,0)</f>
        <v>15.745200000000001</v>
      </c>
      <c r="O9" s="66">
        <f t="shared" ref="O9:O18" si="5">RANK(N9,N$8:N$18,0)</f>
        <v>3</v>
      </c>
      <c r="P9" s="65">
        <f>VLOOKUP($A9,'Return Data'!$B$7:$R$2843,14,0)</f>
        <v>16.272300000000001</v>
      </c>
      <c r="Q9" s="66">
        <f t="shared" ref="Q9:Q18" si="6">RANK(P9,P$8:P$18,0)</f>
        <v>3</v>
      </c>
      <c r="R9" s="65">
        <f>VLOOKUP($A9,'Return Data'!$B$7:$R$2843,16,0)</f>
        <v>4.0270999999999999</v>
      </c>
      <c r="S9" s="67">
        <f t="shared" ref="S9:S18" si="7">RANK(R9,R$8:R$18,0)</f>
        <v>8</v>
      </c>
    </row>
    <row r="10" spans="1:19" x14ac:dyDescent="0.3">
      <c r="A10" s="82" t="s">
        <v>880</v>
      </c>
      <c r="B10" s="64">
        <f>VLOOKUP($A10,'Return Data'!$B$7:$R$2843,3,0)</f>
        <v>44410</v>
      </c>
      <c r="C10" s="65">
        <f>VLOOKUP($A10,'Return Data'!$B$7:$R$2843,4,0)</f>
        <v>18.5715</v>
      </c>
      <c r="D10" s="65">
        <f>VLOOKUP($A10,'Return Data'!$B$7:$R$2843,9,0)</f>
        <v>26.534099999999999</v>
      </c>
      <c r="E10" s="66">
        <f t="shared" si="0"/>
        <v>1</v>
      </c>
      <c r="F10" s="65">
        <f>VLOOKUP($A10,'Return Data'!$B$7:$R$2843,10,0)</f>
        <v>2.3813</v>
      </c>
      <c r="G10" s="66">
        <f t="shared" si="1"/>
        <v>11</v>
      </c>
      <c r="H10" s="65">
        <f>VLOOKUP($A10,'Return Data'!$B$7:$R$2843,11,0)</f>
        <v>4.5160999999999998</v>
      </c>
      <c r="I10" s="66">
        <f t="shared" si="2"/>
        <v>1</v>
      </c>
      <c r="J10" s="65">
        <f>VLOOKUP($A10,'Return Data'!$B$7:$R$2843,12,0)</f>
        <v>-8.9570000000000007</v>
      </c>
      <c r="K10" s="66">
        <f t="shared" si="3"/>
        <v>5</v>
      </c>
      <c r="L10" s="65">
        <f>VLOOKUP($A10,'Return Data'!$B$7:$R$2843,13,0)</f>
        <v>-17.076699999999999</v>
      </c>
      <c r="M10" s="66">
        <f t="shared" si="4"/>
        <v>11</v>
      </c>
      <c r="N10" s="65">
        <f>VLOOKUP($A10,'Return Data'!$B$7:$R$2843,17,0)</f>
        <v>16.2622</v>
      </c>
      <c r="O10" s="66">
        <f t="shared" si="5"/>
        <v>1</v>
      </c>
      <c r="P10" s="65">
        <f>VLOOKUP($A10,'Return Data'!$B$7:$R$2843,14,0)</f>
        <v>19.46</v>
      </c>
      <c r="Q10" s="66">
        <f t="shared" si="6"/>
        <v>1</v>
      </c>
      <c r="R10" s="65">
        <f>VLOOKUP($A10,'Return Data'!$B$7:$R$2843,16,0)</f>
        <v>4.5564999999999998</v>
      </c>
      <c r="S10" s="67">
        <f t="shared" si="7"/>
        <v>5</v>
      </c>
    </row>
    <row r="11" spans="1:19" x14ac:dyDescent="0.3">
      <c r="A11" s="82" t="s">
        <v>882</v>
      </c>
      <c r="B11" s="64">
        <f>VLOOKUP($A11,'Return Data'!$B$7:$R$2843,3,0)</f>
        <v>44410</v>
      </c>
      <c r="C11" s="65">
        <f>VLOOKUP($A11,'Return Data'!$B$7:$R$2843,4,0)</f>
        <v>15.166499999999999</v>
      </c>
      <c r="D11" s="65">
        <f>VLOOKUP($A11,'Return Data'!$B$7:$R$2843,9,0)</f>
        <v>11.0015</v>
      </c>
      <c r="E11" s="66">
        <f t="shared" si="0"/>
        <v>6</v>
      </c>
      <c r="F11" s="65">
        <f>VLOOKUP($A11,'Return Data'!$B$7:$R$2843,10,0)</f>
        <v>8.5938999999999997</v>
      </c>
      <c r="G11" s="66">
        <f t="shared" si="1"/>
        <v>5</v>
      </c>
      <c r="H11" s="65">
        <f>VLOOKUP($A11,'Return Data'!$B$7:$R$2843,11,0)</f>
        <v>-2.8485</v>
      </c>
      <c r="I11" s="66">
        <f t="shared" si="2"/>
        <v>10</v>
      </c>
      <c r="J11" s="65">
        <f>VLOOKUP($A11,'Return Data'!$B$7:$R$2843,12,0)</f>
        <v>-9.1416000000000004</v>
      </c>
      <c r="K11" s="66">
        <f t="shared" si="3"/>
        <v>7</v>
      </c>
      <c r="L11" s="65">
        <f>VLOOKUP($A11,'Return Data'!$B$7:$R$2843,13,0)</f>
        <v>-12.079800000000001</v>
      </c>
      <c r="M11" s="66">
        <f t="shared" si="4"/>
        <v>8</v>
      </c>
      <c r="N11" s="65">
        <f>VLOOKUP($A11,'Return Data'!$B$7:$R$2843,17,0)</f>
        <v>14.972799999999999</v>
      </c>
      <c r="O11" s="66">
        <f t="shared" si="5"/>
        <v>6</v>
      </c>
      <c r="P11" s="65">
        <f>VLOOKUP($A11,'Return Data'!$B$7:$R$2843,14,0)</f>
        <v>15.9114</v>
      </c>
      <c r="Q11" s="66">
        <f t="shared" si="6"/>
        <v>6</v>
      </c>
      <c r="R11" s="65">
        <f>VLOOKUP($A11,'Return Data'!$B$7:$R$2843,16,0)</f>
        <v>4.3602999999999996</v>
      </c>
      <c r="S11" s="67">
        <f t="shared" si="7"/>
        <v>6</v>
      </c>
    </row>
    <row r="12" spans="1:19" x14ac:dyDescent="0.3">
      <c r="A12" s="82" t="s">
        <v>884</v>
      </c>
      <c r="B12" s="64">
        <f>VLOOKUP($A12,'Return Data'!$B$7:$R$2843,3,0)</f>
        <v>44410</v>
      </c>
      <c r="C12" s="65">
        <f>VLOOKUP($A12,'Return Data'!$B$7:$R$2843,4,0)</f>
        <v>15.641400000000001</v>
      </c>
      <c r="D12" s="65">
        <f>VLOOKUP($A12,'Return Data'!$B$7:$R$2843,9,0)</f>
        <v>8.6138999999999992</v>
      </c>
      <c r="E12" s="66">
        <f t="shared" si="0"/>
        <v>9</v>
      </c>
      <c r="F12" s="65">
        <f>VLOOKUP($A12,'Return Data'!$B$7:$R$2843,10,0)</f>
        <v>7.3042999999999996</v>
      </c>
      <c r="G12" s="66">
        <f t="shared" si="1"/>
        <v>9</v>
      </c>
      <c r="H12" s="65">
        <f>VLOOKUP($A12,'Return Data'!$B$7:$R$2843,11,0)</f>
        <v>-2.6879</v>
      </c>
      <c r="I12" s="66">
        <f t="shared" si="2"/>
        <v>9</v>
      </c>
      <c r="J12" s="65">
        <f>VLOOKUP($A12,'Return Data'!$B$7:$R$2843,12,0)</f>
        <v>-9.1553000000000004</v>
      </c>
      <c r="K12" s="66">
        <f t="shared" si="3"/>
        <v>8</v>
      </c>
      <c r="L12" s="65">
        <f>VLOOKUP($A12,'Return Data'!$B$7:$R$2843,13,0)</f>
        <v>-11.840400000000001</v>
      </c>
      <c r="M12" s="66">
        <f t="shared" si="4"/>
        <v>6</v>
      </c>
      <c r="N12" s="65">
        <f>VLOOKUP($A12,'Return Data'!$B$7:$R$2843,17,0)</f>
        <v>14.3123</v>
      </c>
      <c r="O12" s="66">
        <f t="shared" si="5"/>
        <v>9</v>
      </c>
      <c r="P12" s="65">
        <f>VLOOKUP($A12,'Return Data'!$B$7:$R$2843,14,0)</f>
        <v>15.4114</v>
      </c>
      <c r="Q12" s="66">
        <f t="shared" si="6"/>
        <v>9</v>
      </c>
      <c r="R12" s="65">
        <f>VLOOKUP($A12,'Return Data'!$B$7:$R$2843,16,0)</f>
        <v>4.6623999999999999</v>
      </c>
      <c r="S12" s="67">
        <f t="shared" si="7"/>
        <v>4</v>
      </c>
    </row>
    <row r="13" spans="1:19" x14ac:dyDescent="0.3">
      <c r="A13" s="82" t="s">
        <v>886</v>
      </c>
      <c r="B13" s="64">
        <f>VLOOKUP($A13,'Return Data'!$B$7:$R$2843,3,0)</f>
        <v>44410</v>
      </c>
      <c r="C13" s="65">
        <f>VLOOKUP($A13,'Return Data'!$B$7:$R$2843,4,0)</f>
        <v>13.1562</v>
      </c>
      <c r="D13" s="65">
        <f>VLOOKUP($A13,'Return Data'!$B$7:$R$2843,9,0)</f>
        <v>19.089600000000001</v>
      </c>
      <c r="E13" s="66">
        <f t="shared" si="0"/>
        <v>2</v>
      </c>
      <c r="F13" s="65">
        <f>VLOOKUP($A13,'Return Data'!$B$7:$R$2843,10,0)</f>
        <v>4.3453999999999997</v>
      </c>
      <c r="G13" s="66">
        <f t="shared" si="1"/>
        <v>10</v>
      </c>
      <c r="H13" s="65">
        <f>VLOOKUP($A13,'Return Data'!$B$7:$R$2843,11,0)</f>
        <v>-0.92610000000000003</v>
      </c>
      <c r="I13" s="66">
        <f t="shared" si="2"/>
        <v>2</v>
      </c>
      <c r="J13" s="65">
        <f>VLOOKUP($A13,'Return Data'!$B$7:$R$2843,12,0)</f>
        <v>-6.1375000000000002</v>
      </c>
      <c r="K13" s="66">
        <f t="shared" si="3"/>
        <v>1</v>
      </c>
      <c r="L13" s="65">
        <f>VLOOKUP($A13,'Return Data'!$B$7:$R$2843,13,0)</f>
        <v>-14.899800000000001</v>
      </c>
      <c r="M13" s="66">
        <f t="shared" si="4"/>
        <v>10</v>
      </c>
      <c r="N13" s="65">
        <f>VLOOKUP($A13,'Return Data'!$B$7:$R$2843,17,0)</f>
        <v>13.4895</v>
      </c>
      <c r="O13" s="66">
        <f t="shared" si="5"/>
        <v>11</v>
      </c>
      <c r="P13" s="65">
        <f>VLOOKUP($A13,'Return Data'!$B$7:$R$2843,14,0)</f>
        <v>15.530200000000001</v>
      </c>
      <c r="Q13" s="66">
        <f t="shared" si="6"/>
        <v>8</v>
      </c>
      <c r="R13" s="65">
        <f>VLOOKUP($A13,'Return Data'!$B$7:$R$2843,16,0)</f>
        <v>3.1044</v>
      </c>
      <c r="S13" s="67">
        <f t="shared" si="7"/>
        <v>11</v>
      </c>
    </row>
    <row r="14" spans="1:19" x14ac:dyDescent="0.3">
      <c r="A14" s="82" t="s">
        <v>888</v>
      </c>
      <c r="B14" s="64">
        <f>VLOOKUP($A14,'Return Data'!$B$7:$R$2843,3,0)</f>
        <v>44410</v>
      </c>
      <c r="C14" s="65">
        <f>VLOOKUP($A14,'Return Data'!$B$7:$R$2843,4,0)</f>
        <v>14.382300000000001</v>
      </c>
      <c r="D14" s="65">
        <f>VLOOKUP($A14,'Return Data'!$B$7:$R$2843,9,0)</f>
        <v>13.8406</v>
      </c>
      <c r="E14" s="66">
        <f t="shared" si="0"/>
        <v>4</v>
      </c>
      <c r="F14" s="65">
        <f>VLOOKUP($A14,'Return Data'!$B$7:$R$2843,10,0)</f>
        <v>8.7344000000000008</v>
      </c>
      <c r="G14" s="66">
        <f t="shared" si="1"/>
        <v>3</v>
      </c>
      <c r="H14" s="65">
        <f>VLOOKUP($A14,'Return Data'!$B$7:$R$2843,11,0)</f>
        <v>-2.4064000000000001</v>
      </c>
      <c r="I14" s="66">
        <f t="shared" si="2"/>
        <v>8</v>
      </c>
      <c r="J14" s="65">
        <f>VLOOKUP($A14,'Return Data'!$B$7:$R$2843,12,0)</f>
        <v>-8.6568000000000005</v>
      </c>
      <c r="K14" s="66">
        <f t="shared" si="3"/>
        <v>4</v>
      </c>
      <c r="L14" s="65">
        <f>VLOOKUP($A14,'Return Data'!$B$7:$R$2843,13,0)</f>
        <v>-11.340299999999999</v>
      </c>
      <c r="M14" s="66">
        <f t="shared" si="4"/>
        <v>3</v>
      </c>
      <c r="N14" s="65">
        <f>VLOOKUP($A14,'Return Data'!$B$7:$R$2843,17,0)</f>
        <v>15.4956</v>
      </c>
      <c r="O14" s="66">
        <f t="shared" si="5"/>
        <v>4</v>
      </c>
      <c r="P14" s="65">
        <f>VLOOKUP($A14,'Return Data'!$B$7:$R$2843,14,0)</f>
        <v>15.245200000000001</v>
      </c>
      <c r="Q14" s="66">
        <f t="shared" si="6"/>
        <v>11</v>
      </c>
      <c r="R14" s="65">
        <f>VLOOKUP($A14,'Return Data'!$B$7:$R$2843,16,0)</f>
        <v>3.8313999999999999</v>
      </c>
      <c r="S14" s="67">
        <f t="shared" si="7"/>
        <v>10</v>
      </c>
    </row>
    <row r="15" spans="1:19" x14ac:dyDescent="0.3">
      <c r="A15" s="82" t="s">
        <v>890</v>
      </c>
      <c r="B15" s="64">
        <f>VLOOKUP($A15,'Return Data'!$B$7:$R$2843,3,0)</f>
        <v>44410</v>
      </c>
      <c r="C15" s="65">
        <f>VLOOKUP($A15,'Return Data'!$B$7:$R$2843,4,0)</f>
        <v>19.654</v>
      </c>
      <c r="D15" s="65">
        <f>VLOOKUP($A15,'Return Data'!$B$7:$R$2843,9,0)</f>
        <v>7.8094999999999999</v>
      </c>
      <c r="E15" s="66">
        <f t="shared" si="0"/>
        <v>11</v>
      </c>
      <c r="F15" s="65">
        <f>VLOOKUP($A15,'Return Data'!$B$7:$R$2843,10,0)</f>
        <v>7.9804000000000004</v>
      </c>
      <c r="G15" s="66">
        <f t="shared" si="1"/>
        <v>7</v>
      </c>
      <c r="H15" s="65">
        <f>VLOOKUP($A15,'Return Data'!$B$7:$R$2843,11,0)</f>
        <v>-3.7361</v>
      </c>
      <c r="I15" s="66">
        <f t="shared" si="2"/>
        <v>11</v>
      </c>
      <c r="J15" s="65">
        <f>VLOOKUP($A15,'Return Data'!$B$7:$R$2843,12,0)</f>
        <v>-8.9769000000000005</v>
      </c>
      <c r="K15" s="66">
        <f t="shared" si="3"/>
        <v>6</v>
      </c>
      <c r="L15" s="65">
        <f>VLOOKUP($A15,'Return Data'!$B$7:$R$2843,13,0)</f>
        <v>-11.406000000000001</v>
      </c>
      <c r="M15" s="66">
        <f t="shared" si="4"/>
        <v>4</v>
      </c>
      <c r="N15" s="65">
        <f>VLOOKUP($A15,'Return Data'!$B$7:$R$2843,17,0)</f>
        <v>15.7658</v>
      </c>
      <c r="O15" s="66">
        <f t="shared" si="5"/>
        <v>2</v>
      </c>
      <c r="P15" s="65">
        <f>VLOOKUP($A15,'Return Data'!$B$7:$R$2843,14,0)</f>
        <v>16.4999</v>
      </c>
      <c r="Q15" s="66">
        <f t="shared" si="6"/>
        <v>2</v>
      </c>
      <c r="R15" s="65">
        <f>VLOOKUP($A15,'Return Data'!$B$7:$R$2843,16,0)</f>
        <v>6.7366000000000001</v>
      </c>
      <c r="S15" s="67">
        <f t="shared" si="7"/>
        <v>1</v>
      </c>
    </row>
    <row r="16" spans="1:19" x14ac:dyDescent="0.3">
      <c r="A16" s="82" t="s">
        <v>892</v>
      </c>
      <c r="B16" s="64">
        <f>VLOOKUP($A16,'Return Data'!$B$7:$R$2843,3,0)</f>
        <v>44410</v>
      </c>
      <c r="C16" s="65">
        <f>VLOOKUP($A16,'Return Data'!$B$7:$R$2843,4,0)</f>
        <v>19.458600000000001</v>
      </c>
      <c r="D16" s="65">
        <f>VLOOKUP($A16,'Return Data'!$B$7:$R$2843,9,0)</f>
        <v>10.500400000000001</v>
      </c>
      <c r="E16" s="66">
        <f t="shared" si="0"/>
        <v>8</v>
      </c>
      <c r="F16" s="65">
        <f>VLOOKUP($A16,'Return Data'!$B$7:$R$2843,10,0)</f>
        <v>8.6181000000000001</v>
      </c>
      <c r="G16" s="66">
        <f t="shared" si="1"/>
        <v>4</v>
      </c>
      <c r="H16" s="65">
        <f>VLOOKUP($A16,'Return Data'!$B$7:$R$2843,11,0)</f>
        <v>-2.2473999999999998</v>
      </c>
      <c r="I16" s="66">
        <f t="shared" si="2"/>
        <v>6</v>
      </c>
      <c r="J16" s="65">
        <f>VLOOKUP($A16,'Return Data'!$B$7:$R$2843,12,0)</f>
        <v>-9.5847999999999995</v>
      </c>
      <c r="K16" s="66">
        <f t="shared" si="3"/>
        <v>11</v>
      </c>
      <c r="L16" s="65">
        <f>VLOOKUP($A16,'Return Data'!$B$7:$R$2843,13,0)</f>
        <v>-12.122</v>
      </c>
      <c r="M16" s="66">
        <f t="shared" si="4"/>
        <v>9</v>
      </c>
      <c r="N16" s="65">
        <f>VLOOKUP($A16,'Return Data'!$B$7:$R$2843,17,0)</f>
        <v>14.866199999999999</v>
      </c>
      <c r="O16" s="66">
        <f t="shared" si="5"/>
        <v>7</v>
      </c>
      <c r="P16" s="65">
        <f>VLOOKUP($A16,'Return Data'!$B$7:$R$2843,14,0)</f>
        <v>15.766999999999999</v>
      </c>
      <c r="Q16" s="66">
        <f t="shared" si="6"/>
        <v>7</v>
      </c>
      <c r="R16" s="65">
        <f>VLOOKUP($A16,'Return Data'!$B$7:$R$2843,16,0)</f>
        <v>6.6013000000000002</v>
      </c>
      <c r="S16" s="67">
        <f t="shared" si="7"/>
        <v>2</v>
      </c>
    </row>
    <row r="17" spans="1:19" x14ac:dyDescent="0.3">
      <c r="A17" s="82" t="s">
        <v>894</v>
      </c>
      <c r="B17" s="64">
        <f>VLOOKUP($A17,'Return Data'!$B$7:$R$2843,3,0)</f>
        <v>44410</v>
      </c>
      <c r="C17" s="65">
        <f>VLOOKUP($A17,'Return Data'!$B$7:$R$2843,4,0)</f>
        <v>19.151900000000001</v>
      </c>
      <c r="D17" s="65">
        <f>VLOOKUP($A17,'Return Data'!$B$7:$R$2843,9,0)</f>
        <v>8.4207999999999998</v>
      </c>
      <c r="E17" s="66">
        <f t="shared" si="0"/>
        <v>10</v>
      </c>
      <c r="F17" s="65">
        <f>VLOOKUP($A17,'Return Data'!$B$7:$R$2843,10,0)</f>
        <v>8.5241000000000007</v>
      </c>
      <c r="G17" s="66">
        <f t="shared" si="1"/>
        <v>6</v>
      </c>
      <c r="H17" s="65">
        <f>VLOOKUP($A17,'Return Data'!$B$7:$R$2843,11,0)</f>
        <v>-1.9974000000000001</v>
      </c>
      <c r="I17" s="66">
        <f t="shared" si="2"/>
        <v>4</v>
      </c>
      <c r="J17" s="65">
        <f>VLOOKUP($A17,'Return Data'!$B$7:$R$2843,12,0)</f>
        <v>-9.2421000000000006</v>
      </c>
      <c r="K17" s="66">
        <f t="shared" si="3"/>
        <v>10</v>
      </c>
      <c r="L17" s="65">
        <f>VLOOKUP($A17,'Return Data'!$B$7:$R$2843,13,0)</f>
        <v>-11.9635</v>
      </c>
      <c r="M17" s="66">
        <f t="shared" si="4"/>
        <v>7</v>
      </c>
      <c r="N17" s="65">
        <f>VLOOKUP($A17,'Return Data'!$B$7:$R$2843,17,0)</f>
        <v>14.8209</v>
      </c>
      <c r="O17" s="66">
        <f t="shared" si="5"/>
        <v>8</v>
      </c>
      <c r="P17" s="65">
        <f>VLOOKUP($A17,'Return Data'!$B$7:$R$2843,14,0)</f>
        <v>16.0136</v>
      </c>
      <c r="Q17" s="66">
        <f t="shared" si="6"/>
        <v>5</v>
      </c>
      <c r="R17" s="65">
        <f>VLOOKUP($A17,'Return Data'!$B$7:$R$2843,16,0)</f>
        <v>6.569</v>
      </c>
      <c r="S17" s="67">
        <f t="shared" si="7"/>
        <v>3</v>
      </c>
    </row>
    <row r="18" spans="1:19" x14ac:dyDescent="0.3">
      <c r="A18" s="82" t="s">
        <v>895</v>
      </c>
      <c r="B18" s="64">
        <f>VLOOKUP($A18,'Return Data'!$B$7:$R$2843,3,0)</f>
        <v>44410</v>
      </c>
      <c r="C18" s="65">
        <f>VLOOKUP($A18,'Return Data'!$B$7:$R$2843,4,0)</f>
        <v>14.755100000000001</v>
      </c>
      <c r="D18" s="65">
        <f>VLOOKUP($A18,'Return Data'!$B$7:$R$2843,9,0)</f>
        <v>11.5146</v>
      </c>
      <c r="E18" s="66">
        <f t="shared" si="0"/>
        <v>5</v>
      </c>
      <c r="F18" s="65">
        <f>VLOOKUP($A18,'Return Data'!$B$7:$R$2843,10,0)</f>
        <v>8.8196999999999992</v>
      </c>
      <c r="G18" s="66">
        <f t="shared" si="1"/>
        <v>2</v>
      </c>
      <c r="H18" s="65">
        <f>VLOOKUP($A18,'Return Data'!$B$7:$R$2843,11,0)</f>
        <v>-2.2942</v>
      </c>
      <c r="I18" s="66">
        <f t="shared" si="2"/>
        <v>7</v>
      </c>
      <c r="J18" s="65">
        <f>VLOOKUP($A18,'Return Data'!$B$7:$R$2843,12,0)</f>
        <v>-9.1989000000000001</v>
      </c>
      <c r="K18" s="66">
        <f t="shared" si="3"/>
        <v>9</v>
      </c>
      <c r="L18" s="65">
        <f>VLOOKUP($A18,'Return Data'!$B$7:$R$2843,13,0)</f>
        <v>-11.699299999999999</v>
      </c>
      <c r="M18" s="66">
        <f t="shared" si="4"/>
        <v>5</v>
      </c>
      <c r="N18" s="65">
        <f>VLOOKUP($A18,'Return Data'!$B$7:$R$2843,17,0)</f>
        <v>15.4594</v>
      </c>
      <c r="O18" s="66">
        <f t="shared" si="5"/>
        <v>5</v>
      </c>
      <c r="P18" s="65">
        <f>VLOOKUP($A18,'Return Data'!$B$7:$R$2843,14,0)</f>
        <v>16.0959</v>
      </c>
      <c r="Q18" s="66">
        <f t="shared" si="6"/>
        <v>4</v>
      </c>
      <c r="R18" s="65">
        <f>VLOOKUP($A18,'Return Data'!$B$7:$R$2843,16,0)</f>
        <v>4.0091999999999999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13.064336363636363</v>
      </c>
      <c r="E20" s="88"/>
      <c r="F20" s="89">
        <f>AVERAGE(F8:F18)</f>
        <v>7.5159545454545453</v>
      </c>
      <c r="G20" s="88"/>
      <c r="H20" s="89">
        <f>AVERAGE(H8:H18)</f>
        <v>-1.6905272727272729</v>
      </c>
      <c r="I20" s="88"/>
      <c r="J20" s="89">
        <f>AVERAGE(J8:J18)</f>
        <v>-8.6893727272727279</v>
      </c>
      <c r="K20" s="88"/>
      <c r="L20" s="89">
        <f>AVERAGE(L8:L18)</f>
        <v>-12.412427272727273</v>
      </c>
      <c r="M20" s="88"/>
      <c r="N20" s="89">
        <f>AVERAGE(N8:N18)</f>
        <v>15.025027272727272</v>
      </c>
      <c r="O20" s="88"/>
      <c r="P20" s="89">
        <f>AVERAGE(P8:P18)</f>
        <v>16.145854545454544</v>
      </c>
      <c r="Q20" s="88"/>
      <c r="R20" s="89">
        <f>AVERAGE(R8:R18)</f>
        <v>4.7945272727272732</v>
      </c>
      <c r="S20" s="90"/>
    </row>
    <row r="21" spans="1:19" x14ac:dyDescent="0.3">
      <c r="A21" s="87" t="s">
        <v>28</v>
      </c>
      <c r="B21" s="88"/>
      <c r="C21" s="88"/>
      <c r="D21" s="89">
        <f>MIN(D8:D18)</f>
        <v>7.8094999999999999</v>
      </c>
      <c r="E21" s="88"/>
      <c r="F21" s="89">
        <f>MIN(F8:F18)</f>
        <v>2.3813</v>
      </c>
      <c r="G21" s="88"/>
      <c r="H21" s="89">
        <f>MIN(H8:H18)</f>
        <v>-3.7361</v>
      </c>
      <c r="I21" s="88"/>
      <c r="J21" s="89">
        <f>MIN(J8:J18)</f>
        <v>-9.5847999999999995</v>
      </c>
      <c r="K21" s="88"/>
      <c r="L21" s="89">
        <f>MIN(L8:L18)</f>
        <v>-17.076699999999999</v>
      </c>
      <c r="M21" s="88"/>
      <c r="N21" s="89">
        <f>MIN(N8:N18)</f>
        <v>13.4895</v>
      </c>
      <c r="O21" s="88"/>
      <c r="P21" s="89">
        <f>MIN(P8:P18)</f>
        <v>15.245200000000001</v>
      </c>
      <c r="Q21" s="88"/>
      <c r="R21" s="89">
        <f>MIN(R8:R18)</f>
        <v>3.1044</v>
      </c>
      <c r="S21" s="90"/>
    </row>
    <row r="22" spans="1:19" ht="15" thickBot="1" x14ac:dyDescent="0.35">
      <c r="A22" s="91" t="s">
        <v>29</v>
      </c>
      <c r="B22" s="92"/>
      <c r="C22" s="92"/>
      <c r="D22" s="93">
        <f>MAX(D8:D18)</f>
        <v>26.534099999999999</v>
      </c>
      <c r="E22" s="92"/>
      <c r="F22" s="93">
        <f>MAX(F8:F18)</f>
        <v>9.9018999999999995</v>
      </c>
      <c r="G22" s="92"/>
      <c r="H22" s="93">
        <f>MAX(H8:H18)</f>
        <v>4.5160999999999998</v>
      </c>
      <c r="I22" s="92"/>
      <c r="J22" s="93">
        <f>MAX(J8:J18)</f>
        <v>-6.1375000000000002</v>
      </c>
      <c r="K22" s="92"/>
      <c r="L22" s="93">
        <f>MAX(L8:L18)</f>
        <v>-10.815899999999999</v>
      </c>
      <c r="M22" s="92"/>
      <c r="N22" s="93">
        <f>MAX(N8:N18)</f>
        <v>16.2622</v>
      </c>
      <c r="O22" s="92"/>
      <c r="P22" s="93">
        <f>MAX(P8:P18)</f>
        <v>19.46</v>
      </c>
      <c r="Q22" s="92"/>
      <c r="R22" s="93">
        <f>MAX(R8:R18)</f>
        <v>6.7366000000000001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44410</v>
      </c>
      <c r="C8" s="65">
        <f>VLOOKUP($A8,'Return Data'!$B$7:$R$2843,4,0)</f>
        <v>16.632899999999999</v>
      </c>
      <c r="D8" s="65">
        <f>VLOOKUP($A8,'Return Data'!$B$7:$R$2843,9,0)</f>
        <v>7.9821</v>
      </c>
      <c r="E8" s="66">
        <f t="shared" ref="E8:E27" si="0">RANK(D8,D$8:D$27,0)</f>
        <v>9</v>
      </c>
      <c r="F8" s="65">
        <f>VLOOKUP($A8,'Return Data'!$B$7:$R$2843,10,0)</f>
        <v>7.2484000000000002</v>
      </c>
      <c r="G8" s="66">
        <f t="shared" ref="G8:G27" si="1">RANK(F8,F$8:F$27,0)</f>
        <v>10</v>
      </c>
      <c r="H8" s="65">
        <f>VLOOKUP($A8,'Return Data'!$B$7:$R$2843,11,0)</f>
        <v>8.5891999999999999</v>
      </c>
      <c r="I8" s="66">
        <f t="shared" ref="I8:I27" si="2">RANK(H8,H$8:H$27,0)</f>
        <v>9</v>
      </c>
      <c r="J8" s="65">
        <f>VLOOKUP($A8,'Return Data'!$B$7:$R$2843,12,0)</f>
        <v>9.3320000000000007</v>
      </c>
      <c r="K8" s="66">
        <f t="shared" ref="K8:K27" si="3">RANK(J8,J$8:J$27,0)</f>
        <v>6</v>
      </c>
      <c r="L8" s="65">
        <f>VLOOKUP($A8,'Return Data'!$B$7:$R$2843,13,0)</f>
        <v>9.8812999999999995</v>
      </c>
      <c r="M8" s="66">
        <f t="shared" ref="M8:M27" si="4">RANK(L8,L$8:L$27,0)</f>
        <v>7</v>
      </c>
      <c r="N8" s="65">
        <f>VLOOKUP($A8,'Return Data'!$B$7:$R$2843,17,0)</f>
        <v>6.8375000000000004</v>
      </c>
      <c r="O8" s="66">
        <f>RANK(N8,N$8:N$27,0)</f>
        <v>8</v>
      </c>
      <c r="P8" s="65">
        <f>VLOOKUP($A8,'Return Data'!$B$7:$R$2843,14,0)</f>
        <v>6.9356999999999998</v>
      </c>
      <c r="Q8" s="66">
        <f>RANK(P8,P$8:P$27,0)</f>
        <v>7</v>
      </c>
      <c r="R8" s="65">
        <f>VLOOKUP($A8,'Return Data'!$B$7:$R$2843,16,0)</f>
        <v>8.4009</v>
      </c>
      <c r="S8" s="67">
        <f t="shared" ref="S8:S27" si="5">RANK(R8,R$8:R$27,0)</f>
        <v>6</v>
      </c>
    </row>
    <row r="9" spans="1:19" x14ac:dyDescent="0.3">
      <c r="A9" s="82" t="s">
        <v>654</v>
      </c>
      <c r="B9" s="64">
        <f>VLOOKUP($A9,'Return Data'!$B$7:$R$2843,3,0)</f>
        <v>44410</v>
      </c>
      <c r="C9" s="65">
        <f>VLOOKUP($A9,'Return Data'!$B$7:$R$2843,4,0)</f>
        <v>0.41570000000000001</v>
      </c>
      <c r="D9" s="65">
        <f>VLOOKUP($A9,'Return Data'!$B$7:$R$2843,9,0)</f>
        <v>0</v>
      </c>
      <c r="E9" s="66">
        <f t="shared" si="0"/>
        <v>19</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-14.9643</v>
      </c>
      <c r="S9" s="67">
        <f t="shared" si="5"/>
        <v>19</v>
      </c>
    </row>
    <row r="10" spans="1:19" x14ac:dyDescent="0.3">
      <c r="A10" s="82" t="s">
        <v>656</v>
      </c>
      <c r="B10" s="64">
        <f>VLOOKUP($A10,'Return Data'!$B$7:$R$2843,3,0)</f>
        <v>44410</v>
      </c>
      <c r="C10" s="65">
        <f>VLOOKUP($A10,'Return Data'!$B$7:$R$2843,4,0)</f>
        <v>18.085799999999999</v>
      </c>
      <c r="D10" s="65">
        <f>VLOOKUP($A10,'Return Data'!$B$7:$R$2843,9,0)</f>
        <v>9.4830000000000005</v>
      </c>
      <c r="E10" s="66">
        <f t="shared" si="0"/>
        <v>4</v>
      </c>
      <c r="F10" s="65">
        <f>VLOOKUP($A10,'Return Data'!$B$7:$R$2843,10,0)</f>
        <v>7.2769000000000004</v>
      </c>
      <c r="G10" s="66">
        <f t="shared" si="1"/>
        <v>9</v>
      </c>
      <c r="H10" s="65">
        <f>VLOOKUP($A10,'Return Data'!$B$7:$R$2843,11,0)</f>
        <v>8.6370000000000005</v>
      </c>
      <c r="I10" s="66">
        <f t="shared" si="2"/>
        <v>8</v>
      </c>
      <c r="J10" s="65">
        <f>VLOOKUP($A10,'Return Data'!$B$7:$R$2843,12,0)</f>
        <v>8.1689000000000007</v>
      </c>
      <c r="K10" s="66">
        <f t="shared" si="3"/>
        <v>8</v>
      </c>
      <c r="L10" s="65">
        <f>VLOOKUP($A10,'Return Data'!$B$7:$R$2843,13,0)</f>
        <v>8.6706000000000003</v>
      </c>
      <c r="M10" s="66">
        <f t="shared" si="4"/>
        <v>8</v>
      </c>
      <c r="N10" s="65">
        <f>VLOOKUP($A10,'Return Data'!$B$7:$R$2843,17,0)</f>
        <v>8.8628</v>
      </c>
      <c r="O10" s="66">
        <f t="shared" ref="O10:O22" si="6">RANK(N10,N$8:N$27,0)</f>
        <v>3</v>
      </c>
      <c r="P10" s="65">
        <f>VLOOKUP($A10,'Return Data'!$B$7:$R$2843,14,0)</f>
        <v>7.6379999999999999</v>
      </c>
      <c r="Q10" s="66">
        <f t="shared" ref="Q10:Q22" si="7">RANK(P10,P$8:P$27,0)</f>
        <v>6</v>
      </c>
      <c r="R10" s="65">
        <f>VLOOKUP($A10,'Return Data'!$B$7:$R$2843,16,0)</f>
        <v>8.7620000000000005</v>
      </c>
      <c r="S10" s="67">
        <f t="shared" si="5"/>
        <v>5</v>
      </c>
    </row>
    <row r="11" spans="1:19" x14ac:dyDescent="0.3">
      <c r="A11" s="82" t="s">
        <v>660</v>
      </c>
      <c r="B11" s="64">
        <f>VLOOKUP($A11,'Return Data'!$B$7:$R$2843,3,0)</f>
        <v>44410</v>
      </c>
      <c r="C11" s="65">
        <f>VLOOKUP($A11,'Return Data'!$B$7:$R$2843,4,0)</f>
        <v>16.866099999999999</v>
      </c>
      <c r="D11" s="65">
        <f>VLOOKUP($A11,'Return Data'!$B$7:$R$2843,9,0)</f>
        <v>6.7683999999999997</v>
      </c>
      <c r="E11" s="66">
        <f t="shared" si="0"/>
        <v>15</v>
      </c>
      <c r="F11" s="65">
        <f>VLOOKUP($A11,'Return Data'!$B$7:$R$2843,10,0)</f>
        <v>4.8791000000000002</v>
      </c>
      <c r="G11" s="66">
        <f t="shared" si="1"/>
        <v>16</v>
      </c>
      <c r="H11" s="65">
        <f>VLOOKUP($A11,'Return Data'!$B$7:$R$2843,11,0)</f>
        <v>15.171200000000001</v>
      </c>
      <c r="I11" s="66">
        <f t="shared" si="2"/>
        <v>3</v>
      </c>
      <c r="J11" s="65">
        <f>VLOOKUP($A11,'Return Data'!$B$7:$R$2843,12,0)</f>
        <v>13.2896</v>
      </c>
      <c r="K11" s="66">
        <f t="shared" si="3"/>
        <v>3</v>
      </c>
      <c r="L11" s="65">
        <f>VLOOKUP($A11,'Return Data'!$B$7:$R$2843,13,0)</f>
        <v>14.2752</v>
      </c>
      <c r="M11" s="66">
        <f t="shared" si="4"/>
        <v>3</v>
      </c>
      <c r="N11" s="65">
        <f>VLOOKUP($A11,'Return Data'!$B$7:$R$2843,17,0)</f>
        <v>6.3059000000000003</v>
      </c>
      <c r="O11" s="66">
        <f t="shared" si="6"/>
        <v>9</v>
      </c>
      <c r="P11" s="65">
        <f>VLOOKUP($A11,'Return Data'!$B$7:$R$2843,14,0)</f>
        <v>5.7759</v>
      </c>
      <c r="Q11" s="66">
        <f t="shared" si="7"/>
        <v>8</v>
      </c>
      <c r="R11" s="65">
        <f>VLOOKUP($A11,'Return Data'!$B$7:$R$2843,16,0)</f>
        <v>8.3356999999999992</v>
      </c>
      <c r="S11" s="67">
        <f t="shared" si="5"/>
        <v>7</v>
      </c>
    </row>
    <row r="12" spans="1:19" x14ac:dyDescent="0.3">
      <c r="A12" s="82" t="s">
        <v>662</v>
      </c>
      <c r="B12" s="64">
        <f>VLOOKUP($A12,'Return Data'!$B$7:$R$2843,3,0)</f>
        <v>44410</v>
      </c>
      <c r="C12" s="65">
        <f>VLOOKUP($A12,'Return Data'!$B$7:$R$2843,4,0)</f>
        <v>4.3368000000000002</v>
      </c>
      <c r="D12" s="65">
        <f>VLOOKUP($A12,'Return Data'!$B$7:$R$2843,9,0)</f>
        <v>6.5796000000000001</v>
      </c>
      <c r="E12" s="66">
        <f t="shared" si="0"/>
        <v>16</v>
      </c>
      <c r="F12" s="65">
        <f>VLOOKUP($A12,'Return Data'!$B$7:$R$2843,10,0)</f>
        <v>11.334300000000001</v>
      </c>
      <c r="G12" s="66">
        <f t="shared" si="1"/>
        <v>2</v>
      </c>
      <c r="H12" s="65">
        <f>VLOOKUP($A12,'Return Data'!$B$7:$R$2843,11,0)</f>
        <v>15.8323</v>
      </c>
      <c r="I12" s="66">
        <f t="shared" si="2"/>
        <v>2</v>
      </c>
      <c r="J12" s="65">
        <f>VLOOKUP($A12,'Return Data'!$B$7:$R$2843,12,0)</f>
        <v>12.099500000000001</v>
      </c>
      <c r="K12" s="66">
        <f t="shared" si="3"/>
        <v>4</v>
      </c>
      <c r="L12" s="65">
        <f>VLOOKUP($A12,'Return Data'!$B$7:$R$2843,13,0)</f>
        <v>10.929500000000001</v>
      </c>
      <c r="M12" s="66">
        <f t="shared" si="4"/>
        <v>4</v>
      </c>
      <c r="N12" s="65">
        <f>VLOOKUP($A12,'Return Data'!$B$7:$R$2843,17,0)</f>
        <v>-22.055900000000001</v>
      </c>
      <c r="O12" s="66">
        <f t="shared" si="6"/>
        <v>17</v>
      </c>
      <c r="P12" s="65">
        <f>VLOOKUP($A12,'Return Data'!$B$7:$R$2843,14,0)</f>
        <v>-31.887</v>
      </c>
      <c r="Q12" s="66">
        <f t="shared" si="7"/>
        <v>17</v>
      </c>
      <c r="R12" s="65">
        <f>VLOOKUP($A12,'Return Data'!$B$7:$R$2843,16,0)</f>
        <v>-12.1792</v>
      </c>
      <c r="S12" s="67">
        <f t="shared" si="5"/>
        <v>18</v>
      </c>
    </row>
    <row r="13" spans="1:19" x14ac:dyDescent="0.3">
      <c r="A13" s="82" t="s">
        <v>664</v>
      </c>
      <c r="B13" s="64">
        <f>VLOOKUP($A13,'Return Data'!$B$7:$R$2843,3,0)</f>
        <v>44410</v>
      </c>
      <c r="C13" s="65">
        <f>VLOOKUP($A13,'Return Data'!$B$7:$R$2843,4,0)</f>
        <v>32.424999999999997</v>
      </c>
      <c r="D13" s="65">
        <f>VLOOKUP($A13,'Return Data'!$B$7:$R$2843,9,0)</f>
        <v>3.6606999999999998</v>
      </c>
      <c r="E13" s="66">
        <f t="shared" si="0"/>
        <v>18</v>
      </c>
      <c r="F13" s="65">
        <f>VLOOKUP($A13,'Return Data'!$B$7:$R$2843,10,0)</f>
        <v>4.4599000000000002</v>
      </c>
      <c r="G13" s="66">
        <f t="shared" si="1"/>
        <v>18</v>
      </c>
      <c r="H13" s="65">
        <f>VLOOKUP($A13,'Return Data'!$B$7:$R$2843,11,0)</f>
        <v>4.8041999999999998</v>
      </c>
      <c r="I13" s="66">
        <f t="shared" si="2"/>
        <v>19</v>
      </c>
      <c r="J13" s="65">
        <f>VLOOKUP($A13,'Return Data'!$B$7:$R$2843,12,0)</f>
        <v>4.7480000000000002</v>
      </c>
      <c r="K13" s="66">
        <f t="shared" si="3"/>
        <v>16</v>
      </c>
      <c r="L13" s="65">
        <f>VLOOKUP($A13,'Return Data'!$B$7:$R$2843,13,0)</f>
        <v>6.4516999999999998</v>
      </c>
      <c r="M13" s="66">
        <f t="shared" si="4"/>
        <v>16</v>
      </c>
      <c r="N13" s="65">
        <f>VLOOKUP($A13,'Return Data'!$B$7:$R$2843,17,0)</f>
        <v>5.657</v>
      </c>
      <c r="O13" s="66">
        <f t="shared" si="6"/>
        <v>10</v>
      </c>
      <c r="P13" s="65">
        <f>VLOOKUP($A13,'Return Data'!$B$7:$R$2843,14,0)</f>
        <v>2.7162999999999999</v>
      </c>
      <c r="Q13" s="66">
        <f t="shared" si="7"/>
        <v>14</v>
      </c>
      <c r="R13" s="65">
        <f>VLOOKUP($A13,'Return Data'!$B$7:$R$2843,16,0)</f>
        <v>6.9543999999999997</v>
      </c>
      <c r="S13" s="67">
        <f t="shared" si="5"/>
        <v>13</v>
      </c>
    </row>
    <row r="14" spans="1:19" x14ac:dyDescent="0.3">
      <c r="A14" s="82" t="s">
        <v>667</v>
      </c>
      <c r="B14" s="64">
        <f>VLOOKUP($A14,'Return Data'!$B$7:$R$2843,3,0)</f>
        <v>44410</v>
      </c>
      <c r="C14" s="65">
        <f>VLOOKUP($A14,'Return Data'!$B$7:$R$2843,4,0)</f>
        <v>22.377500000000001</v>
      </c>
      <c r="D14" s="65">
        <f>VLOOKUP($A14,'Return Data'!$B$7:$R$2843,9,0)</f>
        <v>-12.308400000000001</v>
      </c>
      <c r="E14" s="66">
        <f t="shared" si="0"/>
        <v>20</v>
      </c>
      <c r="F14" s="65">
        <f>VLOOKUP($A14,'Return Data'!$B$7:$R$2843,10,0)</f>
        <v>-3.0693999999999999</v>
      </c>
      <c r="G14" s="66">
        <f t="shared" si="1"/>
        <v>20</v>
      </c>
      <c r="H14" s="65">
        <f>VLOOKUP($A14,'Return Data'!$B$7:$R$2843,11,0)</f>
        <v>9.8041</v>
      </c>
      <c r="I14" s="66">
        <f t="shared" si="2"/>
        <v>6</v>
      </c>
      <c r="J14" s="65">
        <f>VLOOKUP($A14,'Return Data'!$B$7:$R$2843,12,0)</f>
        <v>13.890700000000001</v>
      </c>
      <c r="K14" s="66">
        <f t="shared" si="3"/>
        <v>2</v>
      </c>
      <c r="L14" s="65">
        <f>VLOOKUP($A14,'Return Data'!$B$7:$R$2843,13,0)</f>
        <v>15.1568</v>
      </c>
      <c r="M14" s="66">
        <f t="shared" si="4"/>
        <v>2</v>
      </c>
      <c r="N14" s="65">
        <f>VLOOKUP($A14,'Return Data'!$B$7:$R$2843,17,0)</f>
        <v>3.6869999999999998</v>
      </c>
      <c r="O14" s="66">
        <f t="shared" si="6"/>
        <v>12</v>
      </c>
      <c r="P14" s="65">
        <f>VLOOKUP($A14,'Return Data'!$B$7:$R$2843,14,0)</f>
        <v>5.0989000000000004</v>
      </c>
      <c r="Q14" s="66">
        <f t="shared" si="7"/>
        <v>9</v>
      </c>
      <c r="R14" s="65">
        <f>VLOOKUP($A14,'Return Data'!$B$7:$R$2843,16,0)</f>
        <v>8.2556999999999992</v>
      </c>
      <c r="S14" s="67">
        <f t="shared" si="5"/>
        <v>8</v>
      </c>
    </row>
    <row r="15" spans="1:19" x14ac:dyDescent="0.3">
      <c r="A15" s="82" t="s">
        <v>675</v>
      </c>
      <c r="B15" s="64">
        <f>VLOOKUP($A15,'Return Data'!$B$7:$R$2843,3,0)</f>
        <v>44410</v>
      </c>
      <c r="C15" s="65">
        <f>VLOOKUP($A15,'Return Data'!$B$7:$R$2843,4,0)</f>
        <v>19.864100000000001</v>
      </c>
      <c r="D15" s="65">
        <f>VLOOKUP($A15,'Return Data'!$B$7:$R$2843,9,0)</f>
        <v>9.2114999999999991</v>
      </c>
      <c r="E15" s="66">
        <f t="shared" si="0"/>
        <v>5</v>
      </c>
      <c r="F15" s="65">
        <f>VLOOKUP($A15,'Return Data'!$B$7:$R$2843,10,0)</f>
        <v>10.125</v>
      </c>
      <c r="G15" s="66">
        <f t="shared" si="1"/>
        <v>5</v>
      </c>
      <c r="H15" s="65">
        <f>VLOOKUP($A15,'Return Data'!$B$7:$R$2843,11,0)</f>
        <v>9.6571999999999996</v>
      </c>
      <c r="I15" s="66">
        <f t="shared" si="2"/>
        <v>7</v>
      </c>
      <c r="J15" s="65">
        <f>VLOOKUP($A15,'Return Data'!$B$7:$R$2843,12,0)</f>
        <v>9.1786999999999992</v>
      </c>
      <c r="K15" s="66">
        <f t="shared" si="3"/>
        <v>7</v>
      </c>
      <c r="L15" s="65">
        <f>VLOOKUP($A15,'Return Data'!$B$7:$R$2843,13,0)</f>
        <v>10.1675</v>
      </c>
      <c r="M15" s="66">
        <f t="shared" si="4"/>
        <v>5</v>
      </c>
      <c r="N15" s="65">
        <f>VLOOKUP($A15,'Return Data'!$B$7:$R$2843,17,0)</f>
        <v>10.0014</v>
      </c>
      <c r="O15" s="66">
        <f t="shared" si="6"/>
        <v>1</v>
      </c>
      <c r="P15" s="65">
        <f>VLOOKUP($A15,'Return Data'!$B$7:$R$2843,14,0)</f>
        <v>9.5251000000000001</v>
      </c>
      <c r="Q15" s="66">
        <f t="shared" si="7"/>
        <v>1</v>
      </c>
      <c r="R15" s="65">
        <f>VLOOKUP($A15,'Return Data'!$B$7:$R$2843,16,0)</f>
        <v>9.7714999999999996</v>
      </c>
      <c r="S15" s="67">
        <f t="shared" si="5"/>
        <v>1</v>
      </c>
    </row>
    <row r="16" spans="1:19" x14ac:dyDescent="0.3">
      <c r="A16" s="82" t="s">
        <v>677</v>
      </c>
      <c r="B16" s="64">
        <f>VLOOKUP($A16,'Return Data'!$B$7:$R$2843,3,0)</f>
        <v>44410</v>
      </c>
      <c r="C16" s="65">
        <f>VLOOKUP($A16,'Return Data'!$B$7:$R$2843,4,0)</f>
        <v>26.077999999999999</v>
      </c>
      <c r="D16" s="65">
        <f>VLOOKUP($A16,'Return Data'!$B$7:$R$2843,9,0)</f>
        <v>7.3097000000000003</v>
      </c>
      <c r="E16" s="66">
        <f t="shared" si="0"/>
        <v>12</v>
      </c>
      <c r="F16" s="65">
        <f>VLOOKUP($A16,'Return Data'!$B$7:$R$2843,10,0)</f>
        <v>9.2988</v>
      </c>
      <c r="G16" s="66">
        <f t="shared" si="1"/>
        <v>6</v>
      </c>
      <c r="H16" s="65">
        <f>VLOOKUP($A16,'Return Data'!$B$7:$R$2843,11,0)</f>
        <v>8.3712</v>
      </c>
      <c r="I16" s="66">
        <f t="shared" si="2"/>
        <v>11</v>
      </c>
      <c r="J16" s="65">
        <f>VLOOKUP($A16,'Return Data'!$B$7:$R$2843,12,0)</f>
        <v>8.0299999999999994</v>
      </c>
      <c r="K16" s="66">
        <f t="shared" si="3"/>
        <v>9</v>
      </c>
      <c r="L16" s="65">
        <f>VLOOKUP($A16,'Return Data'!$B$7:$R$2843,13,0)</f>
        <v>8.5693000000000001</v>
      </c>
      <c r="M16" s="66">
        <f t="shared" si="4"/>
        <v>9</v>
      </c>
      <c r="N16" s="65">
        <f>VLOOKUP($A16,'Return Data'!$B$7:$R$2843,17,0)</f>
        <v>9.6777999999999995</v>
      </c>
      <c r="O16" s="66">
        <f t="shared" si="6"/>
        <v>2</v>
      </c>
      <c r="P16" s="65">
        <f>VLOOKUP($A16,'Return Data'!$B$7:$R$2843,14,0)</f>
        <v>9.4065999999999992</v>
      </c>
      <c r="Q16" s="66">
        <f t="shared" si="7"/>
        <v>2</v>
      </c>
      <c r="R16" s="65">
        <f>VLOOKUP($A16,'Return Data'!$B$7:$R$2843,16,0)</f>
        <v>9.4673999999999996</v>
      </c>
      <c r="S16" s="67">
        <f t="shared" si="5"/>
        <v>2</v>
      </c>
    </row>
    <row r="17" spans="1:19" x14ac:dyDescent="0.3">
      <c r="A17" s="82" t="s">
        <v>679</v>
      </c>
      <c r="B17" s="64">
        <f>VLOOKUP($A17,'Return Data'!$B$7:$R$2843,3,0)</f>
        <v>44410</v>
      </c>
      <c r="C17" s="65">
        <f>VLOOKUP($A17,'Return Data'!$B$7:$R$2843,4,0)</f>
        <v>14.3268</v>
      </c>
      <c r="D17" s="65">
        <f>VLOOKUP($A17,'Return Data'!$B$7:$R$2843,9,0)</f>
        <v>5.2169999999999996</v>
      </c>
      <c r="E17" s="66">
        <f t="shared" si="0"/>
        <v>17</v>
      </c>
      <c r="F17" s="65">
        <f>VLOOKUP($A17,'Return Data'!$B$7:$R$2843,10,0)</f>
        <v>8.8229000000000006</v>
      </c>
      <c r="G17" s="66">
        <f t="shared" si="1"/>
        <v>7</v>
      </c>
      <c r="H17" s="65">
        <f>VLOOKUP($A17,'Return Data'!$B$7:$R$2843,11,0)</f>
        <v>5.6936999999999998</v>
      </c>
      <c r="I17" s="66">
        <f t="shared" si="2"/>
        <v>18</v>
      </c>
      <c r="J17" s="65">
        <f>VLOOKUP($A17,'Return Data'!$B$7:$R$2843,12,0)</f>
        <v>7.1192000000000002</v>
      </c>
      <c r="K17" s="66">
        <f t="shared" si="3"/>
        <v>11</v>
      </c>
      <c r="L17" s="65">
        <f>VLOOKUP($A17,'Return Data'!$B$7:$R$2843,13,0)</f>
        <v>8.3623999999999992</v>
      </c>
      <c r="M17" s="66">
        <f t="shared" si="4"/>
        <v>10</v>
      </c>
      <c r="N17" s="65">
        <f>VLOOKUP($A17,'Return Data'!$B$7:$R$2843,17,0)</f>
        <v>-0.84889999999999999</v>
      </c>
      <c r="O17" s="66">
        <f t="shared" si="6"/>
        <v>15</v>
      </c>
      <c r="P17" s="65">
        <f>VLOOKUP($A17,'Return Data'!$B$7:$R$2843,14,0)</f>
        <v>-0.60440000000000005</v>
      </c>
      <c r="Q17" s="66">
        <f t="shared" si="7"/>
        <v>15</v>
      </c>
      <c r="R17" s="65">
        <f>VLOOKUP($A17,'Return Data'!$B$7:$R$2843,16,0)</f>
        <v>4.9637000000000002</v>
      </c>
      <c r="S17" s="67">
        <f t="shared" si="5"/>
        <v>15</v>
      </c>
    </row>
    <row r="18" spans="1:19" x14ac:dyDescent="0.3">
      <c r="A18" s="82" t="s">
        <v>680</v>
      </c>
      <c r="B18" s="64">
        <f>VLOOKUP($A18,'Return Data'!$B$7:$R$2843,3,0)</f>
        <v>44410</v>
      </c>
      <c r="C18" s="65">
        <f>VLOOKUP($A18,'Return Data'!$B$7:$R$2843,4,0)</f>
        <v>13.8819</v>
      </c>
      <c r="D18" s="65">
        <f>VLOOKUP($A18,'Return Data'!$B$7:$R$2843,9,0)</f>
        <v>7.9927999999999999</v>
      </c>
      <c r="E18" s="66">
        <f t="shared" si="0"/>
        <v>8</v>
      </c>
      <c r="F18" s="65">
        <f>VLOOKUP($A18,'Return Data'!$B$7:$R$2843,10,0)</f>
        <v>6.2499000000000002</v>
      </c>
      <c r="G18" s="66">
        <f t="shared" si="1"/>
        <v>12</v>
      </c>
      <c r="H18" s="65">
        <f>VLOOKUP($A18,'Return Data'!$B$7:$R$2843,11,0)</f>
        <v>6.4569999999999999</v>
      </c>
      <c r="I18" s="66">
        <f t="shared" si="2"/>
        <v>15</v>
      </c>
      <c r="J18" s="65">
        <f>VLOOKUP($A18,'Return Data'!$B$7:$R$2843,12,0)</f>
        <v>6.0303000000000004</v>
      </c>
      <c r="K18" s="66">
        <f t="shared" si="3"/>
        <v>14</v>
      </c>
      <c r="L18" s="65">
        <f>VLOOKUP($A18,'Return Data'!$B$7:$R$2843,13,0)</f>
        <v>6.5389999999999997</v>
      </c>
      <c r="M18" s="66">
        <f t="shared" si="4"/>
        <v>15</v>
      </c>
      <c r="N18" s="65">
        <f>VLOOKUP($A18,'Return Data'!$B$7:$R$2843,17,0)</f>
        <v>7.4276</v>
      </c>
      <c r="O18" s="66">
        <f t="shared" si="6"/>
        <v>6</v>
      </c>
      <c r="P18" s="65">
        <f>VLOOKUP($A18,'Return Data'!$B$7:$R$2843,14,0)</f>
        <v>8.1125000000000007</v>
      </c>
      <c r="Q18" s="66">
        <f t="shared" si="7"/>
        <v>4</v>
      </c>
      <c r="R18" s="65">
        <f>VLOOKUP($A18,'Return Data'!$B$7:$R$2843,16,0)</f>
        <v>7.7046000000000001</v>
      </c>
      <c r="S18" s="67">
        <f t="shared" si="5"/>
        <v>9</v>
      </c>
    </row>
    <row r="19" spans="1:19" x14ac:dyDescent="0.3">
      <c r="A19" s="82" t="s">
        <v>683</v>
      </c>
      <c r="B19" s="64">
        <f>VLOOKUP($A19,'Return Data'!$B$7:$R$2843,3,0)</f>
        <v>44410</v>
      </c>
      <c r="C19" s="65">
        <f>VLOOKUP($A19,'Return Data'!$B$7:$R$2843,4,0)</f>
        <v>1557.7445</v>
      </c>
      <c r="D19" s="65">
        <f>VLOOKUP($A19,'Return Data'!$B$7:$R$2843,9,0)</f>
        <v>6.8643000000000001</v>
      </c>
      <c r="E19" s="66">
        <f t="shared" si="0"/>
        <v>14</v>
      </c>
      <c r="F19" s="65">
        <f>VLOOKUP($A19,'Return Data'!$B$7:$R$2843,10,0)</f>
        <v>4.6536</v>
      </c>
      <c r="G19" s="66">
        <f t="shared" si="1"/>
        <v>17</v>
      </c>
      <c r="H19" s="65">
        <f>VLOOKUP($A19,'Return Data'!$B$7:$R$2843,11,0)</f>
        <v>5.7485999999999997</v>
      </c>
      <c r="I19" s="66">
        <f t="shared" si="2"/>
        <v>17</v>
      </c>
      <c r="J19" s="65">
        <f>VLOOKUP($A19,'Return Data'!$B$7:$R$2843,12,0)</f>
        <v>4.1806000000000001</v>
      </c>
      <c r="K19" s="66">
        <f t="shared" si="3"/>
        <v>17</v>
      </c>
      <c r="L19" s="65">
        <f>VLOOKUP($A19,'Return Data'!$B$7:$R$2843,13,0)</f>
        <v>4.7415000000000003</v>
      </c>
      <c r="M19" s="66">
        <f t="shared" si="4"/>
        <v>17</v>
      </c>
      <c r="N19" s="65">
        <f>VLOOKUP($A19,'Return Data'!$B$7:$R$2843,17,0)</f>
        <v>7.3258999999999999</v>
      </c>
      <c r="O19" s="66">
        <f t="shared" si="6"/>
        <v>7</v>
      </c>
      <c r="P19" s="65">
        <f>VLOOKUP($A19,'Return Data'!$B$7:$R$2843,14,0)</f>
        <v>2.8563000000000001</v>
      </c>
      <c r="Q19" s="66">
        <f t="shared" si="7"/>
        <v>13</v>
      </c>
      <c r="R19" s="65">
        <f>VLOOKUP($A19,'Return Data'!$B$7:$R$2843,16,0)</f>
        <v>6.6196000000000002</v>
      </c>
      <c r="S19" s="67">
        <f t="shared" si="5"/>
        <v>14</v>
      </c>
    </row>
    <row r="20" spans="1:19" x14ac:dyDescent="0.3">
      <c r="A20" s="82" t="s">
        <v>685</v>
      </c>
      <c r="B20" s="64">
        <f>VLOOKUP($A20,'Return Data'!$B$7:$R$2843,3,0)</f>
        <v>44410</v>
      </c>
      <c r="C20" s="65">
        <f>VLOOKUP($A20,'Return Data'!$B$7:$R$2843,4,0)</f>
        <v>25.911300000000001</v>
      </c>
      <c r="D20" s="65">
        <f>VLOOKUP($A20,'Return Data'!$B$7:$R$2843,9,0)</f>
        <v>7.6516000000000002</v>
      </c>
      <c r="E20" s="66">
        <f t="shared" si="0"/>
        <v>10</v>
      </c>
      <c r="F20" s="65">
        <f>VLOOKUP($A20,'Return Data'!$B$7:$R$2843,10,0)</f>
        <v>6.7929000000000004</v>
      </c>
      <c r="G20" s="66">
        <f t="shared" si="1"/>
        <v>11</v>
      </c>
      <c r="H20" s="65">
        <f>VLOOKUP($A20,'Return Data'!$B$7:$R$2843,11,0)</f>
        <v>7.8814000000000002</v>
      </c>
      <c r="I20" s="66">
        <f t="shared" si="2"/>
        <v>12</v>
      </c>
      <c r="J20" s="65">
        <f>VLOOKUP($A20,'Return Data'!$B$7:$R$2843,12,0)</f>
        <v>7.3274999999999997</v>
      </c>
      <c r="K20" s="66">
        <f t="shared" si="3"/>
        <v>10</v>
      </c>
      <c r="L20" s="65">
        <f>VLOOKUP($A20,'Return Data'!$B$7:$R$2843,13,0)</f>
        <v>7.7221000000000002</v>
      </c>
      <c r="M20" s="66">
        <f t="shared" si="4"/>
        <v>12</v>
      </c>
      <c r="N20" s="65">
        <f>VLOOKUP($A20,'Return Data'!$B$7:$R$2843,17,0)</f>
        <v>7.8857999999999997</v>
      </c>
      <c r="O20" s="66">
        <f t="shared" si="6"/>
        <v>5</v>
      </c>
      <c r="P20" s="65">
        <f>VLOOKUP($A20,'Return Data'!$B$7:$R$2843,14,0)</f>
        <v>8.2033000000000005</v>
      </c>
      <c r="Q20" s="66">
        <f t="shared" si="7"/>
        <v>3</v>
      </c>
      <c r="R20" s="65">
        <f>VLOOKUP($A20,'Return Data'!$B$7:$R$2843,16,0)</f>
        <v>9.0946999999999996</v>
      </c>
      <c r="S20" s="67">
        <f t="shared" si="5"/>
        <v>4</v>
      </c>
    </row>
    <row r="21" spans="1:19" x14ac:dyDescent="0.3">
      <c r="A21" s="82" t="s">
        <v>687</v>
      </c>
      <c r="B21" s="64">
        <f>VLOOKUP($A21,'Return Data'!$B$7:$R$2843,3,0)</f>
        <v>44410</v>
      </c>
      <c r="C21" s="65">
        <f>VLOOKUP($A21,'Return Data'!$B$7:$R$2843,4,0)</f>
        <v>23.851199999999999</v>
      </c>
      <c r="D21" s="65">
        <f>VLOOKUP($A21,'Return Data'!$B$7:$R$2843,9,0)</f>
        <v>8.0968999999999998</v>
      </c>
      <c r="E21" s="66">
        <f t="shared" si="0"/>
        <v>7</v>
      </c>
      <c r="F21" s="65">
        <f>VLOOKUP($A21,'Return Data'!$B$7:$R$2843,10,0)</f>
        <v>5.5014000000000003</v>
      </c>
      <c r="G21" s="66">
        <f t="shared" si="1"/>
        <v>14</v>
      </c>
      <c r="H21" s="65">
        <f>VLOOKUP($A21,'Return Data'!$B$7:$R$2843,11,0)</f>
        <v>6.5126999999999997</v>
      </c>
      <c r="I21" s="66">
        <f t="shared" si="2"/>
        <v>14</v>
      </c>
      <c r="J21" s="65">
        <f>VLOOKUP($A21,'Return Data'!$B$7:$R$2843,12,0)</f>
        <v>5.3125</v>
      </c>
      <c r="K21" s="66">
        <f t="shared" si="3"/>
        <v>15</v>
      </c>
      <c r="L21" s="65">
        <f>VLOOKUP($A21,'Return Data'!$B$7:$R$2843,13,0)</f>
        <v>7.1216999999999997</v>
      </c>
      <c r="M21" s="66">
        <f t="shared" si="4"/>
        <v>13</v>
      </c>
      <c r="N21" s="65">
        <f>VLOOKUP($A21,'Return Data'!$B$7:$R$2843,17,0)</f>
        <v>4.6064999999999996</v>
      </c>
      <c r="O21" s="66">
        <f t="shared" si="6"/>
        <v>11</v>
      </c>
      <c r="P21" s="65">
        <f>VLOOKUP($A21,'Return Data'!$B$7:$R$2843,14,0)</f>
        <v>4.8627000000000002</v>
      </c>
      <c r="Q21" s="66">
        <f t="shared" si="7"/>
        <v>10</v>
      </c>
      <c r="R21" s="65">
        <f>VLOOKUP($A21,'Return Data'!$B$7:$R$2843,16,0)</f>
        <v>7.4515000000000002</v>
      </c>
      <c r="S21" s="67">
        <f t="shared" si="5"/>
        <v>10</v>
      </c>
    </row>
    <row r="22" spans="1:19" x14ac:dyDescent="0.3">
      <c r="A22" s="82" t="s">
        <v>689</v>
      </c>
      <c r="B22" s="64">
        <f>VLOOKUP($A22,'Return Data'!$B$7:$R$2843,3,0)</f>
        <v>44410</v>
      </c>
      <c r="C22" s="65">
        <f>VLOOKUP($A22,'Return Data'!$B$7:$R$2843,4,0)</f>
        <v>28.632200000000001</v>
      </c>
      <c r="D22" s="65">
        <f>VLOOKUP($A22,'Return Data'!$B$7:$R$2843,9,0)</f>
        <v>80.227599999999995</v>
      </c>
      <c r="E22" s="66">
        <f t="shared" si="0"/>
        <v>1</v>
      </c>
      <c r="F22" s="65">
        <f>VLOOKUP($A22,'Return Data'!$B$7:$R$2843,10,0)</f>
        <v>31.339200000000002</v>
      </c>
      <c r="G22" s="66">
        <f t="shared" si="1"/>
        <v>1</v>
      </c>
      <c r="H22" s="65">
        <f>VLOOKUP($A22,'Return Data'!$B$7:$R$2843,11,0)</f>
        <v>20.874199999999998</v>
      </c>
      <c r="I22" s="66">
        <f t="shared" si="2"/>
        <v>1</v>
      </c>
      <c r="J22" s="65">
        <f>VLOOKUP($A22,'Return Data'!$B$7:$R$2843,12,0)</f>
        <v>17.160799999999998</v>
      </c>
      <c r="K22" s="66">
        <f t="shared" si="3"/>
        <v>1</v>
      </c>
      <c r="L22" s="65">
        <f>VLOOKUP($A22,'Return Data'!$B$7:$R$2843,13,0)</f>
        <v>16.1068</v>
      </c>
      <c r="M22" s="66">
        <f t="shared" si="4"/>
        <v>1</v>
      </c>
      <c r="N22" s="65">
        <f>VLOOKUP($A22,'Return Data'!$B$7:$R$2843,17,0)</f>
        <v>3.2320000000000002</v>
      </c>
      <c r="O22" s="66">
        <f t="shared" si="6"/>
        <v>14</v>
      </c>
      <c r="P22" s="65">
        <f>VLOOKUP($A22,'Return Data'!$B$7:$R$2843,14,0)</f>
        <v>3.5257000000000001</v>
      </c>
      <c r="Q22" s="66">
        <f t="shared" si="7"/>
        <v>11</v>
      </c>
      <c r="R22" s="65">
        <f>VLOOKUP($A22,'Return Data'!$B$7:$R$2843,16,0)</f>
        <v>7.4047999999999998</v>
      </c>
      <c r="S22" s="67">
        <f t="shared" si="5"/>
        <v>11</v>
      </c>
    </row>
    <row r="23" spans="1:19" x14ac:dyDescent="0.3">
      <c r="A23" s="82" t="s">
        <v>691</v>
      </c>
      <c r="B23" s="64">
        <f>VLOOKUP($A23,'Return Data'!$B$7:$R$2843,3,0)</f>
        <v>44410</v>
      </c>
      <c r="C23" s="65">
        <f>VLOOKUP($A23,'Return Data'!$B$7:$R$2843,4,0)</f>
        <v>0.1285</v>
      </c>
      <c r="D23" s="65">
        <f>VLOOKUP($A23,'Return Data'!$B$7:$R$2843,9,0)</f>
        <v>10.1661</v>
      </c>
      <c r="E23" s="66">
        <f t="shared" si="0"/>
        <v>3</v>
      </c>
      <c r="F23" s="65">
        <f>VLOOKUP($A23,'Return Data'!$B$7:$R$2843,10,0)</f>
        <v>10.872299999999999</v>
      </c>
      <c r="G23" s="66">
        <f t="shared" si="1"/>
        <v>4</v>
      </c>
      <c r="H23" s="65">
        <f>VLOOKUP($A23,'Return Data'!$B$7:$R$2843,11,0)</f>
        <v>11.4427</v>
      </c>
      <c r="I23" s="66">
        <f t="shared" si="2"/>
        <v>5</v>
      </c>
      <c r="J23" s="65">
        <f>VLOOKUP($A23,'Return Data'!$B$7:$R$2843,12,0)</f>
        <v>-24.893999999999998</v>
      </c>
      <c r="K23" s="66">
        <f t="shared" si="3"/>
        <v>20</v>
      </c>
      <c r="L23" s="65">
        <f>VLOOKUP($A23,'Return Data'!$B$7:$R$2843,13,0)</f>
        <v>-20.224</v>
      </c>
      <c r="M23" s="66">
        <f t="shared" si="4"/>
        <v>20</v>
      </c>
      <c r="N23" s="65"/>
      <c r="O23" s="66"/>
      <c r="P23" s="65"/>
      <c r="Q23" s="66"/>
      <c r="R23" s="65">
        <f>VLOOKUP($A23,'Return Data'!$B$7:$R$2843,16,0)</f>
        <v>-11.953900000000001</v>
      </c>
      <c r="S23" s="67">
        <f t="shared" si="5"/>
        <v>17</v>
      </c>
    </row>
    <row r="24" spans="1:19" x14ac:dyDescent="0.3">
      <c r="A24" s="82" t="s">
        <v>694</v>
      </c>
      <c r="B24" s="64">
        <f>VLOOKUP($A24,'Return Data'!$B$7:$R$2843,3,0)</f>
        <v>44410</v>
      </c>
      <c r="C24" s="65">
        <f>VLOOKUP($A24,'Return Data'!$B$7:$R$2843,4,0)</f>
        <v>16.063099999999999</v>
      </c>
      <c r="D24" s="65">
        <f>VLOOKUP($A24,'Return Data'!$B$7:$R$2843,9,0)</f>
        <v>6.9530000000000003</v>
      </c>
      <c r="E24" s="66">
        <f t="shared" si="0"/>
        <v>13</v>
      </c>
      <c r="F24" s="65">
        <f>VLOOKUP($A24,'Return Data'!$B$7:$R$2843,10,0)</f>
        <v>5.0617999999999999</v>
      </c>
      <c r="G24" s="66">
        <f t="shared" si="1"/>
        <v>15</v>
      </c>
      <c r="H24" s="65">
        <f>VLOOKUP($A24,'Return Data'!$B$7:$R$2843,11,0)</f>
        <v>8.3816000000000006</v>
      </c>
      <c r="I24" s="66">
        <f t="shared" si="2"/>
        <v>10</v>
      </c>
      <c r="J24" s="65">
        <f>VLOOKUP($A24,'Return Data'!$B$7:$R$2843,12,0)</f>
        <v>10.1287</v>
      </c>
      <c r="K24" s="66">
        <f t="shared" si="3"/>
        <v>5</v>
      </c>
      <c r="L24" s="65">
        <f>VLOOKUP($A24,'Return Data'!$B$7:$R$2843,13,0)</f>
        <v>10.092700000000001</v>
      </c>
      <c r="M24" s="66">
        <f t="shared" si="4"/>
        <v>6</v>
      </c>
      <c r="N24" s="65">
        <f>VLOOKUP($A24,'Return Data'!$B$7:$R$2843,17,0)</f>
        <v>3.6684999999999999</v>
      </c>
      <c r="O24" s="66">
        <f>RANK(N24,N$8:N$27,0)</f>
        <v>13</v>
      </c>
      <c r="P24" s="65">
        <f>VLOOKUP($A24,'Return Data'!$B$7:$R$2843,14,0)</f>
        <v>3.5238999999999998</v>
      </c>
      <c r="Q24" s="66">
        <f>RANK(P24,P$8:P$27,0)</f>
        <v>12</v>
      </c>
      <c r="R24" s="65">
        <f>VLOOKUP($A24,'Return Data'!$B$7:$R$2843,16,0)</f>
        <v>7.1675000000000004</v>
      </c>
      <c r="S24" s="67">
        <f t="shared" si="5"/>
        <v>12</v>
      </c>
    </row>
    <row r="25" spans="1:19" x14ac:dyDescent="0.3">
      <c r="A25" s="82" t="s">
        <v>700</v>
      </c>
      <c r="B25" s="64">
        <f>VLOOKUP($A25,'Return Data'!$B$7:$R$2843,3,0)</f>
        <v>44410</v>
      </c>
      <c r="C25" s="65">
        <f>VLOOKUP($A25,'Return Data'!$B$7:$R$2843,4,0)</f>
        <v>36.965400000000002</v>
      </c>
      <c r="D25" s="65">
        <f>VLOOKUP($A25,'Return Data'!$B$7:$R$2843,9,0)</f>
        <v>9.0383999999999993</v>
      </c>
      <c r="E25" s="66">
        <f t="shared" si="0"/>
        <v>6</v>
      </c>
      <c r="F25" s="65">
        <f>VLOOKUP($A25,'Return Data'!$B$7:$R$2843,10,0)</f>
        <v>7.2801</v>
      </c>
      <c r="G25" s="66">
        <f t="shared" si="1"/>
        <v>8</v>
      </c>
      <c r="H25" s="65">
        <f>VLOOKUP($A25,'Return Data'!$B$7:$R$2843,11,0)</f>
        <v>7.3022999999999998</v>
      </c>
      <c r="I25" s="66">
        <f t="shared" si="2"/>
        <v>13</v>
      </c>
      <c r="J25" s="65">
        <f>VLOOKUP($A25,'Return Data'!$B$7:$R$2843,12,0)</f>
        <v>6.5035999999999996</v>
      </c>
      <c r="K25" s="66">
        <f t="shared" si="3"/>
        <v>12</v>
      </c>
      <c r="L25" s="65">
        <f>VLOOKUP($A25,'Return Data'!$B$7:$R$2843,13,0)</f>
        <v>7.7550999999999997</v>
      </c>
      <c r="M25" s="66">
        <f t="shared" si="4"/>
        <v>11</v>
      </c>
      <c r="N25" s="65">
        <f>VLOOKUP($A25,'Return Data'!$B$7:$R$2843,17,0)</f>
        <v>8.4771000000000001</v>
      </c>
      <c r="O25" s="66">
        <f>RANK(N25,N$8:N$27,0)</f>
        <v>4</v>
      </c>
      <c r="P25" s="65">
        <f>VLOOKUP($A25,'Return Data'!$B$7:$R$2843,14,0)</f>
        <v>8.0767000000000007</v>
      </c>
      <c r="Q25" s="66">
        <f>RANK(P25,P$8:P$27,0)</f>
        <v>5</v>
      </c>
      <c r="R25" s="65">
        <f>VLOOKUP($A25,'Return Data'!$B$7:$R$2843,16,0)</f>
        <v>9.1652000000000005</v>
      </c>
      <c r="S25" s="67">
        <f t="shared" si="5"/>
        <v>3</v>
      </c>
    </row>
    <row r="26" spans="1:19" x14ac:dyDescent="0.3">
      <c r="A26" s="82" t="s">
        <v>708</v>
      </c>
      <c r="B26" s="64">
        <f>VLOOKUP($A26,'Return Data'!$B$7:$R$2843,3,0)</f>
        <v>44410</v>
      </c>
      <c r="C26" s="65">
        <f>VLOOKUP($A26,'Return Data'!$B$7:$R$2843,4,0)</f>
        <v>0.6472</v>
      </c>
      <c r="D26" s="65">
        <f>VLOOKUP($A26,'Return Data'!$B$7:$R$2843,9,0)</f>
        <v>11.0176</v>
      </c>
      <c r="E26" s="66">
        <f t="shared" si="0"/>
        <v>2</v>
      </c>
      <c r="F26" s="65">
        <f>VLOOKUP($A26,'Return Data'!$B$7:$R$2843,10,0)</f>
        <v>11.171799999999999</v>
      </c>
      <c r="G26" s="66">
        <f t="shared" si="1"/>
        <v>3</v>
      </c>
      <c r="H26" s="65">
        <f>VLOOKUP($A26,'Return Data'!$B$7:$R$2843,11,0)</f>
        <v>11.4941</v>
      </c>
      <c r="I26" s="66">
        <f t="shared" si="2"/>
        <v>4</v>
      </c>
      <c r="J26" s="65">
        <f>VLOOKUP($A26,'Return Data'!$B$7:$R$2843,12,0)</f>
        <v>-24.125900000000001</v>
      </c>
      <c r="K26" s="66">
        <f t="shared" si="3"/>
        <v>19</v>
      </c>
      <c r="L26" s="65">
        <f>VLOOKUP($A26,'Return Data'!$B$7:$R$2843,13,0)</f>
        <v>-16.131699999999999</v>
      </c>
      <c r="M26" s="66">
        <f t="shared" si="4"/>
        <v>19</v>
      </c>
      <c r="N26" s="65"/>
      <c r="O26" s="66"/>
      <c r="P26" s="65"/>
      <c r="Q26" s="66"/>
      <c r="R26" s="65">
        <f>VLOOKUP($A26,'Return Data'!$B$7:$R$2843,16,0)</f>
        <v>-44.270600000000002</v>
      </c>
      <c r="S26" s="67">
        <f t="shared" si="5"/>
        <v>20</v>
      </c>
    </row>
    <row r="27" spans="1:19" x14ac:dyDescent="0.3">
      <c r="A27" s="82" t="s">
        <v>710</v>
      </c>
      <c r="B27" s="64">
        <f>VLOOKUP($A27,'Return Data'!$B$7:$R$2843,3,0)</f>
        <v>44410</v>
      </c>
      <c r="C27" s="65">
        <f>VLOOKUP($A27,'Return Data'!$B$7:$R$2843,4,0)</f>
        <v>12.746600000000001</v>
      </c>
      <c r="D27" s="65">
        <f>VLOOKUP($A27,'Return Data'!$B$7:$R$2843,9,0)</f>
        <v>7.3334999999999999</v>
      </c>
      <c r="E27" s="66">
        <f t="shared" si="0"/>
        <v>11</v>
      </c>
      <c r="F27" s="65">
        <f>VLOOKUP($A27,'Return Data'!$B$7:$R$2843,10,0)</f>
        <v>5.8503999999999996</v>
      </c>
      <c r="G27" s="66">
        <f t="shared" si="1"/>
        <v>13</v>
      </c>
      <c r="H27" s="65">
        <f>VLOOKUP($A27,'Return Data'!$B$7:$R$2843,11,0)</f>
        <v>6.4101999999999997</v>
      </c>
      <c r="I27" s="66">
        <f t="shared" si="2"/>
        <v>16</v>
      </c>
      <c r="J27" s="65">
        <f>VLOOKUP($A27,'Return Data'!$B$7:$R$2843,12,0)</f>
        <v>6.0462999999999996</v>
      </c>
      <c r="K27" s="66">
        <f t="shared" si="3"/>
        <v>13</v>
      </c>
      <c r="L27" s="65">
        <f>VLOOKUP($A27,'Return Data'!$B$7:$R$2843,13,0)</f>
        <v>6.6520000000000001</v>
      </c>
      <c r="M27" s="66">
        <f t="shared" si="4"/>
        <v>14</v>
      </c>
      <c r="N27" s="65">
        <f>VLOOKUP($A27,'Return Data'!$B$7:$R$2843,17,0)</f>
        <v>-15.3085</v>
      </c>
      <c r="O27" s="66">
        <f>RANK(N27,N$8:N$27,0)</f>
        <v>16</v>
      </c>
      <c r="P27" s="65">
        <f>VLOOKUP($A27,'Return Data'!$B$7:$R$2843,14,0)</f>
        <v>-9.4331999999999994</v>
      </c>
      <c r="Q27" s="66">
        <f>RANK(P27,P$8:P$27,0)</f>
        <v>16</v>
      </c>
      <c r="R27" s="65">
        <f>VLOOKUP($A27,'Return Data'!$B$7:$R$2843,16,0)</f>
        <v>2.7198000000000002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9.9622700000000002</v>
      </c>
      <c r="E29" s="88"/>
      <c r="F29" s="89">
        <f>AVERAGE(F8:F27)</f>
        <v>7.7574650000000007</v>
      </c>
      <c r="G29" s="88"/>
      <c r="H29" s="89">
        <f>AVERAGE(H8:H27)</f>
        <v>8.953244999999999</v>
      </c>
      <c r="I29" s="88"/>
      <c r="J29" s="89">
        <f>AVERAGE(J8:J27)</f>
        <v>4.9763500000000001</v>
      </c>
      <c r="K29" s="88"/>
      <c r="L29" s="89">
        <f>AVERAGE(L8:L27)</f>
        <v>6.1419750000000004</v>
      </c>
      <c r="M29" s="88"/>
      <c r="N29" s="89">
        <f>AVERAGE(N8:N27)</f>
        <v>3.2611470588235285</v>
      </c>
      <c r="O29" s="88"/>
      <c r="P29" s="89">
        <f>AVERAGE(P8:P27)</f>
        <v>2.6078235294117644</v>
      </c>
      <c r="Q29" s="88"/>
      <c r="R29" s="89">
        <f>AVERAGE(R8:R27)</f>
        <v>1.9435499999999994</v>
      </c>
      <c r="S29" s="90"/>
    </row>
    <row r="30" spans="1:19" x14ac:dyDescent="0.3">
      <c r="A30" s="87" t="s">
        <v>28</v>
      </c>
      <c r="B30" s="88"/>
      <c r="C30" s="88"/>
      <c r="D30" s="89">
        <f>MIN(D8:D27)</f>
        <v>-12.308400000000001</v>
      </c>
      <c r="E30" s="88"/>
      <c r="F30" s="89">
        <f>MIN(F8:F27)</f>
        <v>-3.0693999999999999</v>
      </c>
      <c r="G30" s="88"/>
      <c r="H30" s="89">
        <f>MIN(H8:H27)</f>
        <v>0</v>
      </c>
      <c r="I30" s="88"/>
      <c r="J30" s="89">
        <f>MIN(J8:J27)</f>
        <v>-24.893999999999998</v>
      </c>
      <c r="K30" s="88"/>
      <c r="L30" s="89">
        <f>MIN(L8:L27)</f>
        <v>-20.224</v>
      </c>
      <c r="M30" s="88"/>
      <c r="N30" s="89">
        <f>MIN(N8:N27)</f>
        <v>-22.055900000000001</v>
      </c>
      <c r="O30" s="88"/>
      <c r="P30" s="89">
        <f>MIN(P8:P27)</f>
        <v>-31.887</v>
      </c>
      <c r="Q30" s="88"/>
      <c r="R30" s="89">
        <f>MIN(R8:R27)</f>
        <v>-44.270600000000002</v>
      </c>
      <c r="S30" s="90"/>
    </row>
    <row r="31" spans="1:19" ht="15" thickBot="1" x14ac:dyDescent="0.35">
      <c r="A31" s="91" t="s">
        <v>29</v>
      </c>
      <c r="B31" s="92"/>
      <c r="C31" s="92"/>
      <c r="D31" s="93">
        <f>MAX(D8:D27)</f>
        <v>80.227599999999995</v>
      </c>
      <c r="E31" s="92"/>
      <c r="F31" s="93">
        <f>MAX(F8:F27)</f>
        <v>31.339200000000002</v>
      </c>
      <c r="G31" s="92"/>
      <c r="H31" s="93">
        <f>MAX(H8:H27)</f>
        <v>20.874199999999998</v>
      </c>
      <c r="I31" s="92"/>
      <c r="J31" s="93">
        <f>MAX(J8:J27)</f>
        <v>17.160799999999998</v>
      </c>
      <c r="K31" s="92"/>
      <c r="L31" s="93">
        <f>MAX(L8:L27)</f>
        <v>16.1068</v>
      </c>
      <c r="M31" s="92"/>
      <c r="N31" s="93">
        <f>MAX(N8:N27)</f>
        <v>10.0014</v>
      </c>
      <c r="O31" s="92"/>
      <c r="P31" s="93">
        <f>MAX(P8:P27)</f>
        <v>9.5251000000000001</v>
      </c>
      <c r="Q31" s="92"/>
      <c r="R31" s="93">
        <f>MAX(R8:R27)</f>
        <v>9.7714999999999996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44410</v>
      </c>
      <c r="C8" s="65">
        <f>VLOOKUP($A8,'Return Data'!$B$7:$R$2843,4,0)</f>
        <v>15.705</v>
      </c>
      <c r="D8" s="65">
        <f>VLOOKUP($A8,'Return Data'!$B$7:$R$2843,9,0)</f>
        <v>7.2263000000000002</v>
      </c>
      <c r="E8" s="66">
        <f t="shared" ref="E8:E27" si="0">RANK(D8,D$8:D$27,0)</f>
        <v>8</v>
      </c>
      <c r="F8" s="65">
        <f>VLOOKUP($A8,'Return Data'!$B$7:$R$2843,10,0)</f>
        <v>6.3041</v>
      </c>
      <c r="G8" s="66">
        <f t="shared" ref="G8:G27" si="1">RANK(F8,F$8:F$27,0)</f>
        <v>9</v>
      </c>
      <c r="H8" s="65">
        <f>VLOOKUP($A8,'Return Data'!$B$7:$R$2843,11,0)</f>
        <v>7.6651999999999996</v>
      </c>
      <c r="I8" s="66">
        <f t="shared" ref="I8:I27" si="2">RANK(H8,H$8:H$27,0)</f>
        <v>9</v>
      </c>
      <c r="J8" s="65">
        <f>VLOOKUP($A8,'Return Data'!$B$7:$R$2843,12,0)</f>
        <v>8.4338999999999995</v>
      </c>
      <c r="K8" s="66">
        <f t="shared" ref="K8:K27" si="3">RANK(J8,J$8:J$27,0)</f>
        <v>7</v>
      </c>
      <c r="L8" s="65">
        <f>VLOOKUP($A8,'Return Data'!$B$7:$R$2843,13,0)</f>
        <v>8.9785000000000004</v>
      </c>
      <c r="M8" s="66">
        <f t="shared" ref="M8:M27" si="4">RANK(L8,L$8:L$27,0)</f>
        <v>6</v>
      </c>
      <c r="N8" s="65">
        <f>VLOOKUP($A8,'Return Data'!$B$7:$R$2843,17,0)</f>
        <v>5.9646999999999997</v>
      </c>
      <c r="O8" s="66">
        <f>RANK(N8,N$8:N$27,0)</f>
        <v>8</v>
      </c>
      <c r="P8" s="65">
        <f>VLOOKUP($A8,'Return Data'!$B$7:$R$2843,14,0)</f>
        <v>6.0045999999999999</v>
      </c>
      <c r="Q8" s="66">
        <f>RANK(P8,P$8:P$27,0)</f>
        <v>7</v>
      </c>
      <c r="R8" s="65">
        <f>VLOOKUP($A8,'Return Data'!$B$7:$R$2843,16,0)</f>
        <v>7.4173</v>
      </c>
      <c r="S8" s="67">
        <f t="shared" ref="S8:S27" si="5">RANK(R8,R$8:R$27,0)</f>
        <v>7</v>
      </c>
    </row>
    <row r="9" spans="1:19" x14ac:dyDescent="0.3">
      <c r="A9" s="82" t="s">
        <v>655</v>
      </c>
      <c r="B9" s="64">
        <f>VLOOKUP($A9,'Return Data'!$B$7:$R$2843,3,0)</f>
        <v>44410</v>
      </c>
      <c r="C9" s="65">
        <f>VLOOKUP($A9,'Return Data'!$B$7:$R$2843,4,0)</f>
        <v>0.39800000000000002</v>
      </c>
      <c r="D9" s="65">
        <f>VLOOKUP($A9,'Return Data'!$B$7:$R$2843,9,0)</f>
        <v>0</v>
      </c>
      <c r="E9" s="66">
        <f t="shared" si="0"/>
        <v>19</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-14.961399999999999</v>
      </c>
      <c r="S9" s="67">
        <f t="shared" si="5"/>
        <v>19</v>
      </c>
    </row>
    <row r="10" spans="1:19" x14ac:dyDescent="0.3">
      <c r="A10" s="82" t="s">
        <v>657</v>
      </c>
      <c r="B10" s="64">
        <f>VLOOKUP($A10,'Return Data'!$B$7:$R$2843,3,0)</f>
        <v>44410</v>
      </c>
      <c r="C10" s="65">
        <f>VLOOKUP($A10,'Return Data'!$B$7:$R$2843,4,0)</f>
        <v>16.690100000000001</v>
      </c>
      <c r="D10" s="65">
        <f>VLOOKUP($A10,'Return Data'!$B$7:$R$2843,9,0)</f>
        <v>8.5340000000000007</v>
      </c>
      <c r="E10" s="66">
        <f t="shared" si="0"/>
        <v>5</v>
      </c>
      <c r="F10" s="65">
        <f>VLOOKUP($A10,'Return Data'!$B$7:$R$2843,10,0)</f>
        <v>6.2647000000000004</v>
      </c>
      <c r="G10" s="66">
        <f t="shared" si="1"/>
        <v>10</v>
      </c>
      <c r="H10" s="65">
        <f>VLOOKUP($A10,'Return Data'!$B$7:$R$2843,11,0)</f>
        <v>7.5587999999999997</v>
      </c>
      <c r="I10" s="66">
        <f t="shared" si="2"/>
        <v>10</v>
      </c>
      <c r="J10" s="65">
        <f>VLOOKUP($A10,'Return Data'!$B$7:$R$2843,12,0)</f>
        <v>7.0510000000000002</v>
      </c>
      <c r="K10" s="66">
        <f t="shared" si="3"/>
        <v>9</v>
      </c>
      <c r="L10" s="65">
        <f>VLOOKUP($A10,'Return Data'!$B$7:$R$2843,13,0)</f>
        <v>7.5153999999999996</v>
      </c>
      <c r="M10" s="66">
        <f t="shared" si="4"/>
        <v>10</v>
      </c>
      <c r="N10" s="65">
        <f>VLOOKUP($A10,'Return Data'!$B$7:$R$2843,17,0)</f>
        <v>7.6886999999999999</v>
      </c>
      <c r="O10" s="66">
        <f t="shared" ref="O10:O22" si="6">RANK(N10,N$8:N$27,0)</f>
        <v>4</v>
      </c>
      <c r="P10" s="65">
        <f>VLOOKUP($A10,'Return Data'!$B$7:$R$2843,14,0)</f>
        <v>6.4461000000000004</v>
      </c>
      <c r="Q10" s="66">
        <f t="shared" ref="Q10:Q22" si="7">RANK(P10,P$8:P$27,0)</f>
        <v>6</v>
      </c>
      <c r="R10" s="65">
        <f>VLOOKUP($A10,'Return Data'!$B$7:$R$2843,16,0)</f>
        <v>7.5308000000000002</v>
      </c>
      <c r="S10" s="67">
        <f t="shared" si="5"/>
        <v>6</v>
      </c>
    </row>
    <row r="11" spans="1:19" x14ac:dyDescent="0.3">
      <c r="A11" s="82" t="s">
        <v>658</v>
      </c>
      <c r="B11" s="64">
        <f>VLOOKUP($A11,'Return Data'!$B$7:$R$2843,3,0)</f>
        <v>44410</v>
      </c>
      <c r="C11" s="65">
        <f>VLOOKUP($A11,'Return Data'!$B$7:$R$2843,4,0)</f>
        <v>15.803599999999999</v>
      </c>
      <c r="D11" s="65">
        <f>VLOOKUP($A11,'Return Data'!$B$7:$R$2843,9,0)</f>
        <v>6.1486999999999998</v>
      </c>
      <c r="E11" s="66">
        <f t="shared" si="0"/>
        <v>14</v>
      </c>
      <c r="F11" s="65">
        <f>VLOOKUP($A11,'Return Data'!$B$7:$R$2843,10,0)</f>
        <v>4.2274000000000003</v>
      </c>
      <c r="G11" s="66">
        <f t="shared" si="1"/>
        <v>15</v>
      </c>
      <c r="H11" s="65">
        <f>VLOOKUP($A11,'Return Data'!$B$7:$R$2843,11,0)</f>
        <v>14.448399999999999</v>
      </c>
      <c r="I11" s="66">
        <f t="shared" si="2"/>
        <v>3</v>
      </c>
      <c r="J11" s="65">
        <f>VLOOKUP($A11,'Return Data'!$B$7:$R$2843,12,0)</f>
        <v>12.532400000000001</v>
      </c>
      <c r="K11" s="66">
        <f t="shared" si="3"/>
        <v>3</v>
      </c>
      <c r="L11" s="65">
        <f>VLOOKUP($A11,'Return Data'!$B$7:$R$2843,13,0)</f>
        <v>13.480600000000001</v>
      </c>
      <c r="M11" s="66">
        <f t="shared" si="4"/>
        <v>3</v>
      </c>
      <c r="N11" s="65">
        <f>VLOOKUP($A11,'Return Data'!$B$7:$R$2843,17,0)</f>
        <v>5.5037000000000003</v>
      </c>
      <c r="O11" s="66">
        <f t="shared" si="6"/>
        <v>9</v>
      </c>
      <c r="P11" s="65">
        <f>VLOOKUP($A11,'Return Data'!$B$7:$R$2843,14,0)</f>
        <v>4.9256000000000002</v>
      </c>
      <c r="Q11" s="66">
        <f t="shared" si="7"/>
        <v>8</v>
      </c>
      <c r="R11" s="65">
        <f>VLOOKUP($A11,'Return Data'!$B$7:$R$2843,16,0)</f>
        <v>7.2613000000000003</v>
      </c>
      <c r="S11" s="67">
        <f t="shared" si="5"/>
        <v>8</v>
      </c>
    </row>
    <row r="12" spans="1:19" x14ac:dyDescent="0.3">
      <c r="A12" s="82" t="s">
        <v>663</v>
      </c>
      <c r="B12" s="64">
        <f>VLOOKUP($A12,'Return Data'!$B$7:$R$2843,3,0)</f>
        <v>44410</v>
      </c>
      <c r="C12" s="65">
        <f>VLOOKUP($A12,'Return Data'!$B$7:$R$2843,4,0)</f>
        <v>4.2839</v>
      </c>
      <c r="D12" s="65">
        <f>VLOOKUP($A12,'Return Data'!$B$7:$R$2843,9,0)</f>
        <v>6.3000999999999996</v>
      </c>
      <c r="E12" s="66">
        <f t="shared" si="0"/>
        <v>13</v>
      </c>
      <c r="F12" s="65">
        <f>VLOOKUP($A12,'Return Data'!$B$7:$R$2843,10,0)</f>
        <v>11.0465</v>
      </c>
      <c r="G12" s="66">
        <f t="shared" si="1"/>
        <v>4</v>
      </c>
      <c r="H12" s="65">
        <f>VLOOKUP($A12,'Return Data'!$B$7:$R$2843,11,0)</f>
        <v>15.5343</v>
      </c>
      <c r="I12" s="66">
        <f t="shared" si="2"/>
        <v>2</v>
      </c>
      <c r="J12" s="65">
        <f>VLOOKUP($A12,'Return Data'!$B$7:$R$2843,12,0)</f>
        <v>11.795400000000001</v>
      </c>
      <c r="K12" s="66">
        <f t="shared" si="3"/>
        <v>4</v>
      </c>
      <c r="L12" s="65">
        <f>VLOOKUP($A12,'Return Data'!$B$7:$R$2843,13,0)</f>
        <v>10.6197</v>
      </c>
      <c r="M12" s="66">
        <f t="shared" si="4"/>
        <v>4</v>
      </c>
      <c r="N12" s="65">
        <f>VLOOKUP($A12,'Return Data'!$B$7:$R$2843,17,0)</f>
        <v>-22.2714</v>
      </c>
      <c r="O12" s="66">
        <f t="shared" si="6"/>
        <v>17</v>
      </c>
      <c r="P12" s="65">
        <f>VLOOKUP($A12,'Return Data'!$B$7:$R$2843,14,0)</f>
        <v>-32.066699999999997</v>
      </c>
      <c r="Q12" s="66">
        <f t="shared" si="7"/>
        <v>17</v>
      </c>
      <c r="R12" s="65">
        <f>VLOOKUP($A12,'Return Data'!$B$7:$R$2843,16,0)</f>
        <v>-12.3466</v>
      </c>
      <c r="S12" s="67">
        <f t="shared" si="5"/>
        <v>18</v>
      </c>
    </row>
    <row r="13" spans="1:19" x14ac:dyDescent="0.3">
      <c r="A13" s="82" t="s">
        <v>665</v>
      </c>
      <c r="B13" s="64">
        <f>VLOOKUP($A13,'Return Data'!$B$7:$R$2843,3,0)</f>
        <v>44410</v>
      </c>
      <c r="C13" s="65">
        <f>VLOOKUP($A13,'Return Data'!$B$7:$R$2843,4,0)</f>
        <v>30.655999999999999</v>
      </c>
      <c r="D13" s="65">
        <f>VLOOKUP($A13,'Return Data'!$B$7:$R$2843,9,0)</f>
        <v>2.8258999999999999</v>
      </c>
      <c r="E13" s="66">
        <f t="shared" si="0"/>
        <v>18</v>
      </c>
      <c r="F13" s="65">
        <f>VLOOKUP($A13,'Return Data'!$B$7:$R$2843,10,0)</f>
        <v>3.6373000000000002</v>
      </c>
      <c r="G13" s="66">
        <f t="shared" si="1"/>
        <v>17</v>
      </c>
      <c r="H13" s="65">
        <f>VLOOKUP($A13,'Return Data'!$B$7:$R$2843,11,0)</f>
        <v>3.9887000000000001</v>
      </c>
      <c r="I13" s="66">
        <f t="shared" si="2"/>
        <v>19</v>
      </c>
      <c r="J13" s="65">
        <f>VLOOKUP($A13,'Return Data'!$B$7:$R$2843,12,0)</f>
        <v>3.9272999999999998</v>
      </c>
      <c r="K13" s="66">
        <f t="shared" si="3"/>
        <v>16</v>
      </c>
      <c r="L13" s="65">
        <f>VLOOKUP($A13,'Return Data'!$B$7:$R$2843,13,0)</f>
        <v>5.6021000000000001</v>
      </c>
      <c r="M13" s="66">
        <f t="shared" si="4"/>
        <v>15</v>
      </c>
      <c r="N13" s="65">
        <f>VLOOKUP($A13,'Return Data'!$B$7:$R$2843,17,0)</f>
        <v>4.8269000000000002</v>
      </c>
      <c r="O13" s="66">
        <f t="shared" si="6"/>
        <v>10</v>
      </c>
      <c r="P13" s="65">
        <f>VLOOKUP($A13,'Return Data'!$B$7:$R$2843,14,0)</f>
        <v>1.8962000000000001</v>
      </c>
      <c r="Q13" s="66">
        <f t="shared" si="7"/>
        <v>13</v>
      </c>
      <c r="R13" s="65">
        <f>VLOOKUP($A13,'Return Data'!$B$7:$R$2843,16,0)</f>
        <v>6.3357999999999999</v>
      </c>
      <c r="S13" s="67">
        <f t="shared" si="5"/>
        <v>11</v>
      </c>
    </row>
    <row r="14" spans="1:19" x14ac:dyDescent="0.3">
      <c r="A14" s="82" t="s">
        <v>666</v>
      </c>
      <c r="B14" s="64">
        <f>VLOOKUP($A14,'Return Data'!$B$7:$R$2843,3,0)</f>
        <v>44410</v>
      </c>
      <c r="C14" s="65">
        <f>VLOOKUP($A14,'Return Data'!$B$7:$R$2843,4,0)</f>
        <v>21.0075</v>
      </c>
      <c r="D14" s="65">
        <f>VLOOKUP($A14,'Return Data'!$B$7:$R$2843,9,0)</f>
        <v>-12.3124</v>
      </c>
      <c r="E14" s="66">
        <f t="shared" si="0"/>
        <v>20</v>
      </c>
      <c r="F14" s="65">
        <f>VLOOKUP($A14,'Return Data'!$B$7:$R$2843,10,0)</f>
        <v>-3.0714999999999999</v>
      </c>
      <c r="G14" s="66">
        <f t="shared" si="1"/>
        <v>20</v>
      </c>
      <c r="H14" s="65">
        <f>VLOOKUP($A14,'Return Data'!$B$7:$R$2843,11,0)</f>
        <v>9.6586999999999996</v>
      </c>
      <c r="I14" s="66">
        <f t="shared" si="2"/>
        <v>6</v>
      </c>
      <c r="J14" s="65">
        <f>VLOOKUP($A14,'Return Data'!$B$7:$R$2843,12,0)</f>
        <v>13.5738</v>
      </c>
      <c r="K14" s="66">
        <f t="shared" si="3"/>
        <v>2</v>
      </c>
      <c r="L14" s="65">
        <f>VLOOKUP($A14,'Return Data'!$B$7:$R$2843,13,0)</f>
        <v>14.7394</v>
      </c>
      <c r="M14" s="66">
        <f t="shared" si="4"/>
        <v>2</v>
      </c>
      <c r="N14" s="65">
        <f>VLOOKUP($A14,'Return Data'!$B$7:$R$2843,17,0)</f>
        <v>3.1663000000000001</v>
      </c>
      <c r="O14" s="66">
        <f t="shared" si="6"/>
        <v>12</v>
      </c>
      <c r="P14" s="65">
        <f>VLOOKUP($A14,'Return Data'!$B$7:$R$2843,14,0)</f>
        <v>4.4936999999999996</v>
      </c>
      <c r="Q14" s="66">
        <f t="shared" si="7"/>
        <v>9</v>
      </c>
      <c r="R14" s="65">
        <f>VLOOKUP($A14,'Return Data'!$B$7:$R$2843,16,0)</f>
        <v>7.9869000000000003</v>
      </c>
      <c r="S14" s="67">
        <f t="shared" si="5"/>
        <v>4</v>
      </c>
    </row>
    <row r="15" spans="1:19" x14ac:dyDescent="0.3">
      <c r="A15" s="82" t="s">
        <v>674</v>
      </c>
      <c r="B15" s="64">
        <f>VLOOKUP($A15,'Return Data'!$B$7:$R$2843,3,0)</f>
        <v>44410</v>
      </c>
      <c r="C15" s="65">
        <f>VLOOKUP($A15,'Return Data'!$B$7:$R$2843,4,0)</f>
        <v>18.830300000000001</v>
      </c>
      <c r="D15" s="65">
        <f>VLOOKUP($A15,'Return Data'!$B$7:$R$2843,9,0)</f>
        <v>8.6671999999999993</v>
      </c>
      <c r="E15" s="66">
        <f t="shared" si="0"/>
        <v>4</v>
      </c>
      <c r="F15" s="65">
        <f>VLOOKUP($A15,'Return Data'!$B$7:$R$2843,10,0)</f>
        <v>9.5801999999999996</v>
      </c>
      <c r="G15" s="66">
        <f t="shared" si="1"/>
        <v>5</v>
      </c>
      <c r="H15" s="65">
        <f>VLOOKUP($A15,'Return Data'!$B$7:$R$2843,11,0)</f>
        <v>9.1006</v>
      </c>
      <c r="I15" s="66">
        <f t="shared" si="2"/>
        <v>7</v>
      </c>
      <c r="J15" s="65">
        <f>VLOOKUP($A15,'Return Data'!$B$7:$R$2843,12,0)</f>
        <v>8.6231000000000009</v>
      </c>
      <c r="K15" s="66">
        <f t="shared" si="3"/>
        <v>6</v>
      </c>
      <c r="L15" s="65">
        <f>VLOOKUP($A15,'Return Data'!$B$7:$R$2843,13,0)</f>
        <v>9.6050000000000004</v>
      </c>
      <c r="M15" s="66">
        <f t="shared" si="4"/>
        <v>5</v>
      </c>
      <c r="N15" s="65">
        <f>VLOOKUP($A15,'Return Data'!$B$7:$R$2843,17,0)</f>
        <v>9.4867000000000008</v>
      </c>
      <c r="O15" s="66">
        <f t="shared" si="6"/>
        <v>1</v>
      </c>
      <c r="P15" s="65">
        <f>VLOOKUP($A15,'Return Data'!$B$7:$R$2843,14,0)</f>
        <v>8.9883000000000006</v>
      </c>
      <c r="Q15" s="66">
        <f t="shared" si="7"/>
        <v>1</v>
      </c>
      <c r="R15" s="65">
        <f>VLOOKUP($A15,'Return Data'!$B$7:$R$2843,16,0)</f>
        <v>8.9773999999999994</v>
      </c>
      <c r="S15" s="67">
        <f t="shared" si="5"/>
        <v>1</v>
      </c>
    </row>
    <row r="16" spans="1:19" x14ac:dyDescent="0.3">
      <c r="A16" s="82" t="s">
        <v>676</v>
      </c>
      <c r="B16" s="64">
        <f>VLOOKUP($A16,'Return Data'!$B$7:$R$2843,3,0)</f>
        <v>44410</v>
      </c>
      <c r="C16" s="65">
        <f>VLOOKUP($A16,'Return Data'!$B$7:$R$2843,4,0)</f>
        <v>24.282900000000001</v>
      </c>
      <c r="D16" s="65">
        <f>VLOOKUP($A16,'Return Data'!$B$7:$R$2843,9,0)</f>
        <v>6.6315</v>
      </c>
      <c r="E16" s="66">
        <f t="shared" si="0"/>
        <v>11</v>
      </c>
      <c r="F16" s="65">
        <f>VLOOKUP($A16,'Return Data'!$B$7:$R$2843,10,0)</f>
        <v>8.6105999999999998</v>
      </c>
      <c r="G16" s="66">
        <f t="shared" si="1"/>
        <v>6</v>
      </c>
      <c r="H16" s="65">
        <f>VLOOKUP($A16,'Return Data'!$B$7:$R$2843,11,0)</f>
        <v>7.6794000000000002</v>
      </c>
      <c r="I16" s="66">
        <f t="shared" si="2"/>
        <v>8</v>
      </c>
      <c r="J16" s="65">
        <f>VLOOKUP($A16,'Return Data'!$B$7:$R$2843,12,0)</f>
        <v>7.2968999999999999</v>
      </c>
      <c r="K16" s="66">
        <f t="shared" si="3"/>
        <v>8</v>
      </c>
      <c r="L16" s="65">
        <f>VLOOKUP($A16,'Return Data'!$B$7:$R$2843,13,0)</f>
        <v>7.8254999999999999</v>
      </c>
      <c r="M16" s="66">
        <f t="shared" si="4"/>
        <v>8</v>
      </c>
      <c r="N16" s="65">
        <f>VLOOKUP($A16,'Return Data'!$B$7:$R$2843,17,0)</f>
        <v>8.9990000000000006</v>
      </c>
      <c r="O16" s="66">
        <f t="shared" si="6"/>
        <v>2</v>
      </c>
      <c r="P16" s="65">
        <f>VLOOKUP($A16,'Return Data'!$B$7:$R$2843,14,0)</f>
        <v>8.6614000000000004</v>
      </c>
      <c r="Q16" s="66">
        <f t="shared" si="7"/>
        <v>2</v>
      </c>
      <c r="R16" s="65">
        <f>VLOOKUP($A16,'Return Data'!$B$7:$R$2843,16,0)</f>
        <v>8.6692</v>
      </c>
      <c r="S16" s="67">
        <f t="shared" si="5"/>
        <v>2</v>
      </c>
    </row>
    <row r="17" spans="1:19" x14ac:dyDescent="0.3">
      <c r="A17" s="82" t="s">
        <v>678</v>
      </c>
      <c r="B17" s="64">
        <f>VLOOKUP($A17,'Return Data'!$B$7:$R$2843,3,0)</f>
        <v>44410</v>
      </c>
      <c r="C17" s="65">
        <f>VLOOKUP($A17,'Return Data'!$B$7:$R$2843,4,0)</f>
        <v>13.4536</v>
      </c>
      <c r="D17" s="65">
        <f>VLOOKUP($A17,'Return Data'!$B$7:$R$2843,9,0)</f>
        <v>4.4892000000000003</v>
      </c>
      <c r="E17" s="66">
        <f t="shared" si="0"/>
        <v>17</v>
      </c>
      <c r="F17" s="65">
        <f>VLOOKUP($A17,'Return Data'!$B$7:$R$2843,10,0)</f>
        <v>8.0785999999999998</v>
      </c>
      <c r="G17" s="66">
        <f t="shared" si="1"/>
        <v>7</v>
      </c>
      <c r="H17" s="65">
        <f>VLOOKUP($A17,'Return Data'!$B$7:$R$2843,11,0)</f>
        <v>4.9447999999999999</v>
      </c>
      <c r="I17" s="66">
        <f t="shared" si="2"/>
        <v>17</v>
      </c>
      <c r="J17" s="65">
        <f>VLOOKUP($A17,'Return Data'!$B$7:$R$2843,12,0)</f>
        <v>6.3707000000000003</v>
      </c>
      <c r="K17" s="66">
        <f t="shared" si="3"/>
        <v>10</v>
      </c>
      <c r="L17" s="65">
        <f>VLOOKUP($A17,'Return Data'!$B$7:$R$2843,13,0)</f>
        <v>7.6017999999999999</v>
      </c>
      <c r="M17" s="66">
        <f t="shared" si="4"/>
        <v>9</v>
      </c>
      <c r="N17" s="65">
        <f>VLOOKUP($A17,'Return Data'!$B$7:$R$2843,17,0)</f>
        <v>-1.5002</v>
      </c>
      <c r="O17" s="66">
        <f t="shared" si="6"/>
        <v>15</v>
      </c>
      <c r="P17" s="65">
        <f>VLOOKUP($A17,'Return Data'!$B$7:$R$2843,14,0)</f>
        <v>-1.2964</v>
      </c>
      <c r="Q17" s="66">
        <f t="shared" si="7"/>
        <v>15</v>
      </c>
      <c r="R17" s="65">
        <f>VLOOKUP($A17,'Return Data'!$B$7:$R$2843,16,0)</f>
        <v>4.0781000000000001</v>
      </c>
      <c r="S17" s="67">
        <f t="shared" si="5"/>
        <v>15</v>
      </c>
    </row>
    <row r="18" spans="1:19" x14ac:dyDescent="0.3">
      <c r="A18" s="82" t="s">
        <v>681</v>
      </c>
      <c r="B18" s="64">
        <f>VLOOKUP($A18,'Return Data'!$B$7:$R$2843,3,0)</f>
        <v>44410</v>
      </c>
      <c r="C18" s="65">
        <f>VLOOKUP($A18,'Return Data'!$B$7:$R$2843,4,0)</f>
        <v>13.2828</v>
      </c>
      <c r="D18" s="65">
        <f>VLOOKUP($A18,'Return Data'!$B$7:$R$2843,9,0)</f>
        <v>7.0446</v>
      </c>
      <c r="E18" s="66">
        <f t="shared" si="0"/>
        <v>9</v>
      </c>
      <c r="F18" s="65">
        <f>VLOOKUP($A18,'Return Data'!$B$7:$R$2843,10,0)</f>
        <v>5.2862</v>
      </c>
      <c r="G18" s="66">
        <f t="shared" si="1"/>
        <v>12</v>
      </c>
      <c r="H18" s="65">
        <f>VLOOKUP($A18,'Return Data'!$B$7:$R$2843,11,0)</f>
        <v>5.4366000000000003</v>
      </c>
      <c r="I18" s="66">
        <f t="shared" si="2"/>
        <v>16</v>
      </c>
      <c r="J18" s="65">
        <f>VLOOKUP($A18,'Return Data'!$B$7:$R$2843,12,0)</f>
        <v>4.9833999999999996</v>
      </c>
      <c r="K18" s="66">
        <f t="shared" si="3"/>
        <v>14</v>
      </c>
      <c r="L18" s="65">
        <f>VLOOKUP($A18,'Return Data'!$B$7:$R$2843,13,0)</f>
        <v>5.4885999999999999</v>
      </c>
      <c r="M18" s="66">
        <f t="shared" si="4"/>
        <v>16</v>
      </c>
      <c r="N18" s="65">
        <f>VLOOKUP($A18,'Return Data'!$B$7:$R$2843,17,0)</f>
        <v>6.4337</v>
      </c>
      <c r="O18" s="66">
        <f t="shared" si="6"/>
        <v>6</v>
      </c>
      <c r="P18" s="65">
        <f>VLOOKUP($A18,'Return Data'!$B$7:$R$2843,14,0)</f>
        <v>7.1058000000000003</v>
      </c>
      <c r="Q18" s="66">
        <f t="shared" si="7"/>
        <v>5</v>
      </c>
      <c r="R18" s="65">
        <f>VLOOKUP($A18,'Return Data'!$B$7:$R$2843,16,0)</f>
        <v>6.6348000000000003</v>
      </c>
      <c r="S18" s="67">
        <f t="shared" si="5"/>
        <v>10</v>
      </c>
    </row>
    <row r="19" spans="1:19" x14ac:dyDescent="0.3">
      <c r="A19" s="82" t="s">
        <v>682</v>
      </c>
      <c r="B19" s="64">
        <f>VLOOKUP($A19,'Return Data'!$B$7:$R$2843,3,0)</f>
        <v>44410</v>
      </c>
      <c r="C19" s="65">
        <f>VLOOKUP($A19,'Return Data'!$B$7:$R$2843,4,0)</f>
        <v>1465.2869000000001</v>
      </c>
      <c r="D19" s="65">
        <f>VLOOKUP($A19,'Return Data'!$B$7:$R$2843,9,0)</f>
        <v>5.6779999999999999</v>
      </c>
      <c r="E19" s="66">
        <f t="shared" si="0"/>
        <v>16</v>
      </c>
      <c r="F19" s="65">
        <f>VLOOKUP($A19,'Return Data'!$B$7:$R$2843,10,0)</f>
        <v>3.4639000000000002</v>
      </c>
      <c r="G19" s="66">
        <f t="shared" si="1"/>
        <v>18</v>
      </c>
      <c r="H19" s="65">
        <f>VLOOKUP($A19,'Return Data'!$B$7:$R$2843,11,0)</f>
        <v>4.5594999999999999</v>
      </c>
      <c r="I19" s="66">
        <f t="shared" si="2"/>
        <v>18</v>
      </c>
      <c r="J19" s="65">
        <f>VLOOKUP($A19,'Return Data'!$B$7:$R$2843,12,0)</f>
        <v>2.9965999999999999</v>
      </c>
      <c r="K19" s="66">
        <f t="shared" si="3"/>
        <v>17</v>
      </c>
      <c r="L19" s="65">
        <f>VLOOKUP($A19,'Return Data'!$B$7:$R$2843,13,0)</f>
        <v>3.5438999999999998</v>
      </c>
      <c r="M19" s="66">
        <f t="shared" si="4"/>
        <v>17</v>
      </c>
      <c r="N19" s="65">
        <f>VLOOKUP($A19,'Return Data'!$B$7:$R$2843,17,0)</f>
        <v>6.0814000000000004</v>
      </c>
      <c r="O19" s="66">
        <f t="shared" si="6"/>
        <v>7</v>
      </c>
      <c r="P19" s="65">
        <f>VLOOKUP($A19,'Return Data'!$B$7:$R$2843,14,0)</f>
        <v>1.7709999999999999</v>
      </c>
      <c r="Q19" s="66">
        <f t="shared" si="7"/>
        <v>14</v>
      </c>
      <c r="R19" s="65">
        <f>VLOOKUP($A19,'Return Data'!$B$7:$R$2843,16,0)</f>
        <v>5.6803999999999997</v>
      </c>
      <c r="S19" s="67">
        <f t="shared" si="5"/>
        <v>14</v>
      </c>
    </row>
    <row r="20" spans="1:19" x14ac:dyDescent="0.3">
      <c r="A20" s="82" t="s">
        <v>684</v>
      </c>
      <c r="B20" s="64">
        <f>VLOOKUP($A20,'Return Data'!$B$7:$R$2843,3,0)</f>
        <v>44410</v>
      </c>
      <c r="C20" s="65">
        <f>VLOOKUP($A20,'Return Data'!$B$7:$R$2843,4,0)</f>
        <v>23.9131</v>
      </c>
      <c r="D20" s="65">
        <f>VLOOKUP($A20,'Return Data'!$B$7:$R$2843,9,0)</f>
        <v>6.6649000000000003</v>
      </c>
      <c r="E20" s="66">
        <f t="shared" si="0"/>
        <v>10</v>
      </c>
      <c r="F20" s="65">
        <f>VLOOKUP($A20,'Return Data'!$B$7:$R$2843,10,0)</f>
        <v>5.7744</v>
      </c>
      <c r="G20" s="66">
        <f t="shared" si="1"/>
        <v>11</v>
      </c>
      <c r="H20" s="65">
        <f>VLOOKUP($A20,'Return Data'!$B$7:$R$2843,11,0)</f>
        <v>6.8255999999999997</v>
      </c>
      <c r="I20" s="66">
        <f t="shared" si="2"/>
        <v>12</v>
      </c>
      <c r="J20" s="65">
        <f>VLOOKUP($A20,'Return Data'!$B$7:$R$2843,12,0)</f>
        <v>6.2325999999999997</v>
      </c>
      <c r="K20" s="66">
        <f t="shared" si="3"/>
        <v>11</v>
      </c>
      <c r="L20" s="65">
        <f>VLOOKUP($A20,'Return Data'!$B$7:$R$2843,13,0)</f>
        <v>6.5968999999999998</v>
      </c>
      <c r="M20" s="66">
        <f t="shared" si="4"/>
        <v>12</v>
      </c>
      <c r="N20" s="65">
        <f>VLOOKUP($A20,'Return Data'!$B$7:$R$2843,17,0)</f>
        <v>6.8136000000000001</v>
      </c>
      <c r="O20" s="66">
        <f t="shared" si="6"/>
        <v>5</v>
      </c>
      <c r="P20" s="65">
        <f>VLOOKUP($A20,'Return Data'!$B$7:$R$2843,14,0)</f>
        <v>7.1558000000000002</v>
      </c>
      <c r="Q20" s="66">
        <f t="shared" si="7"/>
        <v>4</v>
      </c>
      <c r="R20" s="65">
        <f>VLOOKUP($A20,'Return Data'!$B$7:$R$2843,16,0)</f>
        <v>8.0686</v>
      </c>
      <c r="S20" s="67">
        <f t="shared" si="5"/>
        <v>3</v>
      </c>
    </row>
    <row r="21" spans="1:19" x14ac:dyDescent="0.3">
      <c r="A21" s="82" t="s">
        <v>686</v>
      </c>
      <c r="B21" s="64">
        <f>VLOOKUP($A21,'Return Data'!$B$7:$R$2843,3,0)</f>
        <v>44410</v>
      </c>
      <c r="C21" s="65">
        <f>VLOOKUP($A21,'Return Data'!$B$7:$R$2843,4,0)</f>
        <v>22.702999999999999</v>
      </c>
      <c r="D21" s="65">
        <f>VLOOKUP($A21,'Return Data'!$B$7:$R$2843,9,0)</f>
        <v>7.2952000000000004</v>
      </c>
      <c r="E21" s="66">
        <f t="shared" si="0"/>
        <v>7</v>
      </c>
      <c r="F21" s="65">
        <f>VLOOKUP($A21,'Return Data'!$B$7:$R$2843,10,0)</f>
        <v>4.6928000000000001</v>
      </c>
      <c r="G21" s="66">
        <f t="shared" si="1"/>
        <v>14</v>
      </c>
      <c r="H21" s="65">
        <f>VLOOKUP($A21,'Return Data'!$B$7:$R$2843,11,0)</f>
        <v>5.6917999999999997</v>
      </c>
      <c r="I21" s="66">
        <f t="shared" si="2"/>
        <v>14</v>
      </c>
      <c r="J21" s="65">
        <f>VLOOKUP($A21,'Return Data'!$B$7:$R$2843,12,0)</f>
        <v>4.4870999999999999</v>
      </c>
      <c r="K21" s="66">
        <f t="shared" si="3"/>
        <v>15</v>
      </c>
      <c r="L21" s="65">
        <f>VLOOKUP($A21,'Return Data'!$B$7:$R$2843,13,0)</f>
        <v>6.0472000000000001</v>
      </c>
      <c r="M21" s="66">
        <f t="shared" si="4"/>
        <v>13</v>
      </c>
      <c r="N21" s="65">
        <f>VLOOKUP($A21,'Return Data'!$B$7:$R$2843,17,0)</f>
        <v>3.6947000000000001</v>
      </c>
      <c r="O21" s="66">
        <f t="shared" si="6"/>
        <v>11</v>
      </c>
      <c r="P21" s="65">
        <f>VLOOKUP($A21,'Return Data'!$B$7:$R$2843,14,0)</f>
        <v>4.0350999999999999</v>
      </c>
      <c r="Q21" s="66">
        <f t="shared" si="7"/>
        <v>10</v>
      </c>
      <c r="R21" s="65">
        <f>VLOOKUP($A21,'Return Data'!$B$7:$R$2843,16,0)</f>
        <v>7.18</v>
      </c>
      <c r="S21" s="67">
        <f t="shared" si="5"/>
        <v>9</v>
      </c>
    </row>
    <row r="22" spans="1:19" x14ac:dyDescent="0.3">
      <c r="A22" s="82" t="s">
        <v>688</v>
      </c>
      <c r="B22" s="64">
        <f>VLOOKUP($A22,'Return Data'!$B$7:$R$2843,3,0)</f>
        <v>44410</v>
      </c>
      <c r="C22" s="65">
        <f>VLOOKUP($A22,'Return Data'!$B$7:$R$2843,4,0)</f>
        <v>26.750399999999999</v>
      </c>
      <c r="D22" s="65">
        <f>VLOOKUP($A22,'Return Data'!$B$7:$R$2843,9,0)</f>
        <v>79.557199999999995</v>
      </c>
      <c r="E22" s="66">
        <f t="shared" si="0"/>
        <v>1</v>
      </c>
      <c r="F22" s="65">
        <f>VLOOKUP($A22,'Return Data'!$B$7:$R$2843,10,0)</f>
        <v>30.669499999999999</v>
      </c>
      <c r="G22" s="66">
        <f t="shared" si="1"/>
        <v>1</v>
      </c>
      <c r="H22" s="65">
        <f>VLOOKUP($A22,'Return Data'!$B$7:$R$2843,11,0)</f>
        <v>20.191700000000001</v>
      </c>
      <c r="I22" s="66">
        <f t="shared" si="2"/>
        <v>1</v>
      </c>
      <c r="J22" s="65">
        <f>VLOOKUP($A22,'Return Data'!$B$7:$R$2843,12,0)</f>
        <v>16.4651</v>
      </c>
      <c r="K22" s="66">
        <f t="shared" si="3"/>
        <v>1</v>
      </c>
      <c r="L22" s="65">
        <f>VLOOKUP($A22,'Return Data'!$B$7:$R$2843,13,0)</f>
        <v>15.3918</v>
      </c>
      <c r="M22" s="66">
        <f t="shared" si="4"/>
        <v>1</v>
      </c>
      <c r="N22" s="65">
        <f>VLOOKUP($A22,'Return Data'!$B$7:$R$2843,17,0)</f>
        <v>2.5884</v>
      </c>
      <c r="O22" s="66">
        <f t="shared" si="6"/>
        <v>13</v>
      </c>
      <c r="P22" s="65">
        <f>VLOOKUP($A22,'Return Data'!$B$7:$R$2843,14,0)</f>
        <v>2.8454999999999999</v>
      </c>
      <c r="Q22" s="66">
        <f t="shared" si="7"/>
        <v>11</v>
      </c>
      <c r="R22" s="65">
        <f>VLOOKUP($A22,'Return Data'!$B$7:$R$2843,16,0)</f>
        <v>6.2610000000000001</v>
      </c>
      <c r="S22" s="67">
        <f t="shared" si="5"/>
        <v>12</v>
      </c>
    </row>
    <row r="23" spans="1:19" x14ac:dyDescent="0.3">
      <c r="A23" s="82" t="s">
        <v>690</v>
      </c>
      <c r="B23" s="64">
        <f>VLOOKUP($A23,'Return Data'!$B$7:$R$2843,3,0)</f>
        <v>44410</v>
      </c>
      <c r="C23" s="65">
        <f>VLOOKUP($A23,'Return Data'!$B$7:$R$2843,4,0)</f>
        <v>0.1212</v>
      </c>
      <c r="D23" s="65">
        <f>VLOOKUP($A23,'Return Data'!$B$7:$R$2843,9,0)</f>
        <v>10.784000000000001</v>
      </c>
      <c r="E23" s="66">
        <f t="shared" si="0"/>
        <v>3</v>
      </c>
      <c r="F23" s="65">
        <f>VLOOKUP($A23,'Return Data'!$B$7:$R$2843,10,0)</f>
        <v>11.2072</v>
      </c>
      <c r="G23" s="66">
        <f t="shared" si="1"/>
        <v>2</v>
      </c>
      <c r="H23" s="65">
        <f>VLOOKUP($A23,'Return Data'!$B$7:$R$2843,11,0)</f>
        <v>11.4278</v>
      </c>
      <c r="I23" s="66">
        <f t="shared" si="2"/>
        <v>5</v>
      </c>
      <c r="J23" s="65">
        <f>VLOOKUP($A23,'Return Data'!$B$7:$R$2843,12,0)</f>
        <v>-24.872299999999999</v>
      </c>
      <c r="K23" s="66">
        <f t="shared" si="3"/>
        <v>20</v>
      </c>
      <c r="L23" s="65">
        <f>VLOOKUP($A23,'Return Data'!$B$7:$R$2843,13,0)</f>
        <v>-20.152699999999999</v>
      </c>
      <c r="M23" s="66">
        <f t="shared" si="4"/>
        <v>20</v>
      </c>
      <c r="N23" s="65"/>
      <c r="O23" s="66"/>
      <c r="P23" s="65"/>
      <c r="Q23" s="66"/>
      <c r="R23" s="65">
        <f>VLOOKUP($A23,'Return Data'!$B$7:$R$2843,16,0)</f>
        <v>-11.9491</v>
      </c>
      <c r="S23" s="67">
        <f t="shared" si="5"/>
        <v>17</v>
      </c>
    </row>
    <row r="24" spans="1:19" x14ac:dyDescent="0.3">
      <c r="A24" s="82" t="s">
        <v>695</v>
      </c>
      <c r="B24" s="64">
        <f>VLOOKUP($A24,'Return Data'!$B$7:$R$2843,3,0)</f>
        <v>44410</v>
      </c>
      <c r="C24" s="65">
        <f>VLOOKUP($A24,'Return Data'!$B$7:$R$2843,4,0)</f>
        <v>14.952400000000001</v>
      </c>
      <c r="D24" s="65">
        <f>VLOOKUP($A24,'Return Data'!$B$7:$R$2843,9,0)</f>
        <v>5.9515000000000002</v>
      </c>
      <c r="E24" s="66">
        <f t="shared" si="0"/>
        <v>15</v>
      </c>
      <c r="F24" s="65">
        <f>VLOOKUP($A24,'Return Data'!$B$7:$R$2843,10,0)</f>
        <v>3.9321999999999999</v>
      </c>
      <c r="G24" s="66">
        <f t="shared" si="1"/>
        <v>16</v>
      </c>
      <c r="H24" s="65">
        <f>VLOOKUP($A24,'Return Data'!$B$7:$R$2843,11,0)</f>
        <v>7.1992000000000003</v>
      </c>
      <c r="I24" s="66">
        <f t="shared" si="2"/>
        <v>11</v>
      </c>
      <c r="J24" s="65">
        <f>VLOOKUP($A24,'Return Data'!$B$7:$R$2843,12,0)</f>
        <v>8.9090000000000007</v>
      </c>
      <c r="K24" s="66">
        <f t="shared" si="3"/>
        <v>5</v>
      </c>
      <c r="L24" s="65">
        <f>VLOOKUP($A24,'Return Data'!$B$7:$R$2843,13,0)</f>
        <v>8.8332999999999995</v>
      </c>
      <c r="M24" s="66">
        <f t="shared" si="4"/>
        <v>7</v>
      </c>
      <c r="N24" s="65">
        <f>VLOOKUP($A24,'Return Data'!$B$7:$R$2843,17,0)</f>
        <v>2.5217999999999998</v>
      </c>
      <c r="O24" s="66">
        <f>RANK(N24,N$8:N$27,0)</f>
        <v>14</v>
      </c>
      <c r="P24" s="65">
        <f>VLOOKUP($A24,'Return Data'!$B$7:$R$2843,14,0)</f>
        <v>2.4257</v>
      </c>
      <c r="Q24" s="66">
        <f>RANK(P24,P$8:P$27,0)</f>
        <v>12</v>
      </c>
      <c r="R24" s="65">
        <f>VLOOKUP($A24,'Return Data'!$B$7:$R$2843,16,0)</f>
        <v>6.0518000000000001</v>
      </c>
      <c r="S24" s="67">
        <f t="shared" si="5"/>
        <v>13</v>
      </c>
    </row>
    <row r="25" spans="1:19" x14ac:dyDescent="0.3">
      <c r="A25" s="82" t="s">
        <v>701</v>
      </c>
      <c r="B25" s="64">
        <f>VLOOKUP($A25,'Return Data'!$B$7:$R$2843,3,0)</f>
        <v>44410</v>
      </c>
      <c r="C25" s="65">
        <f>VLOOKUP($A25,'Return Data'!$B$7:$R$2843,4,0)</f>
        <v>35.097999999999999</v>
      </c>
      <c r="D25" s="65">
        <f>VLOOKUP($A25,'Return Data'!$B$7:$R$2843,9,0)</f>
        <v>8.4025999999999996</v>
      </c>
      <c r="E25" s="66">
        <f t="shared" si="0"/>
        <v>6</v>
      </c>
      <c r="F25" s="65">
        <f>VLOOKUP($A25,'Return Data'!$B$7:$R$2843,10,0)</f>
        <v>6.6388999999999996</v>
      </c>
      <c r="G25" s="66">
        <f t="shared" si="1"/>
        <v>8</v>
      </c>
      <c r="H25" s="65">
        <f>VLOOKUP($A25,'Return Data'!$B$7:$R$2843,11,0)</f>
        <v>6.6513999999999998</v>
      </c>
      <c r="I25" s="66">
        <f t="shared" si="2"/>
        <v>13</v>
      </c>
      <c r="J25" s="65">
        <f>VLOOKUP($A25,'Return Data'!$B$7:$R$2843,12,0)</f>
        <v>5.8369999999999997</v>
      </c>
      <c r="K25" s="66">
        <f t="shared" si="3"/>
        <v>12</v>
      </c>
      <c r="L25" s="65">
        <f>VLOOKUP($A25,'Return Data'!$B$7:$R$2843,13,0)</f>
        <v>7.0728</v>
      </c>
      <c r="M25" s="66">
        <f t="shared" si="4"/>
        <v>11</v>
      </c>
      <c r="N25" s="65">
        <f>VLOOKUP($A25,'Return Data'!$B$7:$R$2843,17,0)</f>
        <v>7.8045</v>
      </c>
      <c r="O25" s="66">
        <f>RANK(N25,N$8:N$27,0)</f>
        <v>3</v>
      </c>
      <c r="P25" s="65">
        <f>VLOOKUP($A25,'Return Data'!$B$7:$R$2843,14,0)</f>
        <v>7.3856000000000002</v>
      </c>
      <c r="Q25" s="66">
        <f>RANK(P25,P$8:P$27,0)</f>
        <v>3</v>
      </c>
      <c r="R25" s="65">
        <f>VLOOKUP($A25,'Return Data'!$B$7:$R$2843,16,0)</f>
        <v>7.6359000000000004</v>
      </c>
      <c r="S25" s="67">
        <f t="shared" si="5"/>
        <v>5</v>
      </c>
    </row>
    <row r="26" spans="1:19" x14ac:dyDescent="0.3">
      <c r="A26" s="82" t="s">
        <v>709</v>
      </c>
      <c r="B26" s="64">
        <f>VLOOKUP($A26,'Return Data'!$B$7:$R$2843,3,0)</f>
        <v>44410</v>
      </c>
      <c r="C26" s="65">
        <f>VLOOKUP($A26,'Return Data'!$B$7:$R$2843,4,0)</f>
        <v>0.5897</v>
      </c>
      <c r="D26" s="65">
        <f>VLOOKUP($A26,'Return Data'!$B$7:$R$2843,9,0)</f>
        <v>11.084899999999999</v>
      </c>
      <c r="E26" s="66">
        <f t="shared" si="0"/>
        <v>2</v>
      </c>
      <c r="F26" s="65">
        <f>VLOOKUP($A26,'Return Data'!$B$7:$R$2843,10,0)</f>
        <v>11.1775</v>
      </c>
      <c r="G26" s="66">
        <f t="shared" si="1"/>
        <v>3</v>
      </c>
      <c r="H26" s="65">
        <f>VLOOKUP($A26,'Return Data'!$B$7:$R$2843,11,0)</f>
        <v>11.494400000000001</v>
      </c>
      <c r="I26" s="66">
        <f t="shared" si="2"/>
        <v>4</v>
      </c>
      <c r="J26" s="65">
        <f>VLOOKUP($A26,'Return Data'!$B$7:$R$2843,12,0)</f>
        <v>-24.4236</v>
      </c>
      <c r="K26" s="66">
        <f t="shared" si="3"/>
        <v>19</v>
      </c>
      <c r="L26" s="65">
        <f>VLOOKUP($A26,'Return Data'!$B$7:$R$2843,13,0)</f>
        <v>-16.347999999999999</v>
      </c>
      <c r="M26" s="66">
        <f t="shared" si="4"/>
        <v>19</v>
      </c>
      <c r="N26" s="65"/>
      <c r="O26" s="66"/>
      <c r="P26" s="65"/>
      <c r="Q26" s="66"/>
      <c r="R26" s="65">
        <f>VLOOKUP($A26,'Return Data'!$B$7:$R$2843,16,0)</f>
        <v>-44.687600000000003</v>
      </c>
      <c r="S26" s="67">
        <f t="shared" si="5"/>
        <v>20</v>
      </c>
    </row>
    <row r="27" spans="1:19" x14ac:dyDescent="0.3">
      <c r="A27" s="82" t="s">
        <v>711</v>
      </c>
      <c r="B27" s="64">
        <f>VLOOKUP($A27,'Return Data'!$B$7:$R$2843,3,0)</f>
        <v>44410</v>
      </c>
      <c r="C27" s="65">
        <f>VLOOKUP($A27,'Return Data'!$B$7:$R$2843,4,0)</f>
        <v>11.6021</v>
      </c>
      <c r="D27" s="65">
        <f>VLOOKUP($A27,'Return Data'!$B$7:$R$2843,9,0)</f>
        <v>6.5720000000000001</v>
      </c>
      <c r="E27" s="66">
        <f t="shared" si="0"/>
        <v>12</v>
      </c>
      <c r="F27" s="65">
        <f>VLOOKUP($A27,'Return Data'!$B$7:$R$2843,10,0)</f>
        <v>5.0412999999999997</v>
      </c>
      <c r="G27" s="66">
        <f t="shared" si="1"/>
        <v>13</v>
      </c>
      <c r="H27" s="65">
        <f>VLOOKUP($A27,'Return Data'!$B$7:$R$2843,11,0)</f>
        <v>5.5819000000000001</v>
      </c>
      <c r="I27" s="66">
        <f t="shared" si="2"/>
        <v>15</v>
      </c>
      <c r="J27" s="65">
        <f>VLOOKUP($A27,'Return Data'!$B$7:$R$2843,12,0)</f>
        <v>5.1969000000000003</v>
      </c>
      <c r="K27" s="66">
        <f t="shared" si="3"/>
        <v>13</v>
      </c>
      <c r="L27" s="65">
        <f>VLOOKUP($A27,'Return Data'!$B$7:$R$2843,13,0)</f>
        <v>5.7652000000000001</v>
      </c>
      <c r="M27" s="66">
        <f t="shared" si="4"/>
        <v>14</v>
      </c>
      <c r="N27" s="65">
        <f>VLOOKUP($A27,'Return Data'!$B$7:$R$2843,17,0)</f>
        <v>-16.0182</v>
      </c>
      <c r="O27" s="66">
        <f>RANK(N27,N$8:N$27,0)</f>
        <v>16</v>
      </c>
      <c r="P27" s="65">
        <f>VLOOKUP($A27,'Return Data'!$B$7:$R$2843,14,0)</f>
        <v>-10.2464</v>
      </c>
      <c r="Q27" s="66">
        <f>RANK(P27,P$8:P$27,0)</f>
        <v>16</v>
      </c>
      <c r="R27" s="65">
        <f>VLOOKUP($A27,'Return Data'!$B$7:$R$2843,16,0)</f>
        <v>1.7214</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9.3772700000000011</v>
      </c>
      <c r="E29" s="88"/>
      <c r="F29" s="89">
        <f>AVERAGE(F8:F27)</f>
        <v>7.128090000000002</v>
      </c>
      <c r="G29" s="88"/>
      <c r="H29" s="89">
        <f>AVERAGE(H8:H27)</f>
        <v>8.2819399999999987</v>
      </c>
      <c r="I29" s="88"/>
      <c r="J29" s="89">
        <f>AVERAGE(J8:J27)</f>
        <v>4.2708150000000016</v>
      </c>
      <c r="K29" s="88"/>
      <c r="L29" s="89">
        <f>AVERAGE(L8:L27)</f>
        <v>5.4103500000000011</v>
      </c>
      <c r="M29" s="88"/>
      <c r="N29" s="89">
        <f>AVERAGE(N8:N27)</f>
        <v>2.4579</v>
      </c>
      <c r="O29" s="88"/>
      <c r="P29" s="89">
        <f>AVERAGE(P8:P27)</f>
        <v>1.7959352941176476</v>
      </c>
      <c r="Q29" s="88"/>
      <c r="R29" s="89">
        <f>AVERAGE(R8:R27)</f>
        <v>1.1773000000000002</v>
      </c>
      <c r="S29" s="90"/>
    </row>
    <row r="30" spans="1:19" x14ac:dyDescent="0.3">
      <c r="A30" s="87" t="s">
        <v>28</v>
      </c>
      <c r="B30" s="88"/>
      <c r="C30" s="88"/>
      <c r="D30" s="89">
        <f>MIN(D8:D27)</f>
        <v>-12.3124</v>
      </c>
      <c r="E30" s="88"/>
      <c r="F30" s="89">
        <f>MIN(F8:F27)</f>
        <v>-3.0714999999999999</v>
      </c>
      <c r="G30" s="88"/>
      <c r="H30" s="89">
        <f>MIN(H8:H27)</f>
        <v>0</v>
      </c>
      <c r="I30" s="88"/>
      <c r="J30" s="89">
        <f>MIN(J8:J27)</f>
        <v>-24.872299999999999</v>
      </c>
      <c r="K30" s="88"/>
      <c r="L30" s="89">
        <f>MIN(L8:L27)</f>
        <v>-20.152699999999999</v>
      </c>
      <c r="M30" s="88"/>
      <c r="N30" s="89">
        <f>MIN(N8:N27)</f>
        <v>-22.2714</v>
      </c>
      <c r="O30" s="88"/>
      <c r="P30" s="89">
        <f>MIN(P8:P27)</f>
        <v>-32.066699999999997</v>
      </c>
      <c r="Q30" s="88"/>
      <c r="R30" s="89">
        <f>MIN(R8:R27)</f>
        <v>-44.687600000000003</v>
      </c>
      <c r="S30" s="90"/>
    </row>
    <row r="31" spans="1:19" ht="15" thickBot="1" x14ac:dyDescent="0.35">
      <c r="A31" s="91" t="s">
        <v>29</v>
      </c>
      <c r="B31" s="92"/>
      <c r="C31" s="92"/>
      <c r="D31" s="93">
        <f>MAX(D8:D27)</f>
        <v>79.557199999999995</v>
      </c>
      <c r="E31" s="92"/>
      <c r="F31" s="93">
        <f>MAX(F8:F27)</f>
        <v>30.669499999999999</v>
      </c>
      <c r="G31" s="92"/>
      <c r="H31" s="93">
        <f>MAX(H8:H27)</f>
        <v>20.191700000000001</v>
      </c>
      <c r="I31" s="92"/>
      <c r="J31" s="93">
        <f>MAX(J8:J27)</f>
        <v>16.4651</v>
      </c>
      <c r="K31" s="92"/>
      <c r="L31" s="93">
        <f>MAX(L8:L27)</f>
        <v>15.3918</v>
      </c>
      <c r="M31" s="92"/>
      <c r="N31" s="93">
        <f>MAX(N8:N27)</f>
        <v>9.4867000000000008</v>
      </c>
      <c r="O31" s="92"/>
      <c r="P31" s="93">
        <f>MAX(P8:P27)</f>
        <v>8.9883000000000006</v>
      </c>
      <c r="Q31" s="92"/>
      <c r="R31" s="93">
        <f>MAX(R8:R27)</f>
        <v>8.9773999999999994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44410</v>
      </c>
      <c r="C8" s="65">
        <f>VLOOKUP($A8,'Return Data'!$B$7:$R$2843,4,0)</f>
        <v>88.713899999999995</v>
      </c>
      <c r="D8" s="65">
        <f>VLOOKUP($A8,'Return Data'!$B$7:$R$2843,9,0)</f>
        <v>8.3122000000000007</v>
      </c>
      <c r="E8" s="66">
        <f t="shared" ref="E8:E26" si="0">RANK(D8,D$8:D$26,0)</f>
        <v>8</v>
      </c>
      <c r="F8" s="65">
        <f>VLOOKUP($A8,'Return Data'!$B$7:$R$2843,10,0)</f>
        <v>5.6589</v>
      </c>
      <c r="G8" s="66">
        <f t="shared" ref="G8:G26" si="1">RANK(F8,F$8:F$26,0)</f>
        <v>3</v>
      </c>
      <c r="H8" s="65">
        <f>VLOOKUP($A8,'Return Data'!$B$7:$R$2843,11,0)</f>
        <v>6.4351000000000003</v>
      </c>
      <c r="I8" s="66">
        <f t="shared" ref="I8:I26" si="2">RANK(H8,H$8:H$26,0)</f>
        <v>5</v>
      </c>
      <c r="J8" s="65">
        <f>VLOOKUP($A8,'Return Data'!$B$7:$R$2843,12,0)</f>
        <v>5.2134999999999998</v>
      </c>
      <c r="K8" s="66">
        <f t="shared" ref="K8:K26" si="3">RANK(J8,J$8:J$26,0)</f>
        <v>4</v>
      </c>
      <c r="L8" s="65">
        <f>VLOOKUP($A8,'Return Data'!$B$7:$R$2843,13,0)</f>
        <v>5.7647000000000004</v>
      </c>
      <c r="M8" s="66">
        <f t="shared" ref="M8:M26" si="4">RANK(L8,L$8:L$26,0)</f>
        <v>5</v>
      </c>
      <c r="N8" s="65">
        <f>VLOOKUP($A8,'Return Data'!$B$7:$R$2843,17,0)</f>
        <v>8.8058999999999994</v>
      </c>
      <c r="O8" s="66">
        <f t="shared" ref="O8:O23" si="5">RANK(N8,N$8:N$26,0)</f>
        <v>2</v>
      </c>
      <c r="P8" s="65">
        <f>VLOOKUP($A8,'Return Data'!$B$7:$R$2843,14,0)</f>
        <v>9.3278999999999996</v>
      </c>
      <c r="Q8" s="66">
        <f>RANK(P8,P$8:P$26,0)</f>
        <v>4</v>
      </c>
      <c r="R8" s="65">
        <f>VLOOKUP($A8,'Return Data'!$B$7:$R$2843,16,0)</f>
        <v>8.94</v>
      </c>
      <c r="S8" s="67">
        <f t="shared" ref="S8:S26" si="6">RANK(R8,R$8:R$26,0)</f>
        <v>5</v>
      </c>
    </row>
    <row r="9" spans="1:19" x14ac:dyDescent="0.3">
      <c r="A9" s="82" t="s">
        <v>613</v>
      </c>
      <c r="B9" s="64">
        <f>VLOOKUP($A9,'Return Data'!$B$7:$R$2843,3,0)</f>
        <v>44410</v>
      </c>
      <c r="C9" s="65">
        <f>VLOOKUP($A9,'Return Data'!$B$7:$R$2843,4,0)</f>
        <v>13.8504</v>
      </c>
      <c r="D9" s="65">
        <f>VLOOKUP($A9,'Return Data'!$B$7:$R$2843,9,0)</f>
        <v>7.4598000000000004</v>
      </c>
      <c r="E9" s="66">
        <f t="shared" si="0"/>
        <v>14</v>
      </c>
      <c r="F9" s="65">
        <f>VLOOKUP($A9,'Return Data'!$B$7:$R$2843,10,0)</f>
        <v>5.0522999999999998</v>
      </c>
      <c r="G9" s="66">
        <f t="shared" si="1"/>
        <v>9</v>
      </c>
      <c r="H9" s="65">
        <f>VLOOKUP($A9,'Return Data'!$B$7:$R$2843,11,0)</f>
        <v>5.9184000000000001</v>
      </c>
      <c r="I9" s="66">
        <f t="shared" si="2"/>
        <v>9</v>
      </c>
      <c r="J9" s="65">
        <f>VLOOKUP($A9,'Return Data'!$B$7:$R$2843,12,0)</f>
        <v>5.1051000000000002</v>
      </c>
      <c r="K9" s="66">
        <f t="shared" si="3"/>
        <v>5</v>
      </c>
      <c r="L9" s="65">
        <f>VLOOKUP($A9,'Return Data'!$B$7:$R$2843,13,0)</f>
        <v>5.9053000000000004</v>
      </c>
      <c r="M9" s="66">
        <f t="shared" si="4"/>
        <v>4</v>
      </c>
      <c r="N9" s="65">
        <f>VLOOKUP($A9,'Return Data'!$B$7:$R$2843,17,0)</f>
        <v>9.2749000000000006</v>
      </c>
      <c r="O9" s="66">
        <f t="shared" si="5"/>
        <v>1</v>
      </c>
      <c r="P9" s="65">
        <f>VLOOKUP($A9,'Return Data'!$B$7:$R$2843,14,0)</f>
        <v>8.5391999999999992</v>
      </c>
      <c r="Q9" s="66">
        <f>RANK(P9,P$8:P$26,0)</f>
        <v>11</v>
      </c>
      <c r="R9" s="65">
        <f>VLOOKUP($A9,'Return Data'!$B$7:$R$2843,16,0)</f>
        <v>8.3588000000000005</v>
      </c>
      <c r="S9" s="67">
        <f t="shared" si="6"/>
        <v>12</v>
      </c>
    </row>
    <row r="10" spans="1:19" x14ac:dyDescent="0.3">
      <c r="A10" s="82" t="s">
        <v>616</v>
      </c>
      <c r="B10" s="64">
        <f>VLOOKUP($A10,'Return Data'!$B$7:$R$2843,3,0)</f>
        <v>44410</v>
      </c>
      <c r="C10" s="65">
        <f>VLOOKUP($A10,'Return Data'!$B$7:$R$2843,4,0)</f>
        <v>23.0549</v>
      </c>
      <c r="D10" s="65">
        <f>VLOOKUP($A10,'Return Data'!$B$7:$R$2843,9,0)</f>
        <v>6.7748999999999997</v>
      </c>
      <c r="E10" s="66">
        <f t="shared" si="0"/>
        <v>15</v>
      </c>
      <c r="F10" s="65">
        <f>VLOOKUP($A10,'Return Data'!$B$7:$R$2843,10,0)</f>
        <v>5.0433000000000003</v>
      </c>
      <c r="G10" s="66">
        <f t="shared" si="1"/>
        <v>10</v>
      </c>
      <c r="H10" s="65">
        <f>VLOOKUP($A10,'Return Data'!$B$7:$R$2843,11,0)</f>
        <v>4.7915999999999999</v>
      </c>
      <c r="I10" s="66">
        <f t="shared" si="2"/>
        <v>17</v>
      </c>
      <c r="J10" s="65">
        <f>VLOOKUP($A10,'Return Data'!$B$7:$R$2843,12,0)</f>
        <v>3.6979000000000002</v>
      </c>
      <c r="K10" s="66">
        <f t="shared" si="3"/>
        <v>17</v>
      </c>
      <c r="L10" s="65">
        <f>VLOOKUP($A10,'Return Data'!$B$7:$R$2843,13,0)</f>
        <v>4.4096000000000002</v>
      </c>
      <c r="M10" s="66">
        <f t="shared" si="4"/>
        <v>17</v>
      </c>
      <c r="N10" s="65">
        <f>VLOOKUP($A10,'Return Data'!$B$7:$R$2843,17,0)</f>
        <v>7.8042999999999996</v>
      </c>
      <c r="O10" s="66">
        <f t="shared" si="5"/>
        <v>15</v>
      </c>
      <c r="P10" s="65">
        <f>VLOOKUP($A10,'Return Data'!$B$7:$R$2843,14,0)</f>
        <v>5.3771000000000004</v>
      </c>
      <c r="Q10" s="66">
        <f>RANK(P10,P$8:P$26,0)</f>
        <v>15</v>
      </c>
      <c r="R10" s="65">
        <f>VLOOKUP($A10,'Return Data'!$B$7:$R$2843,16,0)</f>
        <v>7.4673999999999996</v>
      </c>
      <c r="S10" s="67">
        <f t="shared" si="6"/>
        <v>17</v>
      </c>
    </row>
    <row r="11" spans="1:19" x14ac:dyDescent="0.3">
      <c r="A11" s="82" t="s">
        <v>617</v>
      </c>
      <c r="B11" s="64">
        <f>VLOOKUP($A11,'Return Data'!$B$7:$R$2843,3,0)</f>
        <v>44410</v>
      </c>
      <c r="C11" s="65">
        <f>VLOOKUP($A11,'Return Data'!$B$7:$R$2843,4,0)</f>
        <v>18.439399999999999</v>
      </c>
      <c r="D11" s="65">
        <f>VLOOKUP($A11,'Return Data'!$B$7:$R$2843,9,0)</f>
        <v>7.9649999999999999</v>
      </c>
      <c r="E11" s="66">
        <f t="shared" si="0"/>
        <v>12</v>
      </c>
      <c r="F11" s="65">
        <f>VLOOKUP($A11,'Return Data'!$B$7:$R$2843,10,0)</f>
        <v>4.8224999999999998</v>
      </c>
      <c r="G11" s="66">
        <f t="shared" si="1"/>
        <v>14</v>
      </c>
      <c r="H11" s="65">
        <f>VLOOKUP($A11,'Return Data'!$B$7:$R$2843,11,0)</f>
        <v>5.5811999999999999</v>
      </c>
      <c r="I11" s="66">
        <f t="shared" si="2"/>
        <v>13</v>
      </c>
      <c r="J11" s="65">
        <f>VLOOKUP($A11,'Return Data'!$B$7:$R$2843,12,0)</f>
        <v>4.1536999999999997</v>
      </c>
      <c r="K11" s="66">
        <f t="shared" si="3"/>
        <v>13</v>
      </c>
      <c r="L11" s="65">
        <f>VLOOKUP($A11,'Return Data'!$B$7:$R$2843,13,0)</f>
        <v>4.6818</v>
      </c>
      <c r="M11" s="66">
        <f t="shared" si="4"/>
        <v>13</v>
      </c>
      <c r="N11" s="65">
        <f>VLOOKUP($A11,'Return Data'!$B$7:$R$2843,17,0)</f>
        <v>7.6607000000000003</v>
      </c>
      <c r="O11" s="66">
        <f t="shared" si="5"/>
        <v>17</v>
      </c>
      <c r="P11" s="65">
        <f>VLOOKUP($A11,'Return Data'!$B$7:$R$2843,14,0)</f>
        <v>8.5813000000000006</v>
      </c>
      <c r="Q11" s="66">
        <f>RANK(P11,P$8:P$26,0)</f>
        <v>10</v>
      </c>
      <c r="R11" s="65">
        <f>VLOOKUP($A11,'Return Data'!$B$7:$R$2843,16,0)</f>
        <v>8.5153999999999996</v>
      </c>
      <c r="S11" s="67">
        <f t="shared" si="6"/>
        <v>9</v>
      </c>
    </row>
    <row r="12" spans="1:19" x14ac:dyDescent="0.3">
      <c r="A12" s="82" t="s">
        <v>619</v>
      </c>
      <c r="B12" s="64">
        <f>VLOOKUP($A12,'Return Data'!$B$7:$R$2843,3,0)</f>
        <v>44410</v>
      </c>
      <c r="C12" s="65">
        <f>VLOOKUP($A12,'Return Data'!$B$7:$R$2843,4,0)</f>
        <v>12.9823</v>
      </c>
      <c r="D12" s="65">
        <f>VLOOKUP($A12,'Return Data'!$B$7:$R$2843,9,0)</f>
        <v>5.0917000000000003</v>
      </c>
      <c r="E12" s="66">
        <f t="shared" si="0"/>
        <v>17</v>
      </c>
      <c r="F12" s="65">
        <f>VLOOKUP($A12,'Return Data'!$B$7:$R$2843,10,0)</f>
        <v>3.7995000000000001</v>
      </c>
      <c r="G12" s="66">
        <f t="shared" si="1"/>
        <v>18</v>
      </c>
      <c r="H12" s="65">
        <f>VLOOKUP($A12,'Return Data'!$B$7:$R$2843,11,0)</f>
        <v>4.5198999999999998</v>
      </c>
      <c r="I12" s="66">
        <f t="shared" si="2"/>
        <v>18</v>
      </c>
      <c r="J12" s="65">
        <f>VLOOKUP($A12,'Return Data'!$B$7:$R$2843,12,0)</f>
        <v>4.0401999999999996</v>
      </c>
      <c r="K12" s="66">
        <f t="shared" si="3"/>
        <v>15</v>
      </c>
      <c r="L12" s="65">
        <f>VLOOKUP($A12,'Return Data'!$B$7:$R$2843,13,0)</f>
        <v>4.5721999999999996</v>
      </c>
      <c r="M12" s="66">
        <f t="shared" si="4"/>
        <v>14</v>
      </c>
      <c r="N12" s="65">
        <f>VLOOKUP($A12,'Return Data'!$B$7:$R$2843,17,0)</f>
        <v>7.7824999999999998</v>
      </c>
      <c r="O12" s="66">
        <f t="shared" si="5"/>
        <v>16</v>
      </c>
      <c r="P12" s="65"/>
      <c r="Q12" s="66"/>
      <c r="R12" s="65">
        <f>VLOOKUP($A12,'Return Data'!$B$7:$R$2843,16,0)</f>
        <v>9.4314999999999998</v>
      </c>
      <c r="S12" s="67">
        <f t="shared" si="6"/>
        <v>1</v>
      </c>
    </row>
    <row r="13" spans="1:19" x14ac:dyDescent="0.3">
      <c r="A13" s="82" t="s">
        <v>624</v>
      </c>
      <c r="B13" s="64">
        <f>VLOOKUP($A13,'Return Data'!$B$7:$R$2843,3,0)</f>
        <v>44410</v>
      </c>
      <c r="C13" s="65">
        <f>VLOOKUP($A13,'Return Data'!$B$7:$R$2843,4,0)</f>
        <v>83.293999999999997</v>
      </c>
      <c r="D13" s="65">
        <f>VLOOKUP($A13,'Return Data'!$B$7:$R$2843,9,0)</f>
        <v>8.3407999999999998</v>
      </c>
      <c r="E13" s="66">
        <f t="shared" si="0"/>
        <v>7</v>
      </c>
      <c r="F13" s="65">
        <f>VLOOKUP($A13,'Return Data'!$B$7:$R$2843,10,0)</f>
        <v>4.8555000000000001</v>
      </c>
      <c r="G13" s="66">
        <f t="shared" si="1"/>
        <v>13</v>
      </c>
      <c r="H13" s="65">
        <f>VLOOKUP($A13,'Return Data'!$B$7:$R$2843,11,0)</f>
        <v>6.1680999999999999</v>
      </c>
      <c r="I13" s="66">
        <f t="shared" si="2"/>
        <v>6</v>
      </c>
      <c r="J13" s="65">
        <f>VLOOKUP($A13,'Return Data'!$B$7:$R$2843,12,0)</f>
        <v>5.4809000000000001</v>
      </c>
      <c r="K13" s="66">
        <f t="shared" si="3"/>
        <v>2</v>
      </c>
      <c r="L13" s="65">
        <f>VLOOKUP($A13,'Return Data'!$B$7:$R$2843,13,0)</f>
        <v>6.6121999999999996</v>
      </c>
      <c r="M13" s="66">
        <f t="shared" si="4"/>
        <v>2</v>
      </c>
      <c r="N13" s="65">
        <f>VLOOKUP($A13,'Return Data'!$B$7:$R$2843,17,0)</f>
        <v>7.6355000000000004</v>
      </c>
      <c r="O13" s="66">
        <f t="shared" si="5"/>
        <v>18</v>
      </c>
      <c r="P13" s="65">
        <f>VLOOKUP($A13,'Return Data'!$B$7:$R$2843,14,0)</f>
        <v>8.7233999999999998</v>
      </c>
      <c r="Q13" s="66">
        <f t="shared" ref="Q13:Q21" si="7">RANK(P13,P$8:P$26,0)</f>
        <v>8</v>
      </c>
      <c r="R13" s="65">
        <f>VLOOKUP($A13,'Return Data'!$B$7:$R$2843,16,0)</f>
        <v>9.2642000000000007</v>
      </c>
      <c r="S13" s="67">
        <f t="shared" si="6"/>
        <v>3</v>
      </c>
    </row>
    <row r="14" spans="1:19" x14ac:dyDescent="0.3">
      <c r="A14" s="82" t="s">
        <v>627</v>
      </c>
      <c r="B14" s="64">
        <f>VLOOKUP($A14,'Return Data'!$B$7:$R$2843,3,0)</f>
        <v>44410</v>
      </c>
      <c r="C14" s="65">
        <f>VLOOKUP($A14,'Return Data'!$B$7:$R$2843,4,0)</f>
        <v>25.749700000000001</v>
      </c>
      <c r="D14" s="65">
        <f>VLOOKUP($A14,'Return Data'!$B$7:$R$2843,9,0)</f>
        <v>8.2606999999999999</v>
      </c>
      <c r="E14" s="66">
        <f t="shared" si="0"/>
        <v>9</v>
      </c>
      <c r="F14" s="65">
        <f>VLOOKUP($A14,'Return Data'!$B$7:$R$2843,10,0)</f>
        <v>5.6018999999999997</v>
      </c>
      <c r="G14" s="66">
        <f t="shared" si="1"/>
        <v>4</v>
      </c>
      <c r="H14" s="65">
        <f>VLOOKUP($A14,'Return Data'!$B$7:$R$2843,11,0)</f>
        <v>6.1096000000000004</v>
      </c>
      <c r="I14" s="66">
        <f t="shared" si="2"/>
        <v>7</v>
      </c>
      <c r="J14" s="65">
        <f>VLOOKUP($A14,'Return Data'!$B$7:$R$2843,12,0)</f>
        <v>4.9221000000000004</v>
      </c>
      <c r="K14" s="66">
        <f t="shared" si="3"/>
        <v>7</v>
      </c>
      <c r="L14" s="65">
        <f>VLOOKUP($A14,'Return Data'!$B$7:$R$2843,13,0)</f>
        <v>5.4016999999999999</v>
      </c>
      <c r="M14" s="66">
        <f t="shared" si="4"/>
        <v>6</v>
      </c>
      <c r="N14" s="65">
        <f>VLOOKUP($A14,'Return Data'!$B$7:$R$2843,17,0)</f>
        <v>8.5524000000000004</v>
      </c>
      <c r="O14" s="66">
        <f t="shared" si="5"/>
        <v>5</v>
      </c>
      <c r="P14" s="65">
        <f>VLOOKUP($A14,'Return Data'!$B$7:$R$2843,14,0)</f>
        <v>9.3810000000000002</v>
      </c>
      <c r="Q14" s="66">
        <f t="shared" si="7"/>
        <v>3</v>
      </c>
      <c r="R14" s="65">
        <f>VLOOKUP($A14,'Return Data'!$B$7:$R$2843,16,0)</f>
        <v>8.8285999999999998</v>
      </c>
      <c r="S14" s="67">
        <f t="shared" si="6"/>
        <v>6</v>
      </c>
    </row>
    <row r="15" spans="1:19" x14ac:dyDescent="0.3">
      <c r="A15" s="82" t="s">
        <v>629</v>
      </c>
      <c r="B15" s="64">
        <f>VLOOKUP($A15,'Return Data'!$B$7:$R$2843,3,0)</f>
        <v>44410</v>
      </c>
      <c r="C15" s="65">
        <f>VLOOKUP($A15,'Return Data'!$B$7:$R$2843,4,0)</f>
        <v>23.9297</v>
      </c>
      <c r="D15" s="65">
        <f>VLOOKUP($A15,'Return Data'!$B$7:$R$2843,9,0)</f>
        <v>5.0998000000000001</v>
      </c>
      <c r="E15" s="66">
        <f t="shared" si="0"/>
        <v>16</v>
      </c>
      <c r="F15" s="65">
        <f>VLOOKUP($A15,'Return Data'!$B$7:$R$2843,10,0)</f>
        <v>4.7766999999999999</v>
      </c>
      <c r="G15" s="66">
        <f t="shared" si="1"/>
        <v>15</v>
      </c>
      <c r="H15" s="65">
        <f>VLOOKUP($A15,'Return Data'!$B$7:$R$2843,11,0)</f>
        <v>5.2289000000000003</v>
      </c>
      <c r="I15" s="66">
        <f t="shared" si="2"/>
        <v>16</v>
      </c>
      <c r="J15" s="65">
        <f>VLOOKUP($A15,'Return Data'!$B$7:$R$2843,12,0)</f>
        <v>4.6668000000000003</v>
      </c>
      <c r="K15" s="66">
        <f t="shared" si="3"/>
        <v>10</v>
      </c>
      <c r="L15" s="65">
        <f>VLOOKUP($A15,'Return Data'!$B$7:$R$2843,13,0)</f>
        <v>5.2138</v>
      </c>
      <c r="M15" s="66">
        <f t="shared" si="4"/>
        <v>10</v>
      </c>
      <c r="N15" s="65">
        <f>VLOOKUP($A15,'Return Data'!$B$7:$R$2843,17,0)</f>
        <v>8.3331999999999997</v>
      </c>
      <c r="O15" s="66">
        <f t="shared" si="5"/>
        <v>8</v>
      </c>
      <c r="P15" s="65">
        <f>VLOOKUP($A15,'Return Data'!$B$7:$R$2843,14,0)</f>
        <v>8.8108000000000004</v>
      </c>
      <c r="Q15" s="66">
        <f t="shared" si="7"/>
        <v>6</v>
      </c>
      <c r="R15" s="65">
        <f>VLOOKUP($A15,'Return Data'!$B$7:$R$2843,16,0)</f>
        <v>8.7941000000000003</v>
      </c>
      <c r="S15" s="67">
        <f t="shared" si="6"/>
        <v>7</v>
      </c>
    </row>
    <row r="16" spans="1:19" x14ac:dyDescent="0.3">
      <c r="A16" s="82" t="s">
        <v>630</v>
      </c>
      <c r="B16" s="64">
        <f>VLOOKUP($A16,'Return Data'!$B$7:$R$2843,3,0)</f>
        <v>44410</v>
      </c>
      <c r="C16" s="65">
        <f>VLOOKUP($A16,'Return Data'!$B$7:$R$2843,4,0)</f>
        <v>15.628</v>
      </c>
      <c r="D16" s="65">
        <f>VLOOKUP($A16,'Return Data'!$B$7:$R$2843,9,0)</f>
        <v>10.267200000000001</v>
      </c>
      <c r="E16" s="66">
        <f t="shared" si="0"/>
        <v>1</v>
      </c>
      <c r="F16" s="65">
        <f>VLOOKUP($A16,'Return Data'!$B$7:$R$2843,10,0)</f>
        <v>5.4981999999999998</v>
      </c>
      <c r="G16" s="66">
        <f t="shared" si="1"/>
        <v>5</v>
      </c>
      <c r="H16" s="65">
        <f>VLOOKUP($A16,'Return Data'!$B$7:$R$2843,11,0)</f>
        <v>6.6250999999999998</v>
      </c>
      <c r="I16" s="66">
        <f t="shared" si="2"/>
        <v>2</v>
      </c>
      <c r="J16" s="65">
        <f>VLOOKUP($A16,'Return Data'!$B$7:$R$2843,12,0)</f>
        <v>4.9192</v>
      </c>
      <c r="K16" s="66">
        <f t="shared" si="3"/>
        <v>8</v>
      </c>
      <c r="L16" s="65">
        <f>VLOOKUP($A16,'Return Data'!$B$7:$R$2843,13,0)</f>
        <v>5.2725999999999997</v>
      </c>
      <c r="M16" s="66">
        <f t="shared" si="4"/>
        <v>9</v>
      </c>
      <c r="N16" s="65">
        <f>VLOOKUP($A16,'Return Data'!$B$7:$R$2843,17,0)</f>
        <v>8.6235999999999997</v>
      </c>
      <c r="O16" s="66">
        <f t="shared" si="5"/>
        <v>4</v>
      </c>
      <c r="P16" s="65">
        <f>VLOOKUP($A16,'Return Data'!$B$7:$R$2843,14,0)</f>
        <v>8.7493999999999996</v>
      </c>
      <c r="Q16" s="66">
        <f t="shared" si="7"/>
        <v>7</v>
      </c>
      <c r="R16" s="65">
        <f>VLOOKUP($A16,'Return Data'!$B$7:$R$2843,16,0)</f>
        <v>8.3630999999999993</v>
      </c>
      <c r="S16" s="67">
        <f t="shared" si="6"/>
        <v>11</v>
      </c>
    </row>
    <row r="17" spans="1:19" x14ac:dyDescent="0.3">
      <c r="A17" s="82" t="s">
        <v>633</v>
      </c>
      <c r="B17" s="64">
        <f>VLOOKUP($A17,'Return Data'!$B$7:$R$2843,3,0)</f>
        <v>44410</v>
      </c>
      <c r="C17" s="65">
        <f>VLOOKUP($A17,'Return Data'!$B$7:$R$2843,4,0)</f>
        <v>2668.1783</v>
      </c>
      <c r="D17" s="65">
        <f>VLOOKUP($A17,'Return Data'!$B$7:$R$2843,9,0)</f>
        <v>9.4839000000000002</v>
      </c>
      <c r="E17" s="66">
        <f t="shared" si="0"/>
        <v>5</v>
      </c>
      <c r="F17" s="65">
        <f>VLOOKUP($A17,'Return Data'!$B$7:$R$2843,10,0)</f>
        <v>4.9168000000000003</v>
      </c>
      <c r="G17" s="66">
        <f t="shared" si="1"/>
        <v>12</v>
      </c>
      <c r="H17" s="65">
        <f>VLOOKUP($A17,'Return Data'!$B$7:$R$2843,11,0)</f>
        <v>6.0457999999999998</v>
      </c>
      <c r="I17" s="66">
        <f t="shared" si="2"/>
        <v>8</v>
      </c>
      <c r="J17" s="65">
        <f>VLOOKUP($A17,'Return Data'!$B$7:$R$2843,12,0)</f>
        <v>4.6310000000000002</v>
      </c>
      <c r="K17" s="66">
        <f t="shared" si="3"/>
        <v>11</v>
      </c>
      <c r="L17" s="65">
        <f>VLOOKUP($A17,'Return Data'!$B$7:$R$2843,13,0)</f>
        <v>5.2131999999999996</v>
      </c>
      <c r="M17" s="66">
        <f t="shared" si="4"/>
        <v>11</v>
      </c>
      <c r="N17" s="65">
        <f>VLOOKUP($A17,'Return Data'!$B$7:$R$2843,17,0)</f>
        <v>8.2985000000000007</v>
      </c>
      <c r="O17" s="66">
        <f t="shared" si="5"/>
        <v>10</v>
      </c>
      <c r="P17" s="65">
        <f>VLOOKUP($A17,'Return Data'!$B$7:$R$2843,14,0)</f>
        <v>9.0967000000000002</v>
      </c>
      <c r="Q17" s="66">
        <f t="shared" si="7"/>
        <v>5</v>
      </c>
      <c r="R17" s="65">
        <f>VLOOKUP($A17,'Return Data'!$B$7:$R$2843,16,0)</f>
        <v>8.0008999999999997</v>
      </c>
      <c r="S17" s="67">
        <f t="shared" si="6"/>
        <v>16</v>
      </c>
    </row>
    <row r="18" spans="1:19" x14ac:dyDescent="0.3">
      <c r="A18" s="82" t="s">
        <v>635</v>
      </c>
      <c r="B18" s="64">
        <f>VLOOKUP($A18,'Return Data'!$B$7:$R$2843,3,0)</f>
        <v>44410</v>
      </c>
      <c r="C18" s="65">
        <f>VLOOKUP($A18,'Return Data'!$B$7:$R$2843,4,0)</f>
        <v>3046.3649999999998</v>
      </c>
      <c r="D18" s="65">
        <f>VLOOKUP($A18,'Return Data'!$B$7:$R$2843,9,0)</f>
        <v>7.6508000000000003</v>
      </c>
      <c r="E18" s="66">
        <f t="shared" si="0"/>
        <v>13</v>
      </c>
      <c r="F18" s="65">
        <f>VLOOKUP($A18,'Return Data'!$B$7:$R$2843,10,0)</f>
        <v>5.4267000000000003</v>
      </c>
      <c r="G18" s="66">
        <f t="shared" si="1"/>
        <v>6</v>
      </c>
      <c r="H18" s="65">
        <f>VLOOKUP($A18,'Return Data'!$B$7:$R$2843,11,0)</f>
        <v>5.8625999999999996</v>
      </c>
      <c r="I18" s="66">
        <f t="shared" si="2"/>
        <v>10</v>
      </c>
      <c r="J18" s="65">
        <f>VLOOKUP($A18,'Return Data'!$B$7:$R$2843,12,0)</f>
        <v>4.6946000000000003</v>
      </c>
      <c r="K18" s="66">
        <f t="shared" si="3"/>
        <v>9</v>
      </c>
      <c r="L18" s="65">
        <f>VLOOKUP($A18,'Return Data'!$B$7:$R$2843,13,0)</f>
        <v>5.3737000000000004</v>
      </c>
      <c r="M18" s="66">
        <f t="shared" si="4"/>
        <v>7</v>
      </c>
      <c r="N18" s="65">
        <f>VLOOKUP($A18,'Return Data'!$B$7:$R$2843,17,0)</f>
        <v>7.8715999999999999</v>
      </c>
      <c r="O18" s="66">
        <f t="shared" si="5"/>
        <v>14</v>
      </c>
      <c r="P18" s="65">
        <f>VLOOKUP($A18,'Return Data'!$B$7:$R$2843,14,0)</f>
        <v>8.4949999999999992</v>
      </c>
      <c r="Q18" s="66">
        <f t="shared" si="7"/>
        <v>12</v>
      </c>
      <c r="R18" s="65">
        <f>VLOOKUP($A18,'Return Data'!$B$7:$R$2843,16,0)</f>
        <v>8.6796000000000006</v>
      </c>
      <c r="S18" s="67">
        <f t="shared" si="6"/>
        <v>8</v>
      </c>
    </row>
    <row r="19" spans="1:19" x14ac:dyDescent="0.3">
      <c r="A19" s="82" t="s">
        <v>636</v>
      </c>
      <c r="B19" s="64">
        <f>VLOOKUP($A19,'Return Data'!$B$7:$R$2843,3,0)</f>
        <v>44410</v>
      </c>
      <c r="C19" s="65">
        <f>VLOOKUP($A19,'Return Data'!$B$7:$R$2843,4,0)</f>
        <v>60.8506</v>
      </c>
      <c r="D19" s="65">
        <f>VLOOKUP($A19,'Return Data'!$B$7:$R$2843,9,0)</f>
        <v>4.8319000000000001</v>
      </c>
      <c r="E19" s="66">
        <f t="shared" si="0"/>
        <v>18</v>
      </c>
      <c r="F19" s="65">
        <f>VLOOKUP($A19,'Return Data'!$B$7:$R$2843,10,0)</f>
        <v>4.9496000000000002</v>
      </c>
      <c r="G19" s="66">
        <f t="shared" si="1"/>
        <v>11</v>
      </c>
      <c r="H19" s="65">
        <f>VLOOKUP($A19,'Return Data'!$B$7:$R$2843,11,0)</f>
        <v>5.6029999999999998</v>
      </c>
      <c r="I19" s="66">
        <f t="shared" si="2"/>
        <v>12</v>
      </c>
      <c r="J19" s="65">
        <f>VLOOKUP($A19,'Return Data'!$B$7:$R$2843,12,0)</f>
        <v>3.0461</v>
      </c>
      <c r="K19" s="66">
        <f t="shared" si="3"/>
        <v>18</v>
      </c>
      <c r="L19" s="65">
        <f>VLOOKUP($A19,'Return Data'!$B$7:$R$2843,13,0)</f>
        <v>3.5920000000000001</v>
      </c>
      <c r="M19" s="66">
        <f t="shared" si="4"/>
        <v>18</v>
      </c>
      <c r="N19" s="65">
        <f>VLOOKUP($A19,'Return Data'!$B$7:$R$2843,17,0)</f>
        <v>8.2468000000000004</v>
      </c>
      <c r="O19" s="66">
        <f t="shared" si="5"/>
        <v>11</v>
      </c>
      <c r="P19" s="65">
        <f>VLOOKUP($A19,'Return Data'!$B$7:$R$2843,14,0)</f>
        <v>10.2715</v>
      </c>
      <c r="Q19" s="66">
        <f t="shared" si="7"/>
        <v>1</v>
      </c>
      <c r="R19" s="65">
        <f>VLOOKUP($A19,'Return Data'!$B$7:$R$2843,16,0)</f>
        <v>8.3023000000000007</v>
      </c>
      <c r="S19" s="67">
        <f t="shared" si="6"/>
        <v>13</v>
      </c>
    </row>
    <row r="20" spans="1:19" x14ac:dyDescent="0.3">
      <c r="A20" s="117" t="s">
        <v>1772</v>
      </c>
      <c r="B20" s="64">
        <f>VLOOKUP($A20,'Return Data'!$B$7:$R$2843,3,0)</f>
        <v>44410</v>
      </c>
      <c r="C20" s="65">
        <f>VLOOKUP($A20,'Return Data'!$B$7:$R$2843,4,0)</f>
        <v>48.049599999999998</v>
      </c>
      <c r="D20" s="65">
        <f>VLOOKUP($A20,'Return Data'!$B$7:$R$2843,9,0)</f>
        <v>9.9437999999999995</v>
      </c>
      <c r="E20" s="66">
        <f t="shared" si="0"/>
        <v>2</v>
      </c>
      <c r="F20" s="65">
        <f>VLOOKUP($A20,'Return Data'!$B$7:$R$2843,10,0)</f>
        <v>6.5026000000000002</v>
      </c>
      <c r="G20" s="66">
        <f t="shared" si="1"/>
        <v>1</v>
      </c>
      <c r="H20" s="65">
        <f>VLOOKUP($A20,'Return Data'!$B$7:$R$2843,11,0)</f>
        <v>6.9678000000000004</v>
      </c>
      <c r="I20" s="66">
        <f t="shared" si="2"/>
        <v>1</v>
      </c>
      <c r="J20" s="65">
        <f>VLOOKUP($A20,'Return Data'!$B$7:$R$2843,12,0)</f>
        <v>5.9249999999999998</v>
      </c>
      <c r="K20" s="66">
        <f t="shared" si="3"/>
        <v>1</v>
      </c>
      <c r="L20" s="65">
        <f>VLOOKUP($A20,'Return Data'!$B$7:$R$2843,13,0)</f>
        <v>6.8765000000000001</v>
      </c>
      <c r="M20" s="66">
        <f t="shared" si="4"/>
        <v>1</v>
      </c>
      <c r="N20" s="65">
        <f>VLOOKUP($A20,'Return Data'!$B$7:$R$2843,17,0)</f>
        <v>8.0356000000000005</v>
      </c>
      <c r="O20" s="66">
        <f t="shared" si="5"/>
        <v>13</v>
      </c>
      <c r="P20" s="65">
        <f>VLOOKUP($A20,'Return Data'!$B$7:$R$2843,14,0)</f>
        <v>8.1763999999999992</v>
      </c>
      <c r="Q20" s="66">
        <f t="shared" si="7"/>
        <v>13</v>
      </c>
      <c r="R20" s="65">
        <f>VLOOKUP($A20,'Return Data'!$B$7:$R$2843,16,0)</f>
        <v>8.4845000000000006</v>
      </c>
      <c r="S20" s="67">
        <f t="shared" si="6"/>
        <v>10</v>
      </c>
    </row>
    <row r="21" spans="1:19" x14ac:dyDescent="0.3">
      <c r="A21" s="82" t="s">
        <v>639</v>
      </c>
      <c r="B21" s="64">
        <f>VLOOKUP($A21,'Return Data'!$B$7:$R$2843,3,0)</f>
        <v>44410</v>
      </c>
      <c r="C21" s="65">
        <f>VLOOKUP($A21,'Return Data'!$B$7:$R$2843,4,0)</f>
        <v>37.346200000000003</v>
      </c>
      <c r="D21" s="65">
        <f>VLOOKUP($A21,'Return Data'!$B$7:$R$2843,9,0)</f>
        <v>8.1394000000000002</v>
      </c>
      <c r="E21" s="66">
        <f t="shared" si="0"/>
        <v>11</v>
      </c>
      <c r="F21" s="65">
        <f>VLOOKUP($A21,'Return Data'!$B$7:$R$2843,10,0)</f>
        <v>5.8178999999999998</v>
      </c>
      <c r="G21" s="66">
        <f t="shared" si="1"/>
        <v>2</v>
      </c>
      <c r="H21" s="65">
        <f>VLOOKUP($A21,'Return Data'!$B$7:$R$2843,11,0)</f>
        <v>6.5795000000000003</v>
      </c>
      <c r="I21" s="66">
        <f t="shared" si="2"/>
        <v>3</v>
      </c>
      <c r="J21" s="65">
        <f>VLOOKUP($A21,'Return Data'!$B$7:$R$2843,12,0)</f>
        <v>5.3604000000000003</v>
      </c>
      <c r="K21" s="66">
        <f t="shared" si="3"/>
        <v>3</v>
      </c>
      <c r="L21" s="65">
        <f>VLOOKUP($A21,'Return Data'!$B$7:$R$2843,13,0)</f>
        <v>6.0468000000000002</v>
      </c>
      <c r="M21" s="66">
        <f t="shared" si="4"/>
        <v>3</v>
      </c>
      <c r="N21" s="65">
        <f>VLOOKUP($A21,'Return Data'!$B$7:$R$2843,17,0)</f>
        <v>8.3216999999999999</v>
      </c>
      <c r="O21" s="66">
        <f t="shared" si="5"/>
        <v>9</v>
      </c>
      <c r="P21" s="65">
        <f>VLOOKUP($A21,'Return Data'!$B$7:$R$2843,14,0)</f>
        <v>8.6214999999999993</v>
      </c>
      <c r="Q21" s="66">
        <f t="shared" si="7"/>
        <v>9</v>
      </c>
      <c r="R21" s="65">
        <f>VLOOKUP($A21,'Return Data'!$B$7:$R$2843,16,0)</f>
        <v>8.1057000000000006</v>
      </c>
      <c r="S21" s="67">
        <f t="shared" si="6"/>
        <v>15</v>
      </c>
    </row>
    <row r="22" spans="1:19" x14ac:dyDescent="0.3">
      <c r="A22" s="82" t="s">
        <v>640</v>
      </c>
      <c r="B22" s="64">
        <f>VLOOKUP($A22,'Return Data'!$B$7:$R$2843,3,0)</f>
        <v>44410</v>
      </c>
      <c r="C22" s="65">
        <f>VLOOKUP($A22,'Return Data'!$B$7:$R$2843,4,0)</f>
        <v>12.455399999999999</v>
      </c>
      <c r="D22" s="65">
        <f>VLOOKUP($A22,'Return Data'!$B$7:$R$2843,9,0)</f>
        <v>8.1574000000000009</v>
      </c>
      <c r="E22" s="66">
        <f t="shared" si="0"/>
        <v>10</v>
      </c>
      <c r="F22" s="65">
        <f>VLOOKUP($A22,'Return Data'!$B$7:$R$2843,10,0)</f>
        <v>4.6981000000000002</v>
      </c>
      <c r="G22" s="66">
        <f t="shared" si="1"/>
        <v>16</v>
      </c>
      <c r="H22" s="65">
        <f>VLOOKUP($A22,'Return Data'!$B$7:$R$2843,11,0)</f>
        <v>5.3106999999999998</v>
      </c>
      <c r="I22" s="66">
        <f t="shared" si="2"/>
        <v>15</v>
      </c>
      <c r="J22" s="65">
        <f>VLOOKUP($A22,'Return Data'!$B$7:$R$2843,12,0)</f>
        <v>4.0921000000000003</v>
      </c>
      <c r="K22" s="66">
        <f t="shared" si="3"/>
        <v>14</v>
      </c>
      <c r="L22" s="65">
        <f>VLOOKUP($A22,'Return Data'!$B$7:$R$2843,13,0)</f>
        <v>4.5273000000000003</v>
      </c>
      <c r="M22" s="66">
        <f t="shared" si="4"/>
        <v>15</v>
      </c>
      <c r="N22" s="65">
        <f>VLOOKUP($A22,'Return Data'!$B$7:$R$2843,17,0)</f>
        <v>8.1019000000000005</v>
      </c>
      <c r="O22" s="66">
        <f t="shared" si="5"/>
        <v>12</v>
      </c>
      <c r="P22" s="65"/>
      <c r="Q22" s="66"/>
      <c r="R22" s="65">
        <f>VLOOKUP($A22,'Return Data'!$B$7:$R$2843,16,0)</f>
        <v>9.1746999999999996</v>
      </c>
      <c r="S22" s="67">
        <f t="shared" si="6"/>
        <v>4</v>
      </c>
    </row>
    <row r="23" spans="1:19" x14ac:dyDescent="0.3">
      <c r="A23" s="82" t="s">
        <v>643</v>
      </c>
      <c r="B23" s="64">
        <f>VLOOKUP($A23,'Return Data'!$B$7:$R$2843,3,0)</f>
        <v>44410</v>
      </c>
      <c r="C23" s="65">
        <f>VLOOKUP($A23,'Return Data'!$B$7:$R$2843,4,0)</f>
        <v>32.712400000000002</v>
      </c>
      <c r="D23" s="65">
        <f>VLOOKUP($A23,'Return Data'!$B$7:$R$2843,9,0)</f>
        <v>9.9087999999999994</v>
      </c>
      <c r="E23" s="66">
        <f t="shared" si="0"/>
        <v>3</v>
      </c>
      <c r="F23" s="65">
        <f>VLOOKUP($A23,'Return Data'!$B$7:$R$2843,10,0)</f>
        <v>5.4172000000000002</v>
      </c>
      <c r="G23" s="66">
        <f t="shared" si="1"/>
        <v>7</v>
      </c>
      <c r="H23" s="65">
        <f>VLOOKUP($A23,'Return Data'!$B$7:$R$2843,11,0)</f>
        <v>6.4679000000000002</v>
      </c>
      <c r="I23" s="66">
        <f t="shared" si="2"/>
        <v>4</v>
      </c>
      <c r="J23" s="65">
        <f>VLOOKUP($A23,'Return Data'!$B$7:$R$2843,12,0)</f>
        <v>5.0662000000000003</v>
      </c>
      <c r="K23" s="66">
        <f t="shared" si="3"/>
        <v>6</v>
      </c>
      <c r="L23" s="65">
        <f>VLOOKUP($A23,'Return Data'!$B$7:$R$2843,13,0)</f>
        <v>5.3653000000000004</v>
      </c>
      <c r="M23" s="66">
        <f t="shared" si="4"/>
        <v>8</v>
      </c>
      <c r="N23" s="65">
        <f>VLOOKUP($A23,'Return Data'!$B$7:$R$2843,17,0)</f>
        <v>8.7410999999999994</v>
      </c>
      <c r="O23" s="66">
        <f t="shared" si="5"/>
        <v>3</v>
      </c>
      <c r="P23" s="65">
        <f>VLOOKUP($A23,'Return Data'!$B$7:$R$2843,14,0)</f>
        <v>9.5856999999999992</v>
      </c>
      <c r="Q23" s="66">
        <f>RANK(P23,P$8:P$26,0)</f>
        <v>2</v>
      </c>
      <c r="R23" s="65">
        <f>VLOOKUP($A23,'Return Data'!$B$7:$R$2843,16,0)</f>
        <v>8.2734000000000005</v>
      </c>
      <c r="S23" s="67">
        <f t="shared" si="6"/>
        <v>14</v>
      </c>
    </row>
    <row r="24" spans="1:19" x14ac:dyDescent="0.3">
      <c r="A24" s="82" t="s">
        <v>644</v>
      </c>
      <c r="B24" s="64">
        <f>VLOOKUP($A24,'Return Data'!$B$7:$R$2843,3,0)</f>
        <v>44410</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-0.51549999999999996</v>
      </c>
      <c r="M24" s="66">
        <f t="shared" si="4"/>
        <v>19</v>
      </c>
      <c r="N24" s="65"/>
      <c r="O24" s="66"/>
      <c r="P24" s="65"/>
      <c r="Q24" s="66"/>
      <c r="R24" s="65">
        <f>VLOOKUP($A24,'Return Data'!$B$7:$R$2843,16,0)</f>
        <v>-10.319699999999999</v>
      </c>
      <c r="S24" s="67">
        <f t="shared" si="6"/>
        <v>19</v>
      </c>
    </row>
    <row r="25" spans="1:19" x14ac:dyDescent="0.3">
      <c r="A25" s="82" t="s">
        <v>646</v>
      </c>
      <c r="B25" s="64">
        <f>VLOOKUP($A25,'Return Data'!$B$7:$R$2843,3,0)</f>
        <v>44410</v>
      </c>
      <c r="C25" s="65">
        <f>VLOOKUP($A25,'Return Data'!$B$7:$R$2843,4,0)</f>
        <v>12.3614</v>
      </c>
      <c r="D25" s="65">
        <f>VLOOKUP($A25,'Return Data'!$B$7:$R$2843,9,0)</f>
        <v>9.4864999999999995</v>
      </c>
      <c r="E25" s="66">
        <f t="shared" si="0"/>
        <v>4</v>
      </c>
      <c r="F25" s="65">
        <f>VLOOKUP($A25,'Return Data'!$B$7:$R$2843,10,0)</f>
        <v>4.6087999999999996</v>
      </c>
      <c r="G25" s="66">
        <f t="shared" si="1"/>
        <v>17</v>
      </c>
      <c r="H25" s="65">
        <f>VLOOKUP($A25,'Return Data'!$B$7:$R$2843,11,0)</f>
        <v>5.4881000000000002</v>
      </c>
      <c r="I25" s="66">
        <f t="shared" si="2"/>
        <v>14</v>
      </c>
      <c r="J25" s="65">
        <f>VLOOKUP($A25,'Return Data'!$B$7:$R$2843,12,0)</f>
        <v>3.8889999999999998</v>
      </c>
      <c r="K25" s="66">
        <f t="shared" si="3"/>
        <v>16</v>
      </c>
      <c r="L25" s="65">
        <f>VLOOKUP($A25,'Return Data'!$B$7:$R$2843,13,0)</f>
        <v>4.4359000000000002</v>
      </c>
      <c r="M25" s="66">
        <f t="shared" si="4"/>
        <v>16</v>
      </c>
      <c r="N25" s="65">
        <f>VLOOKUP($A25,'Return Data'!$B$7:$R$2843,17,0)</f>
        <v>8.4944000000000006</v>
      </c>
      <c r="O25" s="66">
        <f>RANK(N25,N$8:N$26,0)</f>
        <v>6</v>
      </c>
      <c r="P25" s="65">
        <f>VLOOKUP($A25,'Return Data'!$B$7:$R$2843,14,0)</f>
        <v>6.6990999999999996</v>
      </c>
      <c r="Q25" s="66">
        <f t="shared" ref="Q25" si="8">RANK(P25,P$8:P$26,0)</f>
        <v>14</v>
      </c>
      <c r="R25" s="65">
        <f>VLOOKUP($A25,'Return Data'!$B$7:$R$2843,16,0)</f>
        <v>6.8673999999999999</v>
      </c>
      <c r="S25" s="67">
        <f t="shared" si="6"/>
        <v>18</v>
      </c>
    </row>
    <row r="26" spans="1:19" x14ac:dyDescent="0.3">
      <c r="A26" s="82" t="s">
        <v>648</v>
      </c>
      <c r="B26" s="64">
        <f>VLOOKUP($A26,'Return Data'!$B$7:$R$2843,3,0)</f>
        <v>44410</v>
      </c>
      <c r="C26" s="65">
        <f>VLOOKUP($A26,'Return Data'!$B$7:$R$2843,4,0)</f>
        <v>13.0678</v>
      </c>
      <c r="D26" s="65">
        <f>VLOOKUP($A26,'Return Data'!$B$7:$R$2843,9,0)</f>
        <v>9.4090000000000007</v>
      </c>
      <c r="E26" s="66">
        <f t="shared" si="0"/>
        <v>6</v>
      </c>
      <c r="F26" s="65">
        <f>VLOOKUP($A26,'Return Data'!$B$7:$R$2843,10,0)</f>
        <v>5.0997000000000003</v>
      </c>
      <c r="G26" s="66">
        <f t="shared" si="1"/>
        <v>8</v>
      </c>
      <c r="H26" s="65">
        <f>VLOOKUP($A26,'Return Data'!$B$7:$R$2843,11,0)</f>
        <v>5.7960000000000003</v>
      </c>
      <c r="I26" s="66">
        <f t="shared" si="2"/>
        <v>11</v>
      </c>
      <c r="J26" s="65">
        <f>VLOOKUP($A26,'Return Data'!$B$7:$R$2843,12,0)</f>
        <v>4.3841000000000001</v>
      </c>
      <c r="K26" s="66">
        <f t="shared" si="3"/>
        <v>12</v>
      </c>
      <c r="L26" s="65">
        <f>VLOOKUP($A26,'Return Data'!$B$7:$R$2843,13,0)</f>
        <v>5.0610999999999997</v>
      </c>
      <c r="M26" s="66">
        <f t="shared" si="4"/>
        <v>12</v>
      </c>
      <c r="N26" s="65">
        <f>VLOOKUP($A26,'Return Data'!$B$7:$R$2843,17,0)</f>
        <v>8.4225999999999992</v>
      </c>
      <c r="O26" s="66">
        <f>RANK(N26,N$8:N$26,0)</f>
        <v>7</v>
      </c>
      <c r="P26" s="65"/>
      <c r="Q26" s="66"/>
      <c r="R26" s="65">
        <f>VLOOKUP($A26,'Return Data'!$B$7:$R$2843,16,0)</f>
        <v>9.3734000000000002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7.6096631578947367</v>
      </c>
      <c r="E28" s="88"/>
      <c r="F28" s="89">
        <f>AVERAGE(F8:F26)</f>
        <v>4.8708526315789467</v>
      </c>
      <c r="G28" s="88"/>
      <c r="H28" s="89">
        <f>AVERAGE(H8:H26)</f>
        <v>5.5525947368421047</v>
      </c>
      <c r="I28" s="88"/>
      <c r="J28" s="89">
        <f>AVERAGE(J8:J26)</f>
        <v>4.3835736842105257</v>
      </c>
      <c r="K28" s="88"/>
      <c r="L28" s="89">
        <f>AVERAGE(L8:L26)</f>
        <v>4.9373789473684209</v>
      </c>
      <c r="M28" s="88"/>
      <c r="N28" s="89">
        <f>AVERAGE(N8:N26)</f>
        <v>8.2781777777777776</v>
      </c>
      <c r="O28" s="88"/>
      <c r="P28" s="89">
        <f>AVERAGE(P8:P26)</f>
        <v>8.5624000000000002</v>
      </c>
      <c r="Q28" s="88"/>
      <c r="R28" s="89">
        <f>AVERAGE(R8:R26)</f>
        <v>7.5213315789473674</v>
      </c>
      <c r="S28" s="90"/>
    </row>
    <row r="29" spans="1:19" x14ac:dyDescent="0.3">
      <c r="A29" s="87" t="s">
        <v>28</v>
      </c>
      <c r="B29" s="88"/>
      <c r="C29" s="88"/>
      <c r="D29" s="89">
        <f>MIN(D8:D26)</f>
        <v>0</v>
      </c>
      <c r="E29" s="88"/>
      <c r="F29" s="89">
        <f>MIN(F8:F26)</f>
        <v>0</v>
      </c>
      <c r="G29" s="88"/>
      <c r="H29" s="89">
        <f>MIN(H8:H26)</f>
        <v>0</v>
      </c>
      <c r="I29" s="88"/>
      <c r="J29" s="89">
        <f>MIN(J8:J26)</f>
        <v>0</v>
      </c>
      <c r="K29" s="88"/>
      <c r="L29" s="89">
        <f>MIN(L8:L26)</f>
        <v>-0.51549999999999996</v>
      </c>
      <c r="M29" s="88"/>
      <c r="N29" s="89">
        <f>MIN(N8:N26)</f>
        <v>7.6355000000000004</v>
      </c>
      <c r="O29" s="88"/>
      <c r="P29" s="89">
        <f>MIN(P8:P26)</f>
        <v>5.3771000000000004</v>
      </c>
      <c r="Q29" s="88"/>
      <c r="R29" s="89">
        <f>MIN(R8:R26)</f>
        <v>-10.319699999999999</v>
      </c>
      <c r="S29" s="90"/>
    </row>
    <row r="30" spans="1:19" ht="15" thickBot="1" x14ac:dyDescent="0.35">
      <c r="A30" s="91" t="s">
        <v>29</v>
      </c>
      <c r="B30" s="92"/>
      <c r="C30" s="92"/>
      <c r="D30" s="93">
        <f>MAX(D8:D26)</f>
        <v>10.267200000000001</v>
      </c>
      <c r="E30" s="92"/>
      <c r="F30" s="93">
        <f>MAX(F8:F26)</f>
        <v>6.5026000000000002</v>
      </c>
      <c r="G30" s="92"/>
      <c r="H30" s="93">
        <f>MAX(H8:H26)</f>
        <v>6.9678000000000004</v>
      </c>
      <c r="I30" s="92"/>
      <c r="J30" s="93">
        <f>MAX(J8:J26)</f>
        <v>5.9249999999999998</v>
      </c>
      <c r="K30" s="92"/>
      <c r="L30" s="93">
        <f>MAX(L8:L26)</f>
        <v>6.8765000000000001</v>
      </c>
      <c r="M30" s="92"/>
      <c r="N30" s="93">
        <f>MAX(N8:N26)</f>
        <v>9.2749000000000006</v>
      </c>
      <c r="O30" s="92"/>
      <c r="P30" s="93">
        <f>MAX(P8:P26)</f>
        <v>10.2715</v>
      </c>
      <c r="Q30" s="92"/>
      <c r="R30" s="93">
        <f>MAX(R8:R26)</f>
        <v>9.4314999999999998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44410</v>
      </c>
      <c r="C8" s="65">
        <f>VLOOKUP($A8,'Return Data'!$B$7:$R$2843,4,0)</f>
        <v>87.8185</v>
      </c>
      <c r="D8" s="65">
        <f>VLOOKUP($A8,'Return Data'!$B$7:$R$2843,9,0)</f>
        <v>8.1501000000000001</v>
      </c>
      <c r="E8" s="66">
        <f t="shared" ref="E8:E26" si="0">RANK(D8,D$8:D$26,0)</f>
        <v>7</v>
      </c>
      <c r="F8" s="65">
        <f>VLOOKUP($A8,'Return Data'!$B$7:$R$2843,10,0)</f>
        <v>5.4939999999999998</v>
      </c>
      <c r="G8" s="66">
        <f t="shared" ref="G8:G26" si="1">RANK(F8,F$8:F$26,0)</f>
        <v>2</v>
      </c>
      <c r="H8" s="65">
        <f>VLOOKUP($A8,'Return Data'!$B$7:$R$2843,11,0)</f>
        <v>6.2694000000000001</v>
      </c>
      <c r="I8" s="66">
        <f t="shared" ref="I8:I26" si="2">RANK(H8,H$8:H$26,0)</f>
        <v>3</v>
      </c>
      <c r="J8" s="65">
        <f>VLOOKUP($A8,'Return Data'!$B$7:$R$2843,12,0)</f>
        <v>5.0505000000000004</v>
      </c>
      <c r="K8" s="66">
        <f t="shared" ref="K8:K26" si="3">RANK(J8,J$8:J$26,0)</f>
        <v>2</v>
      </c>
      <c r="L8" s="65">
        <f>VLOOKUP($A8,'Return Data'!$B$7:$R$2843,13,0)</f>
        <v>5.6006</v>
      </c>
      <c r="M8" s="66">
        <f t="shared" ref="M8:M26" si="4">RANK(L8,L$8:L$26,0)</f>
        <v>3</v>
      </c>
      <c r="N8" s="65">
        <f>VLOOKUP($A8,'Return Data'!$B$7:$R$2843,17,0)</f>
        <v>8.6448999999999998</v>
      </c>
      <c r="O8" s="66">
        <f t="shared" ref="O8:O23" si="5">RANK(N8,N$8:N$26,0)</f>
        <v>1</v>
      </c>
      <c r="P8" s="65">
        <f>VLOOKUP($A8,'Return Data'!$B$7:$R$2843,14,0)</f>
        <v>9.1776999999999997</v>
      </c>
      <c r="Q8" s="66">
        <f>RANK(P8,P$8:P$26,0)</f>
        <v>3</v>
      </c>
      <c r="R8" s="65">
        <f>VLOOKUP($A8,'Return Data'!$B$7:$R$2843,16,0)</f>
        <v>9.2997999999999994</v>
      </c>
      <c r="S8" s="67">
        <f t="shared" ref="S8:S26" si="6">RANK(R8,R$8:R$26,0)</f>
        <v>1</v>
      </c>
    </row>
    <row r="9" spans="1:19" x14ac:dyDescent="0.3">
      <c r="A9" s="82" t="s">
        <v>614</v>
      </c>
      <c r="B9" s="64">
        <f>VLOOKUP($A9,'Return Data'!$B$7:$R$2843,3,0)</f>
        <v>44410</v>
      </c>
      <c r="C9" s="65">
        <f>VLOOKUP($A9,'Return Data'!$B$7:$R$2843,4,0)</f>
        <v>13.420299999999999</v>
      </c>
      <c r="D9" s="65">
        <f>VLOOKUP($A9,'Return Data'!$B$7:$R$2843,9,0)</f>
        <v>6.7855999999999996</v>
      </c>
      <c r="E9" s="66">
        <f t="shared" si="0"/>
        <v>14</v>
      </c>
      <c r="F9" s="65">
        <f>VLOOKUP($A9,'Return Data'!$B$7:$R$2843,10,0)</f>
        <v>4.3684000000000003</v>
      </c>
      <c r="G9" s="66">
        <f t="shared" si="1"/>
        <v>12</v>
      </c>
      <c r="H9" s="65">
        <f>VLOOKUP($A9,'Return Data'!$B$7:$R$2843,11,0)</f>
        <v>5.218</v>
      </c>
      <c r="I9" s="66">
        <f t="shared" si="2"/>
        <v>12</v>
      </c>
      <c r="J9" s="65">
        <f>VLOOKUP($A9,'Return Data'!$B$7:$R$2843,12,0)</f>
        <v>4.4076000000000004</v>
      </c>
      <c r="K9" s="66">
        <f t="shared" si="3"/>
        <v>8</v>
      </c>
      <c r="L9" s="65">
        <f>VLOOKUP($A9,'Return Data'!$B$7:$R$2843,13,0)</f>
        <v>5.2007000000000003</v>
      </c>
      <c r="M9" s="66">
        <f t="shared" si="4"/>
        <v>5</v>
      </c>
      <c r="N9" s="65">
        <f>VLOOKUP($A9,'Return Data'!$B$7:$R$2843,17,0)</f>
        <v>8.4976000000000003</v>
      </c>
      <c r="O9" s="66">
        <f t="shared" si="5"/>
        <v>2</v>
      </c>
      <c r="P9" s="65">
        <f>VLOOKUP($A9,'Return Data'!$B$7:$R$2843,14,0)</f>
        <v>7.7405999999999997</v>
      </c>
      <c r="Q9" s="66">
        <f>RANK(P9,P$8:P$26,0)</f>
        <v>12</v>
      </c>
      <c r="R9" s="65">
        <f>VLOOKUP($A9,'Return Data'!$B$7:$R$2843,16,0)</f>
        <v>7.5195999999999996</v>
      </c>
      <c r="S9" s="67">
        <f t="shared" si="6"/>
        <v>11</v>
      </c>
    </row>
    <row r="10" spans="1:19" x14ac:dyDescent="0.3">
      <c r="A10" s="82" t="s">
        <v>615</v>
      </c>
      <c r="B10" s="64">
        <f>VLOOKUP($A10,'Return Data'!$B$7:$R$2843,3,0)</f>
        <v>44410</v>
      </c>
      <c r="C10" s="65">
        <f>VLOOKUP($A10,'Return Data'!$B$7:$R$2843,4,0)</f>
        <v>22.0153</v>
      </c>
      <c r="D10" s="65">
        <f>VLOOKUP($A10,'Return Data'!$B$7:$R$2843,9,0)</f>
        <v>6.0044000000000004</v>
      </c>
      <c r="E10" s="66">
        <f t="shared" si="0"/>
        <v>15</v>
      </c>
      <c r="F10" s="65">
        <f>VLOOKUP($A10,'Return Data'!$B$7:$R$2843,10,0)</f>
        <v>4.2689000000000004</v>
      </c>
      <c r="G10" s="66">
        <f t="shared" si="1"/>
        <v>14</v>
      </c>
      <c r="H10" s="65">
        <f>VLOOKUP($A10,'Return Data'!$B$7:$R$2843,11,0)</f>
        <v>4.0124000000000004</v>
      </c>
      <c r="I10" s="66">
        <f t="shared" si="2"/>
        <v>18</v>
      </c>
      <c r="J10" s="65">
        <f>VLOOKUP($A10,'Return Data'!$B$7:$R$2843,12,0)</f>
        <v>3.0226000000000002</v>
      </c>
      <c r="K10" s="66">
        <f t="shared" si="3"/>
        <v>17</v>
      </c>
      <c r="L10" s="65">
        <f>VLOOKUP($A10,'Return Data'!$B$7:$R$2843,13,0)</f>
        <v>3.7795000000000001</v>
      </c>
      <c r="M10" s="66">
        <f t="shared" si="4"/>
        <v>17</v>
      </c>
      <c r="N10" s="65">
        <f>VLOOKUP($A10,'Return Data'!$B$7:$R$2843,17,0)</f>
        <v>7.2569999999999997</v>
      </c>
      <c r="O10" s="66">
        <f t="shared" si="5"/>
        <v>16</v>
      </c>
      <c r="P10" s="65">
        <f>VLOOKUP($A10,'Return Data'!$B$7:$R$2843,14,0)</f>
        <v>4.8803999999999998</v>
      </c>
      <c r="Q10" s="66">
        <f>RANK(P10,P$8:P$26,0)</f>
        <v>15</v>
      </c>
      <c r="R10" s="65">
        <f>VLOOKUP($A10,'Return Data'!$B$7:$R$2843,16,0)</f>
        <v>6.3902999999999999</v>
      </c>
      <c r="S10" s="67">
        <f t="shared" si="6"/>
        <v>18</v>
      </c>
    </row>
    <row r="11" spans="1:19" x14ac:dyDescent="0.3">
      <c r="A11" s="82" t="s">
        <v>618</v>
      </c>
      <c r="B11" s="64">
        <f>VLOOKUP($A11,'Return Data'!$B$7:$R$2843,3,0)</f>
        <v>44410</v>
      </c>
      <c r="C11" s="65">
        <f>VLOOKUP($A11,'Return Data'!$B$7:$R$2843,4,0)</f>
        <v>17.646799999999999</v>
      </c>
      <c r="D11" s="65">
        <f>VLOOKUP($A11,'Return Data'!$B$7:$R$2843,9,0)</f>
        <v>7.3246000000000002</v>
      </c>
      <c r="E11" s="66">
        <f t="shared" si="0"/>
        <v>12</v>
      </c>
      <c r="F11" s="65">
        <f>VLOOKUP($A11,'Return Data'!$B$7:$R$2843,10,0)</f>
        <v>4.1813000000000002</v>
      </c>
      <c r="G11" s="66">
        <f t="shared" si="1"/>
        <v>17</v>
      </c>
      <c r="H11" s="65">
        <f>VLOOKUP($A11,'Return Data'!$B$7:$R$2843,11,0)</f>
        <v>4.9608999999999996</v>
      </c>
      <c r="I11" s="66">
        <f t="shared" si="2"/>
        <v>14</v>
      </c>
      <c r="J11" s="65">
        <f>VLOOKUP($A11,'Return Data'!$B$7:$R$2843,12,0)</f>
        <v>3.5225</v>
      </c>
      <c r="K11" s="66">
        <f t="shared" si="3"/>
        <v>16</v>
      </c>
      <c r="L11" s="65">
        <f>VLOOKUP($A11,'Return Data'!$B$7:$R$2843,13,0)</f>
        <v>4.0267999999999997</v>
      </c>
      <c r="M11" s="66">
        <f t="shared" si="4"/>
        <v>16</v>
      </c>
      <c r="N11" s="65">
        <f>VLOOKUP($A11,'Return Data'!$B$7:$R$2843,17,0)</f>
        <v>6.9447000000000001</v>
      </c>
      <c r="O11" s="66">
        <f t="shared" si="5"/>
        <v>18</v>
      </c>
      <c r="P11" s="65">
        <f>VLOOKUP($A11,'Return Data'!$B$7:$R$2843,14,0)</f>
        <v>7.8345000000000002</v>
      </c>
      <c r="Q11" s="66">
        <f>RANK(P11,P$8:P$26,0)</f>
        <v>10</v>
      </c>
      <c r="R11" s="65">
        <f>VLOOKUP($A11,'Return Data'!$B$7:$R$2843,16,0)</f>
        <v>7.8804999999999996</v>
      </c>
      <c r="S11" s="67">
        <f t="shared" si="6"/>
        <v>9</v>
      </c>
    </row>
    <row r="12" spans="1:19" x14ac:dyDescent="0.3">
      <c r="A12" s="82" t="s">
        <v>620</v>
      </c>
      <c r="B12" s="64">
        <f>VLOOKUP($A12,'Return Data'!$B$7:$R$2843,3,0)</f>
        <v>44410</v>
      </c>
      <c r="C12" s="65">
        <f>VLOOKUP($A12,'Return Data'!$B$7:$R$2843,4,0)</f>
        <v>12.8873</v>
      </c>
      <c r="D12" s="65">
        <f>VLOOKUP($A12,'Return Data'!$B$7:$R$2843,9,0)</f>
        <v>4.8346</v>
      </c>
      <c r="E12" s="66">
        <f t="shared" si="0"/>
        <v>16</v>
      </c>
      <c r="F12" s="65">
        <f>VLOOKUP($A12,'Return Data'!$B$7:$R$2843,10,0)</f>
        <v>3.5360999999999998</v>
      </c>
      <c r="G12" s="66">
        <f t="shared" si="1"/>
        <v>18</v>
      </c>
      <c r="H12" s="65">
        <f>VLOOKUP($A12,'Return Data'!$B$7:$R$2843,11,0)</f>
        <v>4.2533000000000003</v>
      </c>
      <c r="I12" s="66">
        <f t="shared" si="2"/>
        <v>17</v>
      </c>
      <c r="J12" s="65">
        <f>VLOOKUP($A12,'Return Data'!$B$7:$R$2843,12,0)</f>
        <v>3.7740999999999998</v>
      </c>
      <c r="K12" s="66">
        <f t="shared" si="3"/>
        <v>13</v>
      </c>
      <c r="L12" s="65">
        <f>VLOOKUP($A12,'Return Data'!$B$7:$R$2843,13,0)</f>
        <v>4.3093000000000004</v>
      </c>
      <c r="M12" s="66">
        <f t="shared" si="4"/>
        <v>13</v>
      </c>
      <c r="N12" s="65">
        <f>VLOOKUP($A12,'Return Data'!$B$7:$R$2843,17,0)</f>
        <v>7.5076999999999998</v>
      </c>
      <c r="O12" s="66">
        <f t="shared" si="5"/>
        <v>15</v>
      </c>
      <c r="P12" s="65"/>
      <c r="Q12" s="66"/>
      <c r="R12" s="65">
        <f>VLOOKUP($A12,'Return Data'!$B$7:$R$2843,16,0)</f>
        <v>9.1542999999999992</v>
      </c>
      <c r="S12" s="67">
        <f t="shared" si="6"/>
        <v>2</v>
      </c>
    </row>
    <row r="13" spans="1:19" x14ac:dyDescent="0.3">
      <c r="A13" s="82" t="s">
        <v>623</v>
      </c>
      <c r="B13" s="64">
        <f>VLOOKUP($A13,'Return Data'!$B$7:$R$2843,3,0)</f>
        <v>44410</v>
      </c>
      <c r="C13" s="65">
        <f>VLOOKUP($A13,'Return Data'!$B$7:$R$2843,4,0)</f>
        <v>78.571899999999999</v>
      </c>
      <c r="D13" s="65">
        <f>VLOOKUP($A13,'Return Data'!$B$7:$R$2843,9,0)</f>
        <v>7.8154000000000003</v>
      </c>
      <c r="E13" s="66">
        <f t="shared" si="0"/>
        <v>9</v>
      </c>
      <c r="F13" s="65">
        <f>VLOOKUP($A13,'Return Data'!$B$7:$R$2843,10,0)</f>
        <v>4.3219000000000003</v>
      </c>
      <c r="G13" s="66">
        <f t="shared" si="1"/>
        <v>13</v>
      </c>
      <c r="H13" s="65">
        <f>VLOOKUP($A13,'Return Data'!$B$7:$R$2843,11,0)</f>
        <v>5.6086999999999998</v>
      </c>
      <c r="I13" s="66">
        <f t="shared" si="2"/>
        <v>8</v>
      </c>
      <c r="J13" s="65">
        <f>VLOOKUP($A13,'Return Data'!$B$7:$R$2843,12,0)</f>
        <v>4.9101999999999997</v>
      </c>
      <c r="K13" s="66">
        <f t="shared" si="3"/>
        <v>3</v>
      </c>
      <c r="L13" s="65">
        <f>VLOOKUP($A13,'Return Data'!$B$7:$R$2843,13,0)</f>
        <v>6.0247000000000002</v>
      </c>
      <c r="M13" s="66">
        <f t="shared" si="4"/>
        <v>2</v>
      </c>
      <c r="N13" s="65">
        <f>VLOOKUP($A13,'Return Data'!$B$7:$R$2843,17,0)</f>
        <v>7.0316999999999998</v>
      </c>
      <c r="O13" s="66">
        <f t="shared" si="5"/>
        <v>17</v>
      </c>
      <c r="P13" s="65">
        <f>VLOOKUP($A13,'Return Data'!$B$7:$R$2843,14,0)</f>
        <v>8.1158999999999999</v>
      </c>
      <c r="Q13" s="66">
        <f t="shared" ref="Q13:Q21" si="7">RANK(P13,P$8:P$26,0)</f>
        <v>9</v>
      </c>
      <c r="R13" s="65">
        <f>VLOOKUP($A13,'Return Data'!$B$7:$R$2843,16,0)</f>
        <v>8.9200999999999997</v>
      </c>
      <c r="S13" s="67">
        <f t="shared" si="6"/>
        <v>4</v>
      </c>
    </row>
    <row r="14" spans="1:19" x14ac:dyDescent="0.3">
      <c r="A14" s="82" t="s">
        <v>626</v>
      </c>
      <c r="B14" s="64">
        <f>VLOOKUP($A14,'Return Data'!$B$7:$R$2843,3,0)</f>
        <v>44410</v>
      </c>
      <c r="C14" s="65">
        <f>VLOOKUP($A14,'Return Data'!$B$7:$R$2843,4,0)</f>
        <v>25.4619</v>
      </c>
      <c r="D14" s="65">
        <f>VLOOKUP($A14,'Return Data'!$B$7:$R$2843,9,0)</f>
        <v>7.9515000000000002</v>
      </c>
      <c r="E14" s="66">
        <f t="shared" si="0"/>
        <v>8</v>
      </c>
      <c r="F14" s="65">
        <f>VLOOKUP($A14,'Return Data'!$B$7:$R$2843,10,0)</f>
        <v>5.2896999999999998</v>
      </c>
      <c r="G14" s="66">
        <f t="shared" si="1"/>
        <v>4</v>
      </c>
      <c r="H14" s="65">
        <f>VLOOKUP($A14,'Return Data'!$B$7:$R$2843,11,0)</f>
        <v>5.7953999999999999</v>
      </c>
      <c r="I14" s="66">
        <f t="shared" si="2"/>
        <v>6</v>
      </c>
      <c r="J14" s="65">
        <f>VLOOKUP($A14,'Return Data'!$B$7:$R$2843,12,0)</f>
        <v>4.6067999999999998</v>
      </c>
      <c r="K14" s="66">
        <f t="shared" si="3"/>
        <v>6</v>
      </c>
      <c r="L14" s="65">
        <f>VLOOKUP($A14,'Return Data'!$B$7:$R$2843,13,0)</f>
        <v>5.0811000000000002</v>
      </c>
      <c r="M14" s="66">
        <f t="shared" si="4"/>
        <v>7</v>
      </c>
      <c r="N14" s="65">
        <f>VLOOKUP($A14,'Return Data'!$B$7:$R$2843,17,0)</f>
        <v>8.2887000000000004</v>
      </c>
      <c r="O14" s="66">
        <f t="shared" si="5"/>
        <v>5</v>
      </c>
      <c r="P14" s="65">
        <f>VLOOKUP($A14,'Return Data'!$B$7:$R$2843,14,0)</f>
        <v>9.1724999999999994</v>
      </c>
      <c r="Q14" s="66">
        <f t="shared" si="7"/>
        <v>4</v>
      </c>
      <c r="R14" s="65">
        <f>VLOOKUP($A14,'Return Data'!$B$7:$R$2843,16,0)</f>
        <v>8.7833000000000006</v>
      </c>
      <c r="S14" s="67">
        <f t="shared" si="6"/>
        <v>5</v>
      </c>
    </row>
    <row r="15" spans="1:19" x14ac:dyDescent="0.3">
      <c r="A15" s="82" t="s">
        <v>628</v>
      </c>
      <c r="B15" s="64">
        <f>VLOOKUP($A15,'Return Data'!$B$7:$R$2843,3,0)</f>
        <v>44410</v>
      </c>
      <c r="C15" s="65">
        <f>VLOOKUP($A15,'Return Data'!$B$7:$R$2843,4,0)</f>
        <v>23.0716</v>
      </c>
      <c r="D15" s="65">
        <f>VLOOKUP($A15,'Return Data'!$B$7:$R$2843,9,0)</f>
        <v>4.7755999999999998</v>
      </c>
      <c r="E15" s="66">
        <f t="shared" si="0"/>
        <v>17</v>
      </c>
      <c r="F15" s="65">
        <f>VLOOKUP($A15,'Return Data'!$B$7:$R$2843,10,0)</f>
        <v>4.4584000000000001</v>
      </c>
      <c r="G15" s="66">
        <f t="shared" si="1"/>
        <v>11</v>
      </c>
      <c r="H15" s="65">
        <f>VLOOKUP($A15,'Return Data'!$B$7:$R$2843,11,0)</f>
        <v>4.9062999999999999</v>
      </c>
      <c r="I15" s="66">
        <f t="shared" si="2"/>
        <v>15</v>
      </c>
      <c r="J15" s="65">
        <f>VLOOKUP($A15,'Return Data'!$B$7:$R$2843,12,0)</f>
        <v>4.3419999999999996</v>
      </c>
      <c r="K15" s="66">
        <f t="shared" si="3"/>
        <v>9</v>
      </c>
      <c r="L15" s="65">
        <f>VLOOKUP($A15,'Return Data'!$B$7:$R$2843,13,0)</f>
        <v>4.8837000000000002</v>
      </c>
      <c r="M15" s="66">
        <f t="shared" si="4"/>
        <v>10</v>
      </c>
      <c r="N15" s="65">
        <f>VLOOKUP($A15,'Return Data'!$B$7:$R$2843,17,0)</f>
        <v>7.9958999999999998</v>
      </c>
      <c r="O15" s="66">
        <f t="shared" si="5"/>
        <v>8</v>
      </c>
      <c r="P15" s="65">
        <f>VLOOKUP($A15,'Return Data'!$B$7:$R$2843,14,0)</f>
        <v>8.4749999999999996</v>
      </c>
      <c r="Q15" s="66">
        <f t="shared" si="7"/>
        <v>6</v>
      </c>
      <c r="R15" s="65">
        <f>VLOOKUP($A15,'Return Data'!$B$7:$R$2843,16,0)</f>
        <v>7.2255000000000003</v>
      </c>
      <c r="S15" s="67">
        <f t="shared" si="6"/>
        <v>14</v>
      </c>
    </row>
    <row r="16" spans="1:19" x14ac:dyDescent="0.3">
      <c r="A16" s="82" t="s">
        <v>631</v>
      </c>
      <c r="B16" s="64">
        <f>VLOOKUP($A16,'Return Data'!$B$7:$R$2843,3,0)</f>
        <v>44410</v>
      </c>
      <c r="C16" s="65">
        <f>VLOOKUP($A16,'Return Data'!$B$7:$R$2843,4,0)</f>
        <v>15.3619</v>
      </c>
      <c r="D16" s="65">
        <f>VLOOKUP($A16,'Return Data'!$B$7:$R$2843,9,0)</f>
        <v>9.9710000000000001</v>
      </c>
      <c r="E16" s="66">
        <f t="shared" si="0"/>
        <v>1</v>
      </c>
      <c r="F16" s="65">
        <f>VLOOKUP($A16,'Return Data'!$B$7:$R$2843,10,0)</f>
        <v>5.1947000000000001</v>
      </c>
      <c r="G16" s="66">
        <f t="shared" si="1"/>
        <v>5</v>
      </c>
      <c r="H16" s="65">
        <f>VLOOKUP($A16,'Return Data'!$B$7:$R$2843,11,0)</f>
        <v>6.3141999999999996</v>
      </c>
      <c r="I16" s="66">
        <f t="shared" si="2"/>
        <v>2</v>
      </c>
      <c r="J16" s="65">
        <f>VLOOKUP($A16,'Return Data'!$B$7:$R$2843,12,0)</f>
        <v>4.6051000000000002</v>
      </c>
      <c r="K16" s="66">
        <f t="shared" si="3"/>
        <v>7</v>
      </c>
      <c r="L16" s="65">
        <f>VLOOKUP($A16,'Return Data'!$B$7:$R$2843,13,0)</f>
        <v>4.9512</v>
      </c>
      <c r="M16" s="66">
        <f t="shared" si="4"/>
        <v>9</v>
      </c>
      <c r="N16" s="65">
        <f>VLOOKUP($A16,'Return Data'!$B$7:$R$2843,17,0)</f>
        <v>8.2927</v>
      </c>
      <c r="O16" s="66">
        <f t="shared" si="5"/>
        <v>4</v>
      </c>
      <c r="P16" s="65">
        <f>VLOOKUP($A16,'Return Data'!$B$7:$R$2843,14,0)</f>
        <v>8.4149999999999991</v>
      </c>
      <c r="Q16" s="66">
        <f t="shared" si="7"/>
        <v>7</v>
      </c>
      <c r="R16" s="65">
        <f>VLOOKUP($A16,'Return Data'!$B$7:$R$2843,16,0)</f>
        <v>8.0289000000000001</v>
      </c>
      <c r="S16" s="67">
        <f t="shared" si="6"/>
        <v>8</v>
      </c>
    </row>
    <row r="17" spans="1:19" x14ac:dyDescent="0.3">
      <c r="A17" s="82" t="s">
        <v>632</v>
      </c>
      <c r="B17" s="64">
        <f>VLOOKUP($A17,'Return Data'!$B$7:$R$2843,3,0)</f>
        <v>44410</v>
      </c>
      <c r="C17" s="65">
        <f>VLOOKUP($A17,'Return Data'!$B$7:$R$2843,4,0)</f>
        <v>2527.3226</v>
      </c>
      <c r="D17" s="65">
        <f>VLOOKUP($A17,'Return Data'!$B$7:$R$2843,9,0)</f>
        <v>9.0808</v>
      </c>
      <c r="E17" s="66">
        <f t="shared" si="0"/>
        <v>6</v>
      </c>
      <c r="F17" s="65">
        <f>VLOOKUP($A17,'Return Data'!$B$7:$R$2843,10,0)</f>
        <v>4.5125999999999999</v>
      </c>
      <c r="G17" s="66">
        <f t="shared" si="1"/>
        <v>10</v>
      </c>
      <c r="H17" s="65">
        <f>VLOOKUP($A17,'Return Data'!$B$7:$R$2843,11,0)</f>
        <v>5.6345000000000001</v>
      </c>
      <c r="I17" s="66">
        <f t="shared" si="2"/>
        <v>7</v>
      </c>
      <c r="J17" s="65">
        <f>VLOOKUP($A17,'Return Data'!$B$7:$R$2843,12,0)</f>
        <v>4.218</v>
      </c>
      <c r="K17" s="66">
        <f t="shared" si="3"/>
        <v>11</v>
      </c>
      <c r="L17" s="65">
        <f>VLOOKUP($A17,'Return Data'!$B$7:$R$2843,13,0)</f>
        <v>4.7931999999999997</v>
      </c>
      <c r="M17" s="66">
        <f t="shared" si="4"/>
        <v>11</v>
      </c>
      <c r="N17" s="65">
        <f>VLOOKUP($A17,'Return Data'!$B$7:$R$2843,17,0)</f>
        <v>7.8692000000000002</v>
      </c>
      <c r="O17" s="66">
        <f t="shared" si="5"/>
        <v>10</v>
      </c>
      <c r="P17" s="65">
        <f>VLOOKUP($A17,'Return Data'!$B$7:$R$2843,14,0)</f>
        <v>8.6127000000000002</v>
      </c>
      <c r="Q17" s="66">
        <f t="shared" si="7"/>
        <v>5</v>
      </c>
      <c r="R17" s="65">
        <f>VLOOKUP($A17,'Return Data'!$B$7:$R$2843,16,0)</f>
        <v>6.8413000000000004</v>
      </c>
      <c r="S17" s="67">
        <f t="shared" si="6"/>
        <v>16</v>
      </c>
    </row>
    <row r="18" spans="1:19" x14ac:dyDescent="0.3">
      <c r="A18" s="82" t="s">
        <v>634</v>
      </c>
      <c r="B18" s="64">
        <f>VLOOKUP($A18,'Return Data'!$B$7:$R$2843,3,0)</f>
        <v>44410</v>
      </c>
      <c r="C18" s="65">
        <f>VLOOKUP($A18,'Return Data'!$B$7:$R$2843,4,0)</f>
        <v>2957.0041999999999</v>
      </c>
      <c r="D18" s="65">
        <f>VLOOKUP($A18,'Return Data'!$B$7:$R$2843,9,0)</f>
        <v>7.3044000000000002</v>
      </c>
      <c r="E18" s="66">
        <f t="shared" si="0"/>
        <v>13</v>
      </c>
      <c r="F18" s="65">
        <f>VLOOKUP($A18,'Return Data'!$B$7:$R$2843,10,0)</f>
        <v>5.0716000000000001</v>
      </c>
      <c r="G18" s="66">
        <f t="shared" si="1"/>
        <v>7</v>
      </c>
      <c r="H18" s="65">
        <f>VLOOKUP($A18,'Return Data'!$B$7:$R$2843,11,0)</f>
        <v>5.4836999999999998</v>
      </c>
      <c r="I18" s="66">
        <f t="shared" si="2"/>
        <v>10</v>
      </c>
      <c r="J18" s="65">
        <f>VLOOKUP($A18,'Return Data'!$B$7:$R$2843,12,0)</f>
        <v>4.3329000000000004</v>
      </c>
      <c r="K18" s="66">
        <f t="shared" si="3"/>
        <v>10</v>
      </c>
      <c r="L18" s="65">
        <f>VLOOKUP($A18,'Return Data'!$B$7:$R$2843,13,0)</f>
        <v>5.0209999999999999</v>
      </c>
      <c r="M18" s="66">
        <f t="shared" si="4"/>
        <v>8</v>
      </c>
      <c r="N18" s="65">
        <f>VLOOKUP($A18,'Return Data'!$B$7:$R$2843,17,0)</f>
        <v>7.5373999999999999</v>
      </c>
      <c r="O18" s="66">
        <f t="shared" si="5"/>
        <v>13</v>
      </c>
      <c r="P18" s="65">
        <f>VLOOKUP($A18,'Return Data'!$B$7:$R$2843,14,0)</f>
        <v>8.1706000000000003</v>
      </c>
      <c r="Q18" s="66">
        <f t="shared" si="7"/>
        <v>8</v>
      </c>
      <c r="R18" s="65">
        <f>VLOOKUP($A18,'Return Data'!$B$7:$R$2843,16,0)</f>
        <v>8.1279000000000003</v>
      </c>
      <c r="S18" s="67">
        <f t="shared" si="6"/>
        <v>7</v>
      </c>
    </row>
    <row r="19" spans="1:19" x14ac:dyDescent="0.3">
      <c r="A19" s="82" t="s">
        <v>637</v>
      </c>
      <c r="B19" s="64">
        <f>VLOOKUP($A19,'Return Data'!$B$7:$R$2843,3,0)</f>
        <v>44410</v>
      </c>
      <c r="C19" s="65">
        <f>VLOOKUP($A19,'Return Data'!$B$7:$R$2843,4,0)</f>
        <v>57.889000000000003</v>
      </c>
      <c r="D19" s="65">
        <f>VLOOKUP($A19,'Return Data'!$B$7:$R$2843,9,0)</f>
        <v>4.4897</v>
      </c>
      <c r="E19" s="66">
        <f t="shared" si="0"/>
        <v>18</v>
      </c>
      <c r="F19" s="65">
        <f>VLOOKUP($A19,'Return Data'!$B$7:$R$2843,10,0)</f>
        <v>4.6058000000000003</v>
      </c>
      <c r="G19" s="66">
        <f t="shared" si="1"/>
        <v>9</v>
      </c>
      <c r="H19" s="65">
        <f>VLOOKUP($A19,'Return Data'!$B$7:$R$2843,11,0)</f>
        <v>5.2476000000000003</v>
      </c>
      <c r="I19" s="66">
        <f t="shared" si="2"/>
        <v>11</v>
      </c>
      <c r="J19" s="65">
        <f>VLOOKUP($A19,'Return Data'!$B$7:$R$2843,12,0)</f>
        <v>2.6865000000000001</v>
      </c>
      <c r="K19" s="66">
        <f t="shared" si="3"/>
        <v>18</v>
      </c>
      <c r="L19" s="65">
        <f>VLOOKUP($A19,'Return Data'!$B$7:$R$2843,13,0)</f>
        <v>3.2355</v>
      </c>
      <c r="M19" s="66">
        <f t="shared" si="4"/>
        <v>18</v>
      </c>
      <c r="N19" s="65">
        <f>VLOOKUP($A19,'Return Data'!$B$7:$R$2843,17,0)</f>
        <v>7.8871000000000002</v>
      </c>
      <c r="O19" s="66">
        <f t="shared" si="5"/>
        <v>9</v>
      </c>
      <c r="P19" s="65">
        <f>VLOOKUP($A19,'Return Data'!$B$7:$R$2843,14,0)</f>
        <v>9.9177</v>
      </c>
      <c r="Q19" s="66">
        <f t="shared" si="7"/>
        <v>1</v>
      </c>
      <c r="R19" s="65">
        <f>VLOOKUP($A19,'Return Data'!$B$7:$R$2843,16,0)</f>
        <v>7.4756999999999998</v>
      </c>
      <c r="S19" s="67">
        <f t="shared" si="6"/>
        <v>12</v>
      </c>
    </row>
    <row r="20" spans="1:19" x14ac:dyDescent="0.3">
      <c r="A20" s="116" t="s">
        <v>1771</v>
      </c>
      <c r="B20" s="64">
        <f>VLOOKUP($A20,'Return Data'!$B$7:$R$2843,3,0)</f>
        <v>44410</v>
      </c>
      <c r="C20" s="65">
        <f>VLOOKUP($A20,'Return Data'!$B$7:$R$2843,4,0)</f>
        <v>46.441099999999999</v>
      </c>
      <c r="D20" s="65">
        <f>VLOOKUP($A20,'Return Data'!$B$7:$R$2843,9,0)</f>
        <v>9.5383999999999993</v>
      </c>
      <c r="E20" s="66">
        <f t="shared" si="0"/>
        <v>3</v>
      </c>
      <c r="F20" s="65">
        <f>VLOOKUP($A20,'Return Data'!$B$7:$R$2843,10,0)</f>
        <v>6.0957999999999997</v>
      </c>
      <c r="G20" s="66">
        <f t="shared" si="1"/>
        <v>1</v>
      </c>
      <c r="H20" s="65">
        <f>VLOOKUP($A20,'Return Data'!$B$7:$R$2843,11,0)</f>
        <v>6.5541999999999998</v>
      </c>
      <c r="I20" s="66">
        <f t="shared" si="2"/>
        <v>1</v>
      </c>
      <c r="J20" s="65">
        <f>VLOOKUP($A20,'Return Data'!$B$7:$R$2843,12,0)</f>
        <v>5.5079000000000002</v>
      </c>
      <c r="K20" s="66">
        <f t="shared" si="3"/>
        <v>1</v>
      </c>
      <c r="L20" s="65">
        <f>VLOOKUP($A20,'Return Data'!$B$7:$R$2843,13,0)</f>
        <v>6.4499000000000004</v>
      </c>
      <c r="M20" s="66">
        <f t="shared" si="4"/>
        <v>1</v>
      </c>
      <c r="N20" s="65">
        <f>VLOOKUP($A20,'Return Data'!$B$7:$R$2843,17,0)</f>
        <v>7.6052</v>
      </c>
      <c r="O20" s="66">
        <f t="shared" si="5"/>
        <v>11</v>
      </c>
      <c r="P20" s="65">
        <f>VLOOKUP($A20,'Return Data'!$B$7:$R$2843,14,0)</f>
        <v>7.7451999999999996</v>
      </c>
      <c r="Q20" s="66">
        <f t="shared" si="7"/>
        <v>11</v>
      </c>
      <c r="R20" s="65">
        <f>VLOOKUP($A20,'Return Data'!$B$7:$R$2843,16,0)</f>
        <v>7.6256000000000004</v>
      </c>
      <c r="S20" s="67">
        <f t="shared" si="6"/>
        <v>10</v>
      </c>
    </row>
    <row r="21" spans="1:19" x14ac:dyDescent="0.3">
      <c r="A21" s="82" t="s">
        <v>638</v>
      </c>
      <c r="B21" s="64">
        <f>VLOOKUP($A21,'Return Data'!$B$7:$R$2843,3,0)</f>
        <v>44410</v>
      </c>
      <c r="C21" s="65">
        <f>VLOOKUP($A21,'Return Data'!$B$7:$R$2843,4,0)</f>
        <v>34.481200000000001</v>
      </c>
      <c r="D21" s="65">
        <f>VLOOKUP($A21,'Return Data'!$B$7:$R$2843,9,0)</f>
        <v>7.4912999999999998</v>
      </c>
      <c r="E21" s="66">
        <f t="shared" si="0"/>
        <v>11</v>
      </c>
      <c r="F21" s="65">
        <f>VLOOKUP($A21,'Return Data'!$B$7:$R$2843,10,0)</f>
        <v>5.3392999999999997</v>
      </c>
      <c r="G21" s="66">
        <f t="shared" si="1"/>
        <v>3</v>
      </c>
      <c r="H21" s="65">
        <f>VLOOKUP($A21,'Return Data'!$B$7:$R$2843,11,0)</f>
        <v>6.0255000000000001</v>
      </c>
      <c r="I21" s="66">
        <f t="shared" si="2"/>
        <v>5</v>
      </c>
      <c r="J21" s="65">
        <f>VLOOKUP($A21,'Return Data'!$B$7:$R$2843,12,0)</f>
        <v>4.7035</v>
      </c>
      <c r="K21" s="66">
        <f t="shared" si="3"/>
        <v>5</v>
      </c>
      <c r="L21" s="65">
        <f>VLOOKUP($A21,'Return Data'!$B$7:$R$2843,13,0)</f>
        <v>5.3289999999999997</v>
      </c>
      <c r="M21" s="66">
        <f t="shared" si="4"/>
        <v>4</v>
      </c>
      <c r="N21" s="65">
        <f>VLOOKUP($A21,'Return Data'!$B$7:$R$2843,17,0)</f>
        <v>7.5349000000000004</v>
      </c>
      <c r="O21" s="66">
        <f t="shared" si="5"/>
        <v>14</v>
      </c>
      <c r="P21" s="65">
        <f>VLOOKUP($A21,'Return Data'!$B$7:$R$2843,14,0)</f>
        <v>7.7245999999999997</v>
      </c>
      <c r="Q21" s="66">
        <f t="shared" si="7"/>
        <v>13</v>
      </c>
      <c r="R21" s="65">
        <f>VLOOKUP($A21,'Return Data'!$B$7:$R$2843,16,0)</f>
        <v>6.9130000000000003</v>
      </c>
      <c r="S21" s="67">
        <f t="shared" si="6"/>
        <v>15</v>
      </c>
    </row>
    <row r="22" spans="1:19" x14ac:dyDescent="0.3">
      <c r="A22" s="82" t="s">
        <v>641</v>
      </c>
      <c r="B22" s="64">
        <f>VLOOKUP($A22,'Return Data'!$B$7:$R$2843,3,0)</f>
        <v>44410</v>
      </c>
      <c r="C22" s="65">
        <f>VLOOKUP($A22,'Return Data'!$B$7:$R$2843,4,0)</f>
        <v>12.301299999999999</v>
      </c>
      <c r="D22" s="65">
        <f>VLOOKUP($A22,'Return Data'!$B$7:$R$2843,9,0)</f>
        <v>7.6976000000000004</v>
      </c>
      <c r="E22" s="66">
        <f t="shared" si="0"/>
        <v>10</v>
      </c>
      <c r="F22" s="65">
        <f>VLOOKUP($A22,'Return Data'!$B$7:$R$2843,10,0)</f>
        <v>4.2312000000000003</v>
      </c>
      <c r="G22" s="66">
        <f t="shared" si="1"/>
        <v>16</v>
      </c>
      <c r="H22" s="65">
        <f>VLOOKUP($A22,'Return Data'!$B$7:$R$2843,11,0)</f>
        <v>4.8343999999999996</v>
      </c>
      <c r="I22" s="66">
        <f t="shared" si="2"/>
        <v>16</v>
      </c>
      <c r="J22" s="65">
        <f>VLOOKUP($A22,'Return Data'!$B$7:$R$2843,12,0)</f>
        <v>3.6143999999999998</v>
      </c>
      <c r="K22" s="66">
        <f t="shared" si="3"/>
        <v>15</v>
      </c>
      <c r="L22" s="65">
        <f>VLOOKUP($A22,'Return Data'!$B$7:$R$2843,13,0)</f>
        <v>4.0270000000000001</v>
      </c>
      <c r="M22" s="66">
        <f t="shared" si="4"/>
        <v>15</v>
      </c>
      <c r="N22" s="65">
        <f>VLOOKUP($A22,'Return Data'!$B$7:$R$2843,17,0)</f>
        <v>7.5721999999999996</v>
      </c>
      <c r="O22" s="66">
        <f t="shared" si="5"/>
        <v>12</v>
      </c>
      <c r="P22" s="65"/>
      <c r="Q22" s="66"/>
      <c r="R22" s="65">
        <f>VLOOKUP($A22,'Return Data'!$B$7:$R$2843,16,0)</f>
        <v>8.6326999999999998</v>
      </c>
      <c r="S22" s="67">
        <f t="shared" si="6"/>
        <v>6</v>
      </c>
    </row>
    <row r="23" spans="1:19" x14ac:dyDescent="0.3">
      <c r="A23" s="82" t="s">
        <v>642</v>
      </c>
      <c r="B23" s="64">
        <f>VLOOKUP($A23,'Return Data'!$B$7:$R$2843,3,0)</f>
        <v>44410</v>
      </c>
      <c r="C23" s="65">
        <f>VLOOKUP($A23,'Return Data'!$B$7:$R$2843,4,0)</f>
        <v>31.922999999999998</v>
      </c>
      <c r="D23" s="65">
        <f>VLOOKUP($A23,'Return Data'!$B$7:$R$2843,9,0)</f>
        <v>9.6533999999999995</v>
      </c>
      <c r="E23" s="66">
        <f t="shared" si="0"/>
        <v>2</v>
      </c>
      <c r="F23" s="65">
        <f>VLOOKUP($A23,'Return Data'!$B$7:$R$2843,10,0)</f>
        <v>5.1531000000000002</v>
      </c>
      <c r="G23" s="66">
        <f t="shared" si="1"/>
        <v>6</v>
      </c>
      <c r="H23" s="65">
        <f>VLOOKUP($A23,'Return Data'!$B$7:$R$2843,11,0)</f>
        <v>6.202</v>
      </c>
      <c r="I23" s="66">
        <f t="shared" si="2"/>
        <v>4</v>
      </c>
      <c r="J23" s="65">
        <f>VLOOKUP($A23,'Return Data'!$B$7:$R$2843,12,0)</f>
        <v>4.8047000000000004</v>
      </c>
      <c r="K23" s="66">
        <f t="shared" si="3"/>
        <v>4</v>
      </c>
      <c r="L23" s="65">
        <f>VLOOKUP($A23,'Return Data'!$B$7:$R$2843,13,0)</f>
        <v>5.1054000000000004</v>
      </c>
      <c r="M23" s="66">
        <f t="shared" si="4"/>
        <v>6</v>
      </c>
      <c r="N23" s="65">
        <f>VLOOKUP($A23,'Return Data'!$B$7:$R$2843,17,0)</f>
        <v>8.4917999999999996</v>
      </c>
      <c r="O23" s="66">
        <f t="shared" si="5"/>
        <v>3</v>
      </c>
      <c r="P23" s="65">
        <f>VLOOKUP($A23,'Return Data'!$B$7:$R$2843,14,0)</f>
        <v>9.3087</v>
      </c>
      <c r="Q23" s="66">
        <f>RANK(P23,P$8:P$26,0)</f>
        <v>2</v>
      </c>
      <c r="R23" s="65">
        <f>VLOOKUP($A23,'Return Data'!$B$7:$R$2843,16,0)</f>
        <v>7.2427000000000001</v>
      </c>
      <c r="S23" s="67">
        <f t="shared" si="6"/>
        <v>13</v>
      </c>
    </row>
    <row r="24" spans="1:19" x14ac:dyDescent="0.3">
      <c r="A24" s="82" t="s">
        <v>645</v>
      </c>
      <c r="B24" s="64">
        <f>VLOOKUP($A24,'Return Data'!$B$7:$R$2843,3,0)</f>
        <v>44410</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-0.51549999999999996</v>
      </c>
      <c r="M24" s="66">
        <f t="shared" si="4"/>
        <v>19</v>
      </c>
      <c r="N24" s="65"/>
      <c r="O24" s="66"/>
      <c r="P24" s="65"/>
      <c r="Q24" s="66"/>
      <c r="R24" s="65">
        <f>VLOOKUP($A24,'Return Data'!$B$7:$R$2843,16,0)</f>
        <v>-10.319699999999999</v>
      </c>
      <c r="S24" s="67">
        <f t="shared" si="6"/>
        <v>19</v>
      </c>
    </row>
    <row r="25" spans="1:19" x14ac:dyDescent="0.3">
      <c r="A25" s="82" t="s">
        <v>647</v>
      </c>
      <c r="B25" s="64">
        <f>VLOOKUP($A25,'Return Data'!$B$7:$R$2843,3,0)</f>
        <v>44410</v>
      </c>
      <c r="C25" s="65">
        <f>VLOOKUP($A25,'Return Data'!$B$7:$R$2843,4,0)</f>
        <v>12.2355</v>
      </c>
      <c r="D25" s="65">
        <f>VLOOKUP($A25,'Return Data'!$B$7:$R$2843,9,0)</f>
        <v>9.1254000000000008</v>
      </c>
      <c r="E25" s="66">
        <f t="shared" si="0"/>
        <v>4</v>
      </c>
      <c r="F25" s="65">
        <f>VLOOKUP($A25,'Return Data'!$B$7:$R$2843,10,0)</f>
        <v>4.2445000000000004</v>
      </c>
      <c r="G25" s="66">
        <f t="shared" si="1"/>
        <v>15</v>
      </c>
      <c r="H25" s="65">
        <f>VLOOKUP($A25,'Return Data'!$B$7:$R$2843,11,0)</f>
        <v>5.2142999999999997</v>
      </c>
      <c r="I25" s="66">
        <f t="shared" si="2"/>
        <v>13</v>
      </c>
      <c r="J25" s="65">
        <f>VLOOKUP($A25,'Return Data'!$B$7:$R$2843,12,0)</f>
        <v>3.6448</v>
      </c>
      <c r="K25" s="66">
        <f t="shared" si="3"/>
        <v>14</v>
      </c>
      <c r="L25" s="65">
        <f>VLOOKUP($A25,'Return Data'!$B$7:$R$2843,13,0)</f>
        <v>4.1597</v>
      </c>
      <c r="M25" s="66">
        <f t="shared" si="4"/>
        <v>14</v>
      </c>
      <c r="N25" s="65">
        <f>VLOOKUP($A25,'Return Data'!$B$7:$R$2843,17,0)</f>
        <v>8.1554000000000002</v>
      </c>
      <c r="O25" s="66">
        <f>RANK(N25,N$8:N$26,0)</f>
        <v>6</v>
      </c>
      <c r="P25" s="65">
        <f>VLOOKUP($A25,'Return Data'!$B$7:$R$2843,14,0)</f>
        <v>6.3696999999999999</v>
      </c>
      <c r="Q25" s="66">
        <f>RANK(P25,P$8:P$26,0)</f>
        <v>14</v>
      </c>
      <c r="R25" s="65">
        <f>VLOOKUP($A25,'Return Data'!$B$7:$R$2843,16,0)</f>
        <v>6.5251999999999999</v>
      </c>
      <c r="S25" s="67">
        <f t="shared" si="6"/>
        <v>17</v>
      </c>
    </row>
    <row r="26" spans="1:19" x14ac:dyDescent="0.3">
      <c r="A26" s="82" t="s">
        <v>649</v>
      </c>
      <c r="B26" s="64">
        <f>VLOOKUP($A26,'Return Data'!$B$7:$R$2843,3,0)</f>
        <v>44410</v>
      </c>
      <c r="C26" s="65">
        <f>VLOOKUP($A26,'Return Data'!$B$7:$R$2843,4,0)</f>
        <v>12.948600000000001</v>
      </c>
      <c r="D26" s="65">
        <f>VLOOKUP($A26,'Return Data'!$B$7:$R$2843,9,0)</f>
        <v>9.0991999999999997</v>
      </c>
      <c r="E26" s="66">
        <f t="shared" si="0"/>
        <v>5</v>
      </c>
      <c r="F26" s="65">
        <f>VLOOKUP($A26,'Return Data'!$B$7:$R$2843,10,0)</f>
        <v>4.7995999999999999</v>
      </c>
      <c r="G26" s="66">
        <f t="shared" si="1"/>
        <v>8</v>
      </c>
      <c r="H26" s="65">
        <f>VLOOKUP($A26,'Return Data'!$B$7:$R$2843,11,0)</f>
        <v>5.4969999999999999</v>
      </c>
      <c r="I26" s="66">
        <f t="shared" si="2"/>
        <v>9</v>
      </c>
      <c r="J26" s="65">
        <f>VLOOKUP($A26,'Return Data'!$B$7:$R$2843,12,0)</f>
        <v>4.0883000000000003</v>
      </c>
      <c r="K26" s="66">
        <f t="shared" si="3"/>
        <v>12</v>
      </c>
      <c r="L26" s="65">
        <f>VLOOKUP($A26,'Return Data'!$B$7:$R$2843,13,0)</f>
        <v>4.7622999999999998</v>
      </c>
      <c r="M26" s="66">
        <f t="shared" si="4"/>
        <v>12</v>
      </c>
      <c r="N26" s="65">
        <f>VLOOKUP($A26,'Return Data'!$B$7:$R$2843,17,0)</f>
        <v>8.1289999999999996</v>
      </c>
      <c r="O26" s="66">
        <f>RANK(N26,N$8:N$26,0)</f>
        <v>7</v>
      </c>
      <c r="P26" s="65"/>
      <c r="Q26" s="66"/>
      <c r="R26" s="65">
        <f>VLOOKUP($A26,'Return Data'!$B$7:$R$2843,16,0)</f>
        <v>9.0382999999999996</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7.2154210526315783</v>
      </c>
      <c r="E28" s="88"/>
      <c r="F28" s="89">
        <f>AVERAGE(F8:F26)</f>
        <v>4.4824684210526309</v>
      </c>
      <c r="G28" s="88"/>
      <c r="H28" s="89">
        <f>AVERAGE(H8:H26)</f>
        <v>5.1595684210526311</v>
      </c>
      <c r="I28" s="88"/>
      <c r="J28" s="89">
        <f>AVERAGE(J8:J26)</f>
        <v>3.9917052631578955</v>
      </c>
      <c r="K28" s="88"/>
      <c r="L28" s="89">
        <f>AVERAGE(L8:L26)</f>
        <v>4.5381631578947363</v>
      </c>
      <c r="M28" s="88"/>
      <c r="N28" s="89">
        <f>AVERAGE(N8:N26)</f>
        <v>7.8468388888888887</v>
      </c>
      <c r="O28" s="88"/>
      <c r="P28" s="89">
        <f>AVERAGE(P8:P26)</f>
        <v>8.1107199999999988</v>
      </c>
      <c r="Q28" s="88"/>
      <c r="R28" s="89">
        <f>AVERAGE(R8:R26)</f>
        <v>6.9107894736842095</v>
      </c>
      <c r="S28" s="90"/>
    </row>
    <row r="29" spans="1:19" x14ac:dyDescent="0.3">
      <c r="A29" s="87" t="s">
        <v>28</v>
      </c>
      <c r="B29" s="88"/>
      <c r="C29" s="88"/>
      <c r="D29" s="89">
        <f>MIN(D8:D26)</f>
        <v>0</v>
      </c>
      <c r="E29" s="88"/>
      <c r="F29" s="89">
        <f>MIN(F8:F26)</f>
        <v>0</v>
      </c>
      <c r="G29" s="88"/>
      <c r="H29" s="89">
        <f>MIN(H8:H26)</f>
        <v>0</v>
      </c>
      <c r="I29" s="88"/>
      <c r="J29" s="89">
        <f>MIN(J8:J26)</f>
        <v>0</v>
      </c>
      <c r="K29" s="88"/>
      <c r="L29" s="89">
        <f>MIN(L8:L26)</f>
        <v>-0.51549999999999996</v>
      </c>
      <c r="M29" s="88"/>
      <c r="N29" s="89">
        <f>MIN(N8:N26)</f>
        <v>6.9447000000000001</v>
      </c>
      <c r="O29" s="88"/>
      <c r="P29" s="89">
        <f>MIN(P8:P26)</f>
        <v>4.8803999999999998</v>
      </c>
      <c r="Q29" s="88"/>
      <c r="R29" s="89">
        <f>MIN(R8:R26)</f>
        <v>-10.319699999999999</v>
      </c>
      <c r="S29" s="90"/>
    </row>
    <row r="30" spans="1:19" ht="15" thickBot="1" x14ac:dyDescent="0.35">
      <c r="A30" s="91" t="s">
        <v>29</v>
      </c>
      <c r="B30" s="92"/>
      <c r="C30" s="92"/>
      <c r="D30" s="93">
        <f>MAX(D8:D26)</f>
        <v>9.9710000000000001</v>
      </c>
      <c r="E30" s="92"/>
      <c r="F30" s="93">
        <f>MAX(F8:F26)</f>
        <v>6.0957999999999997</v>
      </c>
      <c r="G30" s="92"/>
      <c r="H30" s="93">
        <f>MAX(H8:H26)</f>
        <v>6.5541999999999998</v>
      </c>
      <c r="I30" s="92"/>
      <c r="J30" s="93">
        <f>MAX(J8:J26)</f>
        <v>5.5079000000000002</v>
      </c>
      <c r="K30" s="92"/>
      <c r="L30" s="93">
        <f>MAX(L8:L26)</f>
        <v>6.4499000000000004</v>
      </c>
      <c r="M30" s="92"/>
      <c r="N30" s="93">
        <f>MAX(N8:N26)</f>
        <v>8.6448999999999998</v>
      </c>
      <c r="O30" s="92"/>
      <c r="P30" s="93">
        <f>MAX(P8:P26)</f>
        <v>9.9177</v>
      </c>
      <c r="Q30" s="92"/>
      <c r="R30" s="93">
        <f>MAX(R8:R26)</f>
        <v>9.2997999999999994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44410</v>
      </c>
      <c r="C8" s="65">
        <f>VLOOKUP($A8,'Return Data'!$B$7:$R$2843,4,0)</f>
        <v>315.35000000000002</v>
      </c>
      <c r="D8" s="65">
        <f>VLOOKUP($A8,'Return Data'!$B$7:$R$2843,10,0)</f>
        <v>12.5045</v>
      </c>
      <c r="E8" s="66">
        <f t="shared" ref="E8:E36" si="0">RANK(D8,D$8:D$36,0)</f>
        <v>4</v>
      </c>
      <c r="F8" s="65">
        <f>VLOOKUP($A8,'Return Data'!$B$7:$R$2843,11,0)</f>
        <v>12.729699999999999</v>
      </c>
      <c r="G8" s="66">
        <f t="shared" ref="G8:G36" si="1">RANK(F8,F$8:F$36,0)</f>
        <v>7</v>
      </c>
      <c r="H8" s="65">
        <f>VLOOKUP($A8,'Return Data'!$B$7:$R$2843,12,0)</f>
        <v>41.9664</v>
      </c>
      <c r="I8" s="66">
        <f t="shared" ref="I8:I36" si="2">RANK(H8,H$8:H$36,0)</f>
        <v>7</v>
      </c>
      <c r="J8" s="65">
        <f>VLOOKUP($A8,'Return Data'!$B$7:$R$2843,13,0)</f>
        <v>49.852699999999999</v>
      </c>
      <c r="K8" s="66">
        <f t="shared" ref="K8:K36" si="3">RANK(J8,J$8:J$36,0)</f>
        <v>6</v>
      </c>
      <c r="L8" s="65">
        <f>VLOOKUP($A8,'Return Data'!$B$7:$R$2843,17,0)</f>
        <v>21.7895</v>
      </c>
      <c r="M8" s="66">
        <f t="shared" ref="M8:M36" si="4">RANK(L8,L$8:L$36,0)</f>
        <v>14</v>
      </c>
      <c r="N8" s="65">
        <f>VLOOKUP($A8,'Return Data'!$B$7:$R$2843,14,0)</f>
        <v>12.2354</v>
      </c>
      <c r="O8" s="66">
        <f t="shared" ref="O8:O26" si="5">RANK(N8,N$8:N$36,0)</f>
        <v>17</v>
      </c>
      <c r="P8" s="65">
        <f>VLOOKUP($A8,'Return Data'!$B$7:$R$2843,15,0)</f>
        <v>11.9991</v>
      </c>
      <c r="Q8" s="66">
        <f t="shared" ref="Q8:Q26" si="6">RANK(P8,P$8:P$36,0)</f>
        <v>19</v>
      </c>
      <c r="R8" s="65">
        <f>VLOOKUP($A8,'Return Data'!$B$7:$R$2843,16,0)</f>
        <v>19.990400000000001</v>
      </c>
      <c r="S8" s="67">
        <f t="shared" ref="S8:S36" si="7">RANK(R8,R$8:R$36,0)</f>
        <v>2</v>
      </c>
    </row>
    <row r="9" spans="1:20" x14ac:dyDescent="0.3">
      <c r="A9" s="63" t="s">
        <v>951</v>
      </c>
      <c r="B9" s="64">
        <f>VLOOKUP($A9,'Return Data'!$B$7:$R$2843,3,0)</f>
        <v>44410</v>
      </c>
      <c r="C9" s="65">
        <f>VLOOKUP($A9,'Return Data'!$B$7:$R$2843,4,0)</f>
        <v>42.65</v>
      </c>
      <c r="D9" s="65">
        <f>VLOOKUP($A9,'Return Data'!$B$7:$R$2843,10,0)</f>
        <v>10.149800000000001</v>
      </c>
      <c r="E9" s="66">
        <f t="shared" si="0"/>
        <v>26</v>
      </c>
      <c r="F9" s="65">
        <f>VLOOKUP($A9,'Return Data'!$B$7:$R$2843,11,0)</f>
        <v>9.5274999999999999</v>
      </c>
      <c r="G9" s="66">
        <f t="shared" si="1"/>
        <v>24</v>
      </c>
      <c r="H9" s="65">
        <f>VLOOKUP($A9,'Return Data'!$B$7:$R$2843,12,0)</f>
        <v>33.073300000000003</v>
      </c>
      <c r="I9" s="66">
        <f t="shared" si="2"/>
        <v>25</v>
      </c>
      <c r="J9" s="65">
        <f>VLOOKUP($A9,'Return Data'!$B$7:$R$2843,13,0)</f>
        <v>41.085000000000001</v>
      </c>
      <c r="K9" s="66">
        <f t="shared" si="3"/>
        <v>24</v>
      </c>
      <c r="L9" s="65">
        <f>VLOOKUP($A9,'Return Data'!$B$7:$R$2843,17,0)</f>
        <v>21.807600000000001</v>
      </c>
      <c r="M9" s="66">
        <f t="shared" si="4"/>
        <v>13</v>
      </c>
      <c r="N9" s="65">
        <f>VLOOKUP($A9,'Return Data'!$B$7:$R$2843,14,0)</f>
        <v>14.5289</v>
      </c>
      <c r="O9" s="66">
        <f t="shared" si="5"/>
        <v>2</v>
      </c>
      <c r="P9" s="65">
        <f>VLOOKUP($A9,'Return Data'!$B$7:$R$2843,15,0)</f>
        <v>16.227499999999999</v>
      </c>
      <c r="Q9" s="66">
        <f t="shared" si="6"/>
        <v>1</v>
      </c>
      <c r="R9" s="65">
        <f>VLOOKUP($A9,'Return Data'!$B$7:$R$2843,16,0)</f>
        <v>13.342599999999999</v>
      </c>
      <c r="S9" s="67">
        <f t="shared" si="7"/>
        <v>16</v>
      </c>
    </row>
    <row r="10" spans="1:20" x14ac:dyDescent="0.3">
      <c r="A10" s="63" t="s">
        <v>952</v>
      </c>
      <c r="B10" s="64">
        <f>VLOOKUP($A10,'Return Data'!$B$7:$R$2843,3,0)</f>
        <v>44410</v>
      </c>
      <c r="C10" s="65">
        <f>VLOOKUP($A10,'Return Data'!$B$7:$R$2843,4,0)</f>
        <v>20.63</v>
      </c>
      <c r="D10" s="65">
        <f>VLOOKUP($A10,'Return Data'!$B$7:$R$2843,10,0)</f>
        <v>11.2729</v>
      </c>
      <c r="E10" s="66">
        <f t="shared" si="0"/>
        <v>11</v>
      </c>
      <c r="F10" s="65">
        <f>VLOOKUP($A10,'Return Data'!$B$7:$R$2843,11,0)</f>
        <v>11.513500000000001</v>
      </c>
      <c r="G10" s="66">
        <f t="shared" si="1"/>
        <v>13</v>
      </c>
      <c r="H10" s="65">
        <f>VLOOKUP($A10,'Return Data'!$B$7:$R$2843,12,0)</f>
        <v>38.456400000000002</v>
      </c>
      <c r="I10" s="66">
        <f t="shared" si="2"/>
        <v>14</v>
      </c>
      <c r="J10" s="65">
        <f>VLOOKUP($A10,'Return Data'!$B$7:$R$2843,13,0)</f>
        <v>43.763100000000001</v>
      </c>
      <c r="K10" s="66">
        <f t="shared" si="3"/>
        <v>20</v>
      </c>
      <c r="L10" s="65">
        <f>VLOOKUP($A10,'Return Data'!$B$7:$R$2843,17,0)</f>
        <v>22.410900000000002</v>
      </c>
      <c r="M10" s="66">
        <f t="shared" si="4"/>
        <v>8</v>
      </c>
      <c r="N10" s="65">
        <f>VLOOKUP($A10,'Return Data'!$B$7:$R$2843,14,0)</f>
        <v>12.823700000000001</v>
      </c>
      <c r="O10" s="66">
        <f t="shared" si="5"/>
        <v>11</v>
      </c>
      <c r="P10" s="65">
        <f>VLOOKUP($A10,'Return Data'!$B$7:$R$2843,15,0)</f>
        <v>12.5482</v>
      </c>
      <c r="Q10" s="66">
        <f t="shared" si="6"/>
        <v>13</v>
      </c>
      <c r="R10" s="65">
        <f>VLOOKUP($A10,'Return Data'!$B$7:$R$2843,16,0)</f>
        <v>6.7286000000000001</v>
      </c>
      <c r="S10" s="67">
        <f t="shared" si="7"/>
        <v>29</v>
      </c>
    </row>
    <row r="11" spans="1:20" x14ac:dyDescent="0.3">
      <c r="A11" s="63" t="s">
        <v>954</v>
      </c>
      <c r="B11" s="64">
        <f>VLOOKUP($A11,'Return Data'!$B$7:$R$2843,3,0)</f>
        <v>44410</v>
      </c>
      <c r="C11" s="65">
        <f>VLOOKUP($A11,'Return Data'!$B$7:$R$2843,4,0)</f>
        <v>129.51</v>
      </c>
      <c r="D11" s="65">
        <f>VLOOKUP($A11,'Return Data'!$B$7:$R$2843,10,0)</f>
        <v>9.8379999999999992</v>
      </c>
      <c r="E11" s="66">
        <f t="shared" si="0"/>
        <v>28</v>
      </c>
      <c r="F11" s="65">
        <f>VLOOKUP($A11,'Return Data'!$B$7:$R$2843,11,0)</f>
        <v>9.0152000000000001</v>
      </c>
      <c r="G11" s="66">
        <f t="shared" si="1"/>
        <v>26</v>
      </c>
      <c r="H11" s="65">
        <f>VLOOKUP($A11,'Return Data'!$B$7:$R$2843,12,0)</f>
        <v>33.929699999999997</v>
      </c>
      <c r="I11" s="66">
        <f t="shared" si="2"/>
        <v>24</v>
      </c>
      <c r="J11" s="65">
        <f>VLOOKUP($A11,'Return Data'!$B$7:$R$2843,13,0)</f>
        <v>39.8596</v>
      </c>
      <c r="K11" s="66">
        <f t="shared" si="3"/>
        <v>25</v>
      </c>
      <c r="L11" s="65">
        <f>VLOOKUP($A11,'Return Data'!$B$7:$R$2843,17,0)</f>
        <v>21.371300000000002</v>
      </c>
      <c r="M11" s="66">
        <f t="shared" si="4"/>
        <v>16</v>
      </c>
      <c r="N11" s="65">
        <f>VLOOKUP($A11,'Return Data'!$B$7:$R$2843,14,0)</f>
        <v>14.5059</v>
      </c>
      <c r="O11" s="66">
        <f t="shared" si="5"/>
        <v>3</v>
      </c>
      <c r="P11" s="65">
        <f>VLOOKUP($A11,'Return Data'!$B$7:$R$2843,15,0)</f>
        <v>12.8238</v>
      </c>
      <c r="Q11" s="66">
        <f t="shared" si="6"/>
        <v>9</v>
      </c>
      <c r="R11" s="65">
        <f>VLOOKUP($A11,'Return Data'!$B$7:$R$2843,16,0)</f>
        <v>16.3964</v>
      </c>
      <c r="S11" s="67">
        <f t="shared" si="7"/>
        <v>10</v>
      </c>
    </row>
    <row r="12" spans="1:20" x14ac:dyDescent="0.3">
      <c r="A12" s="63" t="s">
        <v>957</v>
      </c>
      <c r="B12" s="64">
        <f>VLOOKUP($A12,'Return Data'!$B$7:$R$2843,3,0)</f>
        <v>44410</v>
      </c>
      <c r="C12" s="65">
        <f>VLOOKUP($A12,'Return Data'!$B$7:$R$2843,4,0)</f>
        <v>38.83</v>
      </c>
      <c r="D12" s="65">
        <f>VLOOKUP($A12,'Return Data'!$B$7:$R$2843,10,0)</f>
        <v>10.753</v>
      </c>
      <c r="E12" s="66">
        <f t="shared" si="0"/>
        <v>18</v>
      </c>
      <c r="F12" s="65">
        <f>VLOOKUP($A12,'Return Data'!$B$7:$R$2843,11,0)</f>
        <v>10.9429</v>
      </c>
      <c r="G12" s="66">
        <f t="shared" si="1"/>
        <v>19</v>
      </c>
      <c r="H12" s="65">
        <f>VLOOKUP($A12,'Return Data'!$B$7:$R$2843,12,0)</f>
        <v>37.5</v>
      </c>
      <c r="I12" s="66">
        <f t="shared" si="2"/>
        <v>19</v>
      </c>
      <c r="J12" s="65">
        <f>VLOOKUP($A12,'Return Data'!$B$7:$R$2843,13,0)</f>
        <v>45.485199999999999</v>
      </c>
      <c r="K12" s="66">
        <f t="shared" si="3"/>
        <v>13</v>
      </c>
      <c r="L12" s="65">
        <f>VLOOKUP($A12,'Return Data'!$B$7:$R$2843,17,0)</f>
        <v>27.102599999999999</v>
      </c>
      <c r="M12" s="66">
        <f t="shared" si="4"/>
        <v>1</v>
      </c>
      <c r="N12" s="65">
        <f>VLOOKUP($A12,'Return Data'!$B$7:$R$2843,14,0)</f>
        <v>16.765999999999998</v>
      </c>
      <c r="O12" s="66">
        <f t="shared" si="5"/>
        <v>1</v>
      </c>
      <c r="P12" s="65">
        <f>VLOOKUP($A12,'Return Data'!$B$7:$R$2843,15,0)</f>
        <v>16.025099999999998</v>
      </c>
      <c r="Q12" s="66">
        <f t="shared" si="6"/>
        <v>2</v>
      </c>
      <c r="R12" s="65">
        <f>VLOOKUP($A12,'Return Data'!$B$7:$R$2843,16,0)</f>
        <v>13.177899999999999</v>
      </c>
      <c r="S12" s="67">
        <f t="shared" si="7"/>
        <v>17</v>
      </c>
    </row>
    <row r="13" spans="1:20" x14ac:dyDescent="0.3">
      <c r="A13" s="63" t="s">
        <v>959</v>
      </c>
      <c r="B13" s="64">
        <f>VLOOKUP($A13,'Return Data'!$B$7:$R$2843,3,0)</f>
        <v>44410</v>
      </c>
      <c r="C13" s="65">
        <f>VLOOKUP($A13,'Return Data'!$B$7:$R$2843,4,0)</f>
        <v>285.072</v>
      </c>
      <c r="D13" s="65">
        <f>VLOOKUP($A13,'Return Data'!$B$7:$R$2843,10,0)</f>
        <v>12.6242</v>
      </c>
      <c r="E13" s="66">
        <f t="shared" si="0"/>
        <v>3</v>
      </c>
      <c r="F13" s="65">
        <f>VLOOKUP($A13,'Return Data'!$B$7:$R$2843,11,0)</f>
        <v>12.3583</v>
      </c>
      <c r="G13" s="66">
        <f t="shared" si="1"/>
        <v>9</v>
      </c>
      <c r="H13" s="65">
        <f>VLOOKUP($A13,'Return Data'!$B$7:$R$2843,12,0)</f>
        <v>38.247599999999998</v>
      </c>
      <c r="I13" s="66">
        <f t="shared" si="2"/>
        <v>16</v>
      </c>
      <c r="J13" s="65">
        <f>VLOOKUP($A13,'Return Data'!$B$7:$R$2843,13,0)</f>
        <v>45.08</v>
      </c>
      <c r="K13" s="66">
        <f t="shared" si="3"/>
        <v>15</v>
      </c>
      <c r="L13" s="65">
        <f>VLOOKUP($A13,'Return Data'!$B$7:$R$2843,17,0)</f>
        <v>20.8034</v>
      </c>
      <c r="M13" s="66">
        <f t="shared" si="4"/>
        <v>18</v>
      </c>
      <c r="N13" s="65">
        <f>VLOOKUP($A13,'Return Data'!$B$7:$R$2843,14,0)</f>
        <v>10.864000000000001</v>
      </c>
      <c r="O13" s="66">
        <f t="shared" si="5"/>
        <v>25</v>
      </c>
      <c r="P13" s="65">
        <f>VLOOKUP($A13,'Return Data'!$B$7:$R$2843,15,0)</f>
        <v>10.929399999999999</v>
      </c>
      <c r="Q13" s="66">
        <f t="shared" si="6"/>
        <v>25</v>
      </c>
      <c r="R13" s="65">
        <f>VLOOKUP($A13,'Return Data'!$B$7:$R$2843,16,0)</f>
        <v>19.9573</v>
      </c>
      <c r="S13" s="67">
        <f t="shared" si="7"/>
        <v>4</v>
      </c>
    </row>
    <row r="14" spans="1:20" x14ac:dyDescent="0.3">
      <c r="A14" s="63" t="s">
        <v>960</v>
      </c>
      <c r="B14" s="64">
        <f>VLOOKUP($A14,'Return Data'!$B$7:$R$2843,3,0)</f>
        <v>44410</v>
      </c>
      <c r="C14" s="65">
        <f>VLOOKUP($A14,'Return Data'!$B$7:$R$2843,4,0)</f>
        <v>50.91</v>
      </c>
      <c r="D14" s="65">
        <f>VLOOKUP($A14,'Return Data'!$B$7:$R$2843,10,0)</f>
        <v>11.0602</v>
      </c>
      <c r="E14" s="66">
        <f t="shared" si="0"/>
        <v>14</v>
      </c>
      <c r="F14" s="65">
        <f>VLOOKUP($A14,'Return Data'!$B$7:$R$2843,11,0)</f>
        <v>10.9634</v>
      </c>
      <c r="G14" s="66">
        <f t="shared" si="1"/>
        <v>18</v>
      </c>
      <c r="H14" s="65">
        <f>VLOOKUP($A14,'Return Data'!$B$7:$R$2843,12,0)</f>
        <v>35.977600000000002</v>
      </c>
      <c r="I14" s="66">
        <f t="shared" si="2"/>
        <v>21</v>
      </c>
      <c r="J14" s="65">
        <f>VLOOKUP($A14,'Return Data'!$B$7:$R$2843,13,0)</f>
        <v>43.8949</v>
      </c>
      <c r="K14" s="66">
        <f t="shared" si="3"/>
        <v>17</v>
      </c>
      <c r="L14" s="65">
        <f>VLOOKUP($A14,'Return Data'!$B$7:$R$2843,17,0)</f>
        <v>21.974900000000002</v>
      </c>
      <c r="M14" s="66">
        <f t="shared" si="4"/>
        <v>12</v>
      </c>
      <c r="N14" s="65">
        <f>VLOOKUP($A14,'Return Data'!$B$7:$R$2843,14,0)</f>
        <v>12.337199999999999</v>
      </c>
      <c r="O14" s="66">
        <f t="shared" si="5"/>
        <v>14</v>
      </c>
      <c r="P14" s="65">
        <f>VLOOKUP($A14,'Return Data'!$B$7:$R$2843,15,0)</f>
        <v>13.357200000000001</v>
      </c>
      <c r="Q14" s="66">
        <f t="shared" si="6"/>
        <v>7</v>
      </c>
      <c r="R14" s="65">
        <f>VLOOKUP($A14,'Return Data'!$B$7:$R$2843,16,0)</f>
        <v>14.257</v>
      </c>
      <c r="S14" s="67">
        <f t="shared" si="7"/>
        <v>14</v>
      </c>
    </row>
    <row r="15" spans="1:20" x14ac:dyDescent="0.3">
      <c r="A15" s="63" t="s">
        <v>962</v>
      </c>
      <c r="B15" s="64">
        <f>VLOOKUP($A15,'Return Data'!$B$7:$R$2843,3,0)</f>
        <v>44410</v>
      </c>
      <c r="C15" s="65">
        <f>VLOOKUP($A15,'Return Data'!$B$7:$R$2843,4,0)</f>
        <v>1602.3784887337999</v>
      </c>
      <c r="D15" s="65">
        <f>VLOOKUP($A15,'Return Data'!$B$7:$R$2843,10,0)</f>
        <v>11.3691</v>
      </c>
      <c r="E15" s="66">
        <f t="shared" si="0"/>
        <v>10</v>
      </c>
      <c r="F15" s="65">
        <f>VLOOKUP($A15,'Return Data'!$B$7:$R$2843,11,0)</f>
        <v>13.301500000000001</v>
      </c>
      <c r="G15" s="66">
        <f t="shared" si="1"/>
        <v>6</v>
      </c>
      <c r="H15" s="65">
        <f>VLOOKUP($A15,'Return Data'!$B$7:$R$2843,12,0)</f>
        <v>49.458599999999997</v>
      </c>
      <c r="I15" s="66">
        <f t="shared" si="2"/>
        <v>1</v>
      </c>
      <c r="J15" s="65">
        <f>VLOOKUP($A15,'Return Data'!$B$7:$R$2843,13,0)</f>
        <v>59.811999999999998</v>
      </c>
      <c r="K15" s="66">
        <f t="shared" si="3"/>
        <v>1</v>
      </c>
      <c r="L15" s="65">
        <f>VLOOKUP($A15,'Return Data'!$B$7:$R$2843,17,0)</f>
        <v>24.658100000000001</v>
      </c>
      <c r="M15" s="66">
        <f t="shared" si="4"/>
        <v>4</v>
      </c>
      <c r="N15" s="65">
        <f>VLOOKUP($A15,'Return Data'!$B$7:$R$2843,14,0)</f>
        <v>13.097</v>
      </c>
      <c r="O15" s="66">
        <f t="shared" si="5"/>
        <v>9</v>
      </c>
      <c r="P15" s="65">
        <f>VLOOKUP($A15,'Return Data'!$B$7:$R$2843,15,0)</f>
        <v>11.665900000000001</v>
      </c>
      <c r="Q15" s="66">
        <f t="shared" si="6"/>
        <v>23</v>
      </c>
      <c r="R15" s="65">
        <f>VLOOKUP($A15,'Return Data'!$B$7:$R$2843,16,0)</f>
        <v>20.123999999999999</v>
      </c>
      <c r="S15" s="67">
        <f t="shared" si="7"/>
        <v>1</v>
      </c>
    </row>
    <row r="16" spans="1:20" x14ac:dyDescent="0.3">
      <c r="A16" s="63" t="s">
        <v>964</v>
      </c>
      <c r="B16" s="64">
        <f>VLOOKUP($A16,'Return Data'!$B$7:$R$2843,3,0)</f>
        <v>44410</v>
      </c>
      <c r="C16" s="65">
        <f>VLOOKUP($A16,'Return Data'!$B$7:$R$2843,4,0)</f>
        <v>775.33359689159704</v>
      </c>
      <c r="D16" s="65">
        <f>VLOOKUP($A16,'Return Data'!$B$7:$R$2843,10,0)</f>
        <v>10.7455</v>
      </c>
      <c r="E16" s="66">
        <f t="shared" si="0"/>
        <v>19</v>
      </c>
      <c r="F16" s="65">
        <f>VLOOKUP($A16,'Return Data'!$B$7:$R$2843,11,0)</f>
        <v>10.3262</v>
      </c>
      <c r="G16" s="66">
        <f t="shared" si="1"/>
        <v>21</v>
      </c>
      <c r="H16" s="65">
        <f>VLOOKUP($A16,'Return Data'!$B$7:$R$2843,12,0)</f>
        <v>44.398099999999999</v>
      </c>
      <c r="I16" s="66">
        <f t="shared" si="2"/>
        <v>4</v>
      </c>
      <c r="J16" s="65">
        <f>VLOOKUP($A16,'Return Data'!$B$7:$R$2843,13,0)</f>
        <v>48.656399999999998</v>
      </c>
      <c r="K16" s="66">
        <f t="shared" si="3"/>
        <v>10</v>
      </c>
      <c r="L16" s="65">
        <f>VLOOKUP($A16,'Return Data'!$B$7:$R$2843,17,0)</f>
        <v>16.053799999999999</v>
      </c>
      <c r="M16" s="66">
        <f t="shared" si="4"/>
        <v>28</v>
      </c>
      <c r="N16" s="65">
        <f>VLOOKUP($A16,'Return Data'!$B$7:$R$2843,14,0)</f>
        <v>11.0708</v>
      </c>
      <c r="O16" s="66">
        <f t="shared" si="5"/>
        <v>24</v>
      </c>
      <c r="P16" s="65">
        <f>VLOOKUP($A16,'Return Data'!$B$7:$R$2843,15,0)</f>
        <v>12.1547</v>
      </c>
      <c r="Q16" s="66">
        <f t="shared" si="6"/>
        <v>15</v>
      </c>
      <c r="R16" s="65">
        <f>VLOOKUP($A16,'Return Data'!$B$7:$R$2843,16,0)</f>
        <v>19.068100000000001</v>
      </c>
      <c r="S16" s="67">
        <f t="shared" si="7"/>
        <v>7</v>
      </c>
    </row>
    <row r="17" spans="1:19" x14ac:dyDescent="0.3">
      <c r="A17" s="63" t="s">
        <v>966</v>
      </c>
      <c r="B17" s="64">
        <f>VLOOKUP($A17,'Return Data'!$B$7:$R$2843,3,0)</f>
        <v>44410</v>
      </c>
      <c r="C17" s="65">
        <f>VLOOKUP($A17,'Return Data'!$B$7:$R$2843,4,0)</f>
        <v>294.55709999999999</v>
      </c>
      <c r="D17" s="65">
        <f>VLOOKUP($A17,'Return Data'!$B$7:$R$2843,10,0)</f>
        <v>10.227600000000001</v>
      </c>
      <c r="E17" s="66">
        <f t="shared" si="0"/>
        <v>24</v>
      </c>
      <c r="F17" s="65">
        <f>VLOOKUP($A17,'Return Data'!$B$7:$R$2843,11,0)</f>
        <v>6.4641999999999999</v>
      </c>
      <c r="G17" s="66">
        <f t="shared" si="1"/>
        <v>29</v>
      </c>
      <c r="H17" s="65">
        <f>VLOOKUP($A17,'Return Data'!$B$7:$R$2843,12,0)</f>
        <v>33.9298</v>
      </c>
      <c r="I17" s="66">
        <f t="shared" si="2"/>
        <v>23</v>
      </c>
      <c r="J17" s="65">
        <f>VLOOKUP($A17,'Return Data'!$B$7:$R$2843,13,0)</f>
        <v>41.986600000000003</v>
      </c>
      <c r="K17" s="66">
        <f t="shared" si="3"/>
        <v>22</v>
      </c>
      <c r="L17" s="65">
        <f>VLOOKUP($A17,'Return Data'!$B$7:$R$2843,17,0)</f>
        <v>19.9802</v>
      </c>
      <c r="M17" s="66">
        <f t="shared" si="4"/>
        <v>23</v>
      </c>
      <c r="N17" s="65">
        <f>VLOOKUP($A17,'Return Data'!$B$7:$R$2843,14,0)</f>
        <v>12.025600000000001</v>
      </c>
      <c r="O17" s="66">
        <f t="shared" si="5"/>
        <v>20</v>
      </c>
      <c r="P17" s="65">
        <f>VLOOKUP($A17,'Return Data'!$B$7:$R$2843,15,0)</f>
        <v>12.8101</v>
      </c>
      <c r="Q17" s="66">
        <f t="shared" si="6"/>
        <v>10</v>
      </c>
      <c r="R17" s="65">
        <f>VLOOKUP($A17,'Return Data'!$B$7:$R$2843,16,0)</f>
        <v>19.879300000000001</v>
      </c>
      <c r="S17" s="67">
        <f t="shared" si="7"/>
        <v>5</v>
      </c>
    </row>
    <row r="18" spans="1:19" x14ac:dyDescent="0.3">
      <c r="A18" s="63" t="s">
        <v>968</v>
      </c>
      <c r="B18" s="64">
        <f>VLOOKUP($A18,'Return Data'!$B$7:$R$2843,3,0)</f>
        <v>44410</v>
      </c>
      <c r="C18" s="65">
        <f>VLOOKUP($A18,'Return Data'!$B$7:$R$2843,4,0)</f>
        <v>59.4</v>
      </c>
      <c r="D18" s="65">
        <f>VLOOKUP($A18,'Return Data'!$B$7:$R$2843,10,0)</f>
        <v>10.470499999999999</v>
      </c>
      <c r="E18" s="66">
        <f t="shared" si="0"/>
        <v>22</v>
      </c>
      <c r="F18" s="65">
        <f>VLOOKUP($A18,'Return Data'!$B$7:$R$2843,11,0)</f>
        <v>10.8209</v>
      </c>
      <c r="G18" s="66">
        <f t="shared" si="1"/>
        <v>20</v>
      </c>
      <c r="H18" s="65">
        <f>VLOOKUP($A18,'Return Data'!$B$7:$R$2843,12,0)</f>
        <v>40.625</v>
      </c>
      <c r="I18" s="66">
        <f t="shared" si="2"/>
        <v>9</v>
      </c>
      <c r="J18" s="65">
        <f>VLOOKUP($A18,'Return Data'!$B$7:$R$2843,13,0)</f>
        <v>47.066099999999999</v>
      </c>
      <c r="K18" s="66">
        <f t="shared" si="3"/>
        <v>11</v>
      </c>
      <c r="L18" s="65">
        <f>VLOOKUP($A18,'Return Data'!$B$7:$R$2843,17,0)</f>
        <v>21.4191</v>
      </c>
      <c r="M18" s="66">
        <f t="shared" si="4"/>
        <v>15</v>
      </c>
      <c r="N18" s="65">
        <f>VLOOKUP($A18,'Return Data'!$B$7:$R$2843,14,0)</f>
        <v>12.9209</v>
      </c>
      <c r="O18" s="66">
        <f t="shared" si="5"/>
        <v>10</v>
      </c>
      <c r="P18" s="65">
        <f>VLOOKUP($A18,'Return Data'!$B$7:$R$2843,15,0)</f>
        <v>13.410299999999999</v>
      </c>
      <c r="Q18" s="66">
        <f t="shared" si="6"/>
        <v>6</v>
      </c>
      <c r="R18" s="65">
        <f>VLOOKUP($A18,'Return Data'!$B$7:$R$2843,16,0)</f>
        <v>14.448</v>
      </c>
      <c r="S18" s="67">
        <f t="shared" si="7"/>
        <v>13</v>
      </c>
    </row>
    <row r="19" spans="1:19" x14ac:dyDescent="0.3">
      <c r="A19" s="63" t="s">
        <v>970</v>
      </c>
      <c r="B19" s="64">
        <f>VLOOKUP($A19,'Return Data'!$B$7:$R$2843,3,0)</f>
        <v>44410</v>
      </c>
      <c r="C19" s="65">
        <f>VLOOKUP($A19,'Return Data'!$B$7:$R$2843,4,0)</f>
        <v>36.22</v>
      </c>
      <c r="D19" s="65">
        <f>VLOOKUP($A19,'Return Data'!$B$7:$R$2843,10,0)</f>
        <v>13.9352</v>
      </c>
      <c r="E19" s="66">
        <f t="shared" si="0"/>
        <v>2</v>
      </c>
      <c r="F19" s="65">
        <f>VLOOKUP($A19,'Return Data'!$B$7:$R$2843,11,0)</f>
        <v>15.866899999999999</v>
      </c>
      <c r="G19" s="66">
        <f t="shared" si="1"/>
        <v>2</v>
      </c>
      <c r="H19" s="65">
        <f>VLOOKUP($A19,'Return Data'!$B$7:$R$2843,12,0)</f>
        <v>41.927900000000001</v>
      </c>
      <c r="I19" s="66">
        <f t="shared" si="2"/>
        <v>8</v>
      </c>
      <c r="J19" s="65">
        <f>VLOOKUP($A19,'Return Data'!$B$7:$R$2843,13,0)</f>
        <v>50.165799999999997</v>
      </c>
      <c r="K19" s="66">
        <f t="shared" si="3"/>
        <v>5</v>
      </c>
      <c r="L19" s="65">
        <f>VLOOKUP($A19,'Return Data'!$B$7:$R$2843,17,0)</f>
        <v>25.152899999999999</v>
      </c>
      <c r="M19" s="66">
        <f t="shared" si="4"/>
        <v>3</v>
      </c>
      <c r="N19" s="65">
        <f>VLOOKUP($A19,'Return Data'!$B$7:$R$2843,14,0)</f>
        <v>14.2006</v>
      </c>
      <c r="O19" s="66">
        <f t="shared" si="5"/>
        <v>6</v>
      </c>
      <c r="P19" s="65">
        <f>VLOOKUP($A19,'Return Data'!$B$7:$R$2843,15,0)</f>
        <v>12.071899999999999</v>
      </c>
      <c r="Q19" s="66">
        <f t="shared" si="6"/>
        <v>16</v>
      </c>
      <c r="R19" s="65">
        <f>VLOOKUP($A19,'Return Data'!$B$7:$R$2843,16,0)</f>
        <v>14.977</v>
      </c>
      <c r="S19" s="67">
        <f t="shared" si="7"/>
        <v>12</v>
      </c>
    </row>
    <row r="20" spans="1:19" x14ac:dyDescent="0.3">
      <c r="A20" s="63" t="s">
        <v>973</v>
      </c>
      <c r="B20" s="64">
        <f>VLOOKUP($A20,'Return Data'!$B$7:$R$2843,3,0)</f>
        <v>44410</v>
      </c>
      <c r="C20" s="65">
        <f>VLOOKUP($A20,'Return Data'!$B$7:$R$2843,4,0)</f>
        <v>45.78</v>
      </c>
      <c r="D20" s="65">
        <f>VLOOKUP($A20,'Return Data'!$B$7:$R$2843,10,0)</f>
        <v>11.224500000000001</v>
      </c>
      <c r="E20" s="66">
        <f t="shared" si="0"/>
        <v>12</v>
      </c>
      <c r="F20" s="65">
        <f>VLOOKUP($A20,'Return Data'!$B$7:$R$2843,11,0)</f>
        <v>8.8963000000000001</v>
      </c>
      <c r="G20" s="66">
        <f t="shared" si="1"/>
        <v>27</v>
      </c>
      <c r="H20" s="65">
        <f>VLOOKUP($A20,'Return Data'!$B$7:$R$2843,12,0)</f>
        <v>32.772599999999997</v>
      </c>
      <c r="I20" s="66">
        <f t="shared" si="2"/>
        <v>26</v>
      </c>
      <c r="J20" s="65">
        <f>VLOOKUP($A20,'Return Data'!$B$7:$R$2843,13,0)</f>
        <v>39.2759</v>
      </c>
      <c r="K20" s="66">
        <f t="shared" si="3"/>
        <v>26</v>
      </c>
      <c r="L20" s="65">
        <f>VLOOKUP($A20,'Return Data'!$B$7:$R$2843,17,0)</f>
        <v>22.061699999999998</v>
      </c>
      <c r="M20" s="66">
        <f t="shared" si="4"/>
        <v>11</v>
      </c>
      <c r="N20" s="65">
        <f>VLOOKUP($A20,'Return Data'!$B$7:$R$2843,14,0)</f>
        <v>11.551500000000001</v>
      </c>
      <c r="O20" s="66">
        <f t="shared" si="5"/>
        <v>21</v>
      </c>
      <c r="P20" s="65">
        <f>VLOOKUP($A20,'Return Data'!$B$7:$R$2843,15,0)</f>
        <v>12.805099999999999</v>
      </c>
      <c r="Q20" s="66">
        <f t="shared" si="6"/>
        <v>11</v>
      </c>
      <c r="R20" s="65">
        <f>VLOOKUP($A20,'Return Data'!$B$7:$R$2843,16,0)</f>
        <v>10.5563</v>
      </c>
      <c r="S20" s="67">
        <f t="shared" si="7"/>
        <v>23</v>
      </c>
    </row>
    <row r="21" spans="1:19" x14ac:dyDescent="0.3">
      <c r="A21" s="63" t="s">
        <v>974</v>
      </c>
      <c r="B21" s="64">
        <f>VLOOKUP($A21,'Return Data'!$B$7:$R$2843,3,0)</f>
        <v>44410</v>
      </c>
      <c r="C21" s="65">
        <f>VLOOKUP($A21,'Return Data'!$B$7:$R$2843,4,0)</f>
        <v>26.78</v>
      </c>
      <c r="D21" s="65">
        <f>VLOOKUP($A21,'Return Data'!$B$7:$R$2843,10,0)</f>
        <v>8.202</v>
      </c>
      <c r="E21" s="66">
        <f t="shared" si="0"/>
        <v>29</v>
      </c>
      <c r="F21" s="65">
        <f>VLOOKUP($A21,'Return Data'!$B$7:$R$2843,11,0)</f>
        <v>7.2487000000000004</v>
      </c>
      <c r="G21" s="66">
        <f t="shared" si="1"/>
        <v>28</v>
      </c>
      <c r="H21" s="65">
        <f>VLOOKUP($A21,'Return Data'!$B$7:$R$2843,12,0)</f>
        <v>29.4971</v>
      </c>
      <c r="I21" s="66">
        <f t="shared" si="2"/>
        <v>28</v>
      </c>
      <c r="J21" s="65">
        <f>VLOOKUP($A21,'Return Data'!$B$7:$R$2843,13,0)</f>
        <v>37.757199999999997</v>
      </c>
      <c r="K21" s="66">
        <f t="shared" si="3"/>
        <v>28</v>
      </c>
      <c r="L21" s="65">
        <f>VLOOKUP($A21,'Return Data'!$B$7:$R$2843,17,0)</f>
        <v>15.090199999999999</v>
      </c>
      <c r="M21" s="66">
        <f t="shared" si="4"/>
        <v>29</v>
      </c>
      <c r="N21" s="65">
        <f>VLOOKUP($A21,'Return Data'!$B$7:$R$2843,14,0)</f>
        <v>8.7103999999999999</v>
      </c>
      <c r="O21" s="66">
        <f t="shared" si="5"/>
        <v>28</v>
      </c>
      <c r="P21" s="65">
        <f>VLOOKUP($A21,'Return Data'!$B$7:$R$2843,15,0)</f>
        <v>11.0953</v>
      </c>
      <c r="Q21" s="66">
        <f t="shared" si="6"/>
        <v>24</v>
      </c>
      <c r="R21" s="65">
        <f>VLOOKUP($A21,'Return Data'!$B$7:$R$2843,16,0)</f>
        <v>10.9474</v>
      </c>
      <c r="S21" s="67">
        <f t="shared" si="7"/>
        <v>22</v>
      </c>
    </row>
    <row r="22" spans="1:19" x14ac:dyDescent="0.3">
      <c r="A22" s="63" t="s">
        <v>976</v>
      </c>
      <c r="B22" s="64">
        <f>VLOOKUP($A22,'Return Data'!$B$7:$R$2843,3,0)</f>
        <v>44410</v>
      </c>
      <c r="C22" s="65">
        <f>VLOOKUP($A22,'Return Data'!$B$7:$R$2843,4,0)</f>
        <v>41.05</v>
      </c>
      <c r="D22" s="65">
        <f>VLOOKUP($A22,'Return Data'!$B$7:$R$2843,10,0)</f>
        <v>15.0504</v>
      </c>
      <c r="E22" s="66">
        <f t="shared" si="0"/>
        <v>1</v>
      </c>
      <c r="F22" s="65">
        <f>VLOOKUP($A22,'Return Data'!$B$7:$R$2843,11,0)</f>
        <v>16.6525</v>
      </c>
      <c r="G22" s="66">
        <f t="shared" si="1"/>
        <v>1</v>
      </c>
      <c r="H22" s="65">
        <f>VLOOKUP($A22,'Return Data'!$B$7:$R$2843,12,0)</f>
        <v>39.625900000000001</v>
      </c>
      <c r="I22" s="66">
        <f t="shared" si="2"/>
        <v>12</v>
      </c>
      <c r="J22" s="65">
        <f>VLOOKUP($A22,'Return Data'!$B$7:$R$2843,13,0)</f>
        <v>43.883600000000001</v>
      </c>
      <c r="K22" s="66">
        <f t="shared" si="3"/>
        <v>18</v>
      </c>
      <c r="L22" s="65">
        <f>VLOOKUP($A22,'Return Data'!$B$7:$R$2843,17,0)</f>
        <v>22.455400000000001</v>
      </c>
      <c r="M22" s="66">
        <f t="shared" si="4"/>
        <v>7</v>
      </c>
      <c r="N22" s="65">
        <f>VLOOKUP($A22,'Return Data'!$B$7:$R$2843,14,0)</f>
        <v>12.243</v>
      </c>
      <c r="O22" s="66">
        <f t="shared" si="5"/>
        <v>16</v>
      </c>
      <c r="P22" s="65">
        <f>VLOOKUP($A22,'Return Data'!$B$7:$R$2843,15,0)</f>
        <v>12.691000000000001</v>
      </c>
      <c r="Q22" s="66">
        <f t="shared" si="6"/>
        <v>12</v>
      </c>
      <c r="R22" s="65">
        <f>VLOOKUP($A22,'Return Data'!$B$7:$R$2843,16,0)</f>
        <v>12.5374</v>
      </c>
      <c r="S22" s="67">
        <f t="shared" si="7"/>
        <v>18</v>
      </c>
    </row>
    <row r="23" spans="1:19" x14ac:dyDescent="0.3">
      <c r="A23" s="63" t="s">
        <v>978</v>
      </c>
      <c r="B23" s="64">
        <f>VLOOKUP($A23,'Return Data'!$B$7:$R$2843,3,0)</f>
        <v>44410</v>
      </c>
      <c r="C23" s="65">
        <f>VLOOKUP($A23,'Return Data'!$B$7:$R$2843,4,0)</f>
        <v>91.164100000000005</v>
      </c>
      <c r="D23" s="65">
        <f>VLOOKUP($A23,'Return Data'!$B$7:$R$2843,10,0)</f>
        <v>10.211</v>
      </c>
      <c r="E23" s="66">
        <f t="shared" si="0"/>
        <v>25</v>
      </c>
      <c r="F23" s="65">
        <f>VLOOKUP($A23,'Return Data'!$B$7:$R$2843,11,0)</f>
        <v>9.7478999999999996</v>
      </c>
      <c r="G23" s="66">
        <f t="shared" si="1"/>
        <v>23</v>
      </c>
      <c r="H23" s="65">
        <f>VLOOKUP($A23,'Return Data'!$B$7:$R$2843,12,0)</f>
        <v>27.725200000000001</v>
      </c>
      <c r="I23" s="66">
        <f t="shared" si="2"/>
        <v>29</v>
      </c>
      <c r="J23" s="65">
        <f>VLOOKUP($A23,'Return Data'!$B$7:$R$2843,13,0)</f>
        <v>32.136099999999999</v>
      </c>
      <c r="K23" s="66">
        <f t="shared" si="3"/>
        <v>29</v>
      </c>
      <c r="L23" s="65">
        <f>VLOOKUP($A23,'Return Data'!$B$7:$R$2843,17,0)</f>
        <v>18.2088</v>
      </c>
      <c r="M23" s="66">
        <f t="shared" si="4"/>
        <v>25</v>
      </c>
      <c r="N23" s="65">
        <f>VLOOKUP($A23,'Return Data'!$B$7:$R$2843,14,0)</f>
        <v>11.4879</v>
      </c>
      <c r="O23" s="66">
        <f t="shared" si="5"/>
        <v>22</v>
      </c>
      <c r="P23" s="65">
        <f>VLOOKUP($A23,'Return Data'!$B$7:$R$2843,15,0)</f>
        <v>10.271000000000001</v>
      </c>
      <c r="Q23" s="66">
        <f t="shared" si="6"/>
        <v>26</v>
      </c>
      <c r="R23" s="65">
        <f>VLOOKUP($A23,'Return Data'!$B$7:$R$2843,16,0)</f>
        <v>8.7469999999999999</v>
      </c>
      <c r="S23" s="67">
        <f t="shared" si="7"/>
        <v>28</v>
      </c>
    </row>
    <row r="24" spans="1:19" x14ac:dyDescent="0.3">
      <c r="A24" s="63" t="s">
        <v>1909</v>
      </c>
      <c r="B24" s="64">
        <f>VLOOKUP($A24,'Return Data'!$B$7:$R$2843,3,0)</f>
        <v>44410</v>
      </c>
      <c r="C24" s="65">
        <f>VLOOKUP($A24,'Return Data'!$B$7:$R$2843,4,0)</f>
        <v>349.06599999999997</v>
      </c>
      <c r="D24" s="65">
        <f>VLOOKUP($A24,'Return Data'!$B$7:$R$2843,10,0)</f>
        <v>11.755100000000001</v>
      </c>
      <c r="E24" s="66">
        <f t="shared" si="0"/>
        <v>8</v>
      </c>
      <c r="F24" s="65">
        <f>VLOOKUP($A24,'Return Data'!$B$7:$R$2843,11,0)</f>
        <v>13.4208</v>
      </c>
      <c r="G24" s="66">
        <f t="shared" si="1"/>
        <v>5</v>
      </c>
      <c r="H24" s="65">
        <f>VLOOKUP($A24,'Return Data'!$B$7:$R$2843,12,0)</f>
        <v>40.279499999999999</v>
      </c>
      <c r="I24" s="66">
        <f t="shared" si="2"/>
        <v>10</v>
      </c>
      <c r="J24" s="65">
        <f>VLOOKUP($A24,'Return Data'!$B$7:$R$2843,13,0)</f>
        <v>48.676000000000002</v>
      </c>
      <c r="K24" s="66">
        <f t="shared" si="3"/>
        <v>9</v>
      </c>
      <c r="L24" s="65">
        <f>VLOOKUP($A24,'Return Data'!$B$7:$R$2843,17,0)</f>
        <v>25.3398</v>
      </c>
      <c r="M24" s="66">
        <f t="shared" si="4"/>
        <v>2</v>
      </c>
      <c r="N24" s="65">
        <f>VLOOKUP($A24,'Return Data'!$B$7:$R$2843,14,0)</f>
        <v>14.504799999999999</v>
      </c>
      <c r="O24" s="66">
        <f t="shared" si="5"/>
        <v>4</v>
      </c>
      <c r="P24" s="65">
        <f>VLOOKUP($A24,'Return Data'!$B$7:$R$2843,15,0)</f>
        <v>13.415699999999999</v>
      </c>
      <c r="Q24" s="66">
        <f t="shared" si="6"/>
        <v>5</v>
      </c>
      <c r="R24" s="65">
        <f>VLOOKUP($A24,'Return Data'!$B$7:$R$2843,16,0)</f>
        <v>19.9605</v>
      </c>
      <c r="S24" s="67">
        <f t="shared" si="7"/>
        <v>3</v>
      </c>
    </row>
    <row r="25" spans="1:19" x14ac:dyDescent="0.3">
      <c r="A25" s="63" t="s">
        <v>981</v>
      </c>
      <c r="B25" s="64">
        <f>VLOOKUP($A25,'Return Data'!$B$7:$R$2843,3,0)</f>
        <v>44410</v>
      </c>
      <c r="C25" s="65">
        <f>VLOOKUP($A25,'Return Data'!$B$7:$R$2843,4,0)</f>
        <v>38.052</v>
      </c>
      <c r="D25" s="65">
        <f>VLOOKUP($A25,'Return Data'!$B$7:$R$2843,10,0)</f>
        <v>11.1332</v>
      </c>
      <c r="E25" s="66">
        <f t="shared" si="0"/>
        <v>13</v>
      </c>
      <c r="F25" s="65">
        <f>VLOOKUP($A25,'Return Data'!$B$7:$R$2843,11,0)</f>
        <v>11.4261</v>
      </c>
      <c r="G25" s="66">
        <f t="shared" si="1"/>
        <v>15</v>
      </c>
      <c r="H25" s="65">
        <f>VLOOKUP($A25,'Return Data'!$B$7:$R$2843,12,0)</f>
        <v>36.887500000000003</v>
      </c>
      <c r="I25" s="66">
        <f t="shared" si="2"/>
        <v>20</v>
      </c>
      <c r="J25" s="65">
        <f>VLOOKUP($A25,'Return Data'!$B$7:$R$2843,13,0)</f>
        <v>43.587000000000003</v>
      </c>
      <c r="K25" s="66">
        <f t="shared" si="3"/>
        <v>21</v>
      </c>
      <c r="L25" s="65">
        <f>VLOOKUP($A25,'Return Data'!$B$7:$R$2843,17,0)</f>
        <v>20.357299999999999</v>
      </c>
      <c r="M25" s="66">
        <f t="shared" si="4"/>
        <v>20</v>
      </c>
      <c r="N25" s="65">
        <f>VLOOKUP($A25,'Return Data'!$B$7:$R$2843,14,0)</f>
        <v>12.2105</v>
      </c>
      <c r="O25" s="66">
        <f t="shared" si="5"/>
        <v>18</v>
      </c>
      <c r="P25" s="65">
        <f>VLOOKUP($A25,'Return Data'!$B$7:$R$2843,15,0)</f>
        <v>12.054</v>
      </c>
      <c r="Q25" s="66">
        <f t="shared" si="6"/>
        <v>17</v>
      </c>
      <c r="R25" s="65">
        <f>VLOOKUP($A25,'Return Data'!$B$7:$R$2843,16,0)</f>
        <v>10.178800000000001</v>
      </c>
      <c r="S25" s="67">
        <f t="shared" si="7"/>
        <v>26</v>
      </c>
    </row>
    <row r="26" spans="1:19" x14ac:dyDescent="0.3">
      <c r="A26" s="63" t="s">
        <v>982</v>
      </c>
      <c r="B26" s="64">
        <f>VLOOKUP($A26,'Return Data'!$B$7:$R$2843,3,0)</f>
        <v>44410</v>
      </c>
      <c r="C26" s="65">
        <f>VLOOKUP($A26,'Return Data'!$B$7:$R$2843,4,0)</f>
        <v>41.5849544673151</v>
      </c>
      <c r="D26" s="65">
        <f>VLOOKUP($A26,'Return Data'!$B$7:$R$2843,10,0)</f>
        <v>10.5297</v>
      </c>
      <c r="E26" s="66">
        <f t="shared" si="0"/>
        <v>21</v>
      </c>
      <c r="F26" s="65">
        <f>VLOOKUP($A26,'Return Data'!$B$7:$R$2843,11,0)</f>
        <v>9.4450000000000003</v>
      </c>
      <c r="G26" s="66">
        <f t="shared" si="1"/>
        <v>25</v>
      </c>
      <c r="H26" s="65">
        <f>VLOOKUP($A26,'Return Data'!$B$7:$R$2843,12,0)</f>
        <v>34.919800000000002</v>
      </c>
      <c r="I26" s="66">
        <f t="shared" si="2"/>
        <v>22</v>
      </c>
      <c r="J26" s="65">
        <f>VLOOKUP($A26,'Return Data'!$B$7:$R$2843,13,0)</f>
        <v>41.857900000000001</v>
      </c>
      <c r="K26" s="66">
        <f t="shared" si="3"/>
        <v>23</v>
      </c>
      <c r="L26" s="65">
        <f>VLOOKUP($A26,'Return Data'!$B$7:$R$2843,17,0)</f>
        <v>20.422899999999998</v>
      </c>
      <c r="M26" s="66">
        <f t="shared" si="4"/>
        <v>19</v>
      </c>
      <c r="N26" s="65">
        <f>VLOOKUP($A26,'Return Data'!$B$7:$R$2843,14,0)</f>
        <v>12.668100000000001</v>
      </c>
      <c r="O26" s="66">
        <f t="shared" si="5"/>
        <v>12</v>
      </c>
      <c r="P26" s="65">
        <f>VLOOKUP($A26,'Return Data'!$B$7:$R$2843,15,0)</f>
        <v>12.053800000000001</v>
      </c>
      <c r="Q26" s="66">
        <f t="shared" si="6"/>
        <v>18</v>
      </c>
      <c r="R26" s="65">
        <f>VLOOKUP($A26,'Return Data'!$B$7:$R$2843,16,0)</f>
        <v>10.336499999999999</v>
      </c>
      <c r="S26" s="67">
        <f t="shared" si="7"/>
        <v>25</v>
      </c>
    </row>
    <row r="27" spans="1:19" x14ac:dyDescent="0.3">
      <c r="A27" s="63" t="s">
        <v>985</v>
      </c>
      <c r="B27" s="64">
        <f>VLOOKUP($A27,'Return Data'!$B$7:$R$2843,3,0)</f>
        <v>44410</v>
      </c>
      <c r="C27" s="65">
        <f>VLOOKUP($A27,'Return Data'!$B$7:$R$2843,4,0)</f>
        <v>14.4938</v>
      </c>
      <c r="D27" s="65">
        <f>VLOOKUP($A27,'Return Data'!$B$7:$R$2843,10,0)</f>
        <v>10.3004</v>
      </c>
      <c r="E27" s="66">
        <f t="shared" si="0"/>
        <v>23</v>
      </c>
      <c r="F27" s="65">
        <f>VLOOKUP($A27,'Return Data'!$B$7:$R$2843,11,0)</f>
        <v>12.463100000000001</v>
      </c>
      <c r="G27" s="66">
        <f t="shared" si="1"/>
        <v>8</v>
      </c>
      <c r="H27" s="65">
        <f>VLOOKUP($A27,'Return Data'!$B$7:$R$2843,12,0)</f>
        <v>43.308599999999998</v>
      </c>
      <c r="I27" s="66">
        <f t="shared" si="2"/>
        <v>5</v>
      </c>
      <c r="J27" s="65">
        <f>VLOOKUP($A27,'Return Data'!$B$7:$R$2843,13,0)</f>
        <v>48.929299999999998</v>
      </c>
      <c r="K27" s="66">
        <f t="shared" si="3"/>
        <v>8</v>
      </c>
      <c r="L27" s="65">
        <f>VLOOKUP($A27,'Return Data'!$B$7:$R$2843,17,0)</f>
        <v>22.2136</v>
      </c>
      <c r="M27" s="66">
        <f t="shared" si="4"/>
        <v>9</v>
      </c>
      <c r="N27" s="65"/>
      <c r="O27" s="66"/>
      <c r="P27" s="65"/>
      <c r="Q27" s="66"/>
      <c r="R27" s="65">
        <f>VLOOKUP($A27,'Return Data'!$B$7:$R$2843,16,0)</f>
        <v>16.827400000000001</v>
      </c>
      <c r="S27" s="67">
        <f t="shared" si="7"/>
        <v>9</v>
      </c>
    </row>
    <row r="28" spans="1:19" x14ac:dyDescent="0.3">
      <c r="A28" s="63" t="s">
        <v>987</v>
      </c>
      <c r="B28" s="64">
        <f>VLOOKUP($A28,'Return Data'!$B$7:$R$2843,3,0)</f>
        <v>44410</v>
      </c>
      <c r="C28" s="65">
        <f>VLOOKUP($A28,'Return Data'!$B$7:$R$2843,4,0)</f>
        <v>72.941000000000003</v>
      </c>
      <c r="D28" s="65">
        <f>VLOOKUP($A28,'Return Data'!$B$7:$R$2843,10,0)</f>
        <v>11.9259</v>
      </c>
      <c r="E28" s="66">
        <f t="shared" si="0"/>
        <v>6</v>
      </c>
      <c r="F28" s="65">
        <f>VLOOKUP($A28,'Return Data'!$B$7:$R$2843,11,0)</f>
        <v>12.132400000000001</v>
      </c>
      <c r="G28" s="66">
        <f t="shared" si="1"/>
        <v>12</v>
      </c>
      <c r="H28" s="65">
        <f>VLOOKUP($A28,'Return Data'!$B$7:$R$2843,12,0)</f>
        <v>38.442100000000003</v>
      </c>
      <c r="I28" s="66">
        <f t="shared" si="2"/>
        <v>15</v>
      </c>
      <c r="J28" s="65">
        <f>VLOOKUP($A28,'Return Data'!$B$7:$R$2843,13,0)</f>
        <v>46.591500000000003</v>
      </c>
      <c r="K28" s="66">
        <f t="shared" si="3"/>
        <v>12</v>
      </c>
      <c r="L28" s="65">
        <f>VLOOKUP($A28,'Return Data'!$B$7:$R$2843,17,0)</f>
        <v>22.095400000000001</v>
      </c>
      <c r="M28" s="66">
        <f t="shared" si="4"/>
        <v>10</v>
      </c>
      <c r="N28" s="65">
        <f>VLOOKUP($A28,'Return Data'!$B$7:$R$2843,14,0)</f>
        <v>14.3613</v>
      </c>
      <c r="O28" s="66">
        <f t="shared" ref="O28:O36" si="8">RANK(N28,N$8:N$36,0)</f>
        <v>5</v>
      </c>
      <c r="P28" s="65">
        <f>VLOOKUP($A28,'Return Data'!$B$7:$R$2843,15,0)</f>
        <v>15.2423</v>
      </c>
      <c r="Q28" s="66">
        <f t="shared" ref="Q28:Q36" si="9">RANK(P28,P$8:P$36,0)</f>
        <v>3</v>
      </c>
      <c r="R28" s="65">
        <f>VLOOKUP($A28,'Return Data'!$B$7:$R$2843,16,0)</f>
        <v>16.065999999999999</v>
      </c>
      <c r="S28" s="67">
        <f t="shared" si="7"/>
        <v>11</v>
      </c>
    </row>
    <row r="29" spans="1:19" x14ac:dyDescent="0.3">
      <c r="A29" s="63" t="s">
        <v>2019</v>
      </c>
      <c r="B29" s="64">
        <f>VLOOKUP($A29,'Return Data'!$B$7:$R$2843,3,0)</f>
        <v>44410</v>
      </c>
      <c r="C29" s="65">
        <f>VLOOKUP($A29,'Return Data'!$B$7:$R$2843,4,0)</f>
        <v>31.8505</v>
      </c>
      <c r="D29" s="65">
        <f>VLOOKUP($A29,'Return Data'!$B$7:$R$2843,10,0)</f>
        <v>10.8187</v>
      </c>
      <c r="E29" s="66">
        <f t="shared" si="0"/>
        <v>17</v>
      </c>
      <c r="F29" s="65">
        <f>VLOOKUP($A29,'Return Data'!$B$7:$R$2843,11,0)</f>
        <v>12.3344</v>
      </c>
      <c r="G29" s="66">
        <f t="shared" si="1"/>
        <v>10</v>
      </c>
      <c r="H29" s="65">
        <f>VLOOKUP($A29,'Return Data'!$B$7:$R$2843,12,0)</f>
        <v>39.1952</v>
      </c>
      <c r="I29" s="66">
        <f t="shared" si="2"/>
        <v>13</v>
      </c>
      <c r="J29" s="65">
        <f>VLOOKUP($A29,'Return Data'!$B$7:$R$2843,13,0)</f>
        <v>43.793900000000001</v>
      </c>
      <c r="K29" s="66">
        <f t="shared" si="3"/>
        <v>19</v>
      </c>
      <c r="L29" s="65">
        <f>VLOOKUP($A29,'Return Data'!$B$7:$R$2843,17,0)</f>
        <v>20.161999999999999</v>
      </c>
      <c r="M29" s="66">
        <f t="shared" si="4"/>
        <v>21</v>
      </c>
      <c r="N29" s="65">
        <f>VLOOKUP($A29,'Return Data'!$B$7:$R$2843,14,0)</f>
        <v>11.3285</v>
      </c>
      <c r="O29" s="66">
        <f t="shared" si="8"/>
        <v>23</v>
      </c>
      <c r="P29" s="65">
        <f>VLOOKUP($A29,'Return Data'!$B$7:$R$2843,15,0)</f>
        <v>11.706</v>
      </c>
      <c r="Q29" s="66">
        <f t="shared" si="9"/>
        <v>22</v>
      </c>
      <c r="R29" s="65">
        <f>VLOOKUP($A29,'Return Data'!$B$7:$R$2843,16,0)</f>
        <v>12.4779</v>
      </c>
      <c r="S29" s="67">
        <f t="shared" si="7"/>
        <v>19</v>
      </c>
    </row>
    <row r="30" spans="1:19" x14ac:dyDescent="0.3">
      <c r="A30" s="63" t="s">
        <v>988</v>
      </c>
      <c r="B30" s="64">
        <f>VLOOKUP($A30,'Return Data'!$B$7:$R$2843,3,0)</f>
        <v>44410</v>
      </c>
      <c r="C30" s="65">
        <f>VLOOKUP($A30,'Return Data'!$B$7:$R$2843,4,0)</f>
        <v>45.326099999999997</v>
      </c>
      <c r="D30" s="65">
        <f>VLOOKUP($A30,'Return Data'!$B$7:$R$2843,10,0)</f>
        <v>12.482900000000001</v>
      </c>
      <c r="E30" s="66">
        <f t="shared" si="0"/>
        <v>5</v>
      </c>
      <c r="F30" s="65">
        <f>VLOOKUP($A30,'Return Data'!$B$7:$R$2843,11,0)</f>
        <v>13.595499999999999</v>
      </c>
      <c r="G30" s="66">
        <f t="shared" si="1"/>
        <v>4</v>
      </c>
      <c r="H30" s="65">
        <f>VLOOKUP($A30,'Return Data'!$B$7:$R$2843,12,0)</f>
        <v>48.2408</v>
      </c>
      <c r="I30" s="66">
        <f t="shared" si="2"/>
        <v>2</v>
      </c>
      <c r="J30" s="65">
        <f>VLOOKUP($A30,'Return Data'!$B$7:$R$2843,13,0)</f>
        <v>54.451999999999998</v>
      </c>
      <c r="K30" s="66">
        <f t="shared" si="3"/>
        <v>2</v>
      </c>
      <c r="L30" s="65">
        <f>VLOOKUP($A30,'Return Data'!$B$7:$R$2843,17,0)</f>
        <v>18.0655</v>
      </c>
      <c r="M30" s="66">
        <f t="shared" si="4"/>
        <v>26</v>
      </c>
      <c r="N30" s="65">
        <f>VLOOKUP($A30,'Return Data'!$B$7:$R$2843,14,0)</f>
        <v>10.814500000000001</v>
      </c>
      <c r="O30" s="66">
        <f t="shared" si="8"/>
        <v>26</v>
      </c>
      <c r="P30" s="65">
        <f>VLOOKUP($A30,'Return Data'!$B$7:$R$2843,15,0)</f>
        <v>12.885199999999999</v>
      </c>
      <c r="Q30" s="66">
        <f t="shared" si="9"/>
        <v>8</v>
      </c>
      <c r="R30" s="65">
        <f>VLOOKUP($A30,'Return Data'!$B$7:$R$2843,16,0)</f>
        <v>11.4039</v>
      </c>
      <c r="S30" s="67">
        <f t="shared" si="7"/>
        <v>21</v>
      </c>
    </row>
    <row r="31" spans="1:19" x14ac:dyDescent="0.3">
      <c r="A31" s="63" t="s">
        <v>990</v>
      </c>
      <c r="B31" s="64">
        <f>VLOOKUP($A31,'Return Data'!$B$7:$R$2843,3,0)</f>
        <v>44410</v>
      </c>
      <c r="C31" s="65">
        <f>VLOOKUP($A31,'Return Data'!$B$7:$R$2843,4,0)</f>
        <v>235.24</v>
      </c>
      <c r="D31" s="65">
        <f>VLOOKUP($A31,'Return Data'!$B$7:$R$2843,10,0)</f>
        <v>10.141400000000001</v>
      </c>
      <c r="E31" s="66">
        <f t="shared" si="0"/>
        <v>27</v>
      </c>
      <c r="F31" s="65">
        <f>VLOOKUP($A31,'Return Data'!$B$7:$R$2843,11,0)</f>
        <v>11.4565</v>
      </c>
      <c r="G31" s="66">
        <f t="shared" si="1"/>
        <v>14</v>
      </c>
      <c r="H31" s="65">
        <f>VLOOKUP($A31,'Return Data'!$B$7:$R$2843,12,0)</f>
        <v>37.607500000000002</v>
      </c>
      <c r="I31" s="66">
        <f t="shared" si="2"/>
        <v>18</v>
      </c>
      <c r="J31" s="65">
        <f>VLOOKUP($A31,'Return Data'!$B$7:$R$2843,13,0)</f>
        <v>45.344499999999996</v>
      </c>
      <c r="K31" s="66">
        <f t="shared" si="3"/>
        <v>14</v>
      </c>
      <c r="L31" s="65">
        <f>VLOOKUP($A31,'Return Data'!$B$7:$R$2843,17,0)</f>
        <v>20.088000000000001</v>
      </c>
      <c r="M31" s="66">
        <f t="shared" si="4"/>
        <v>22</v>
      </c>
      <c r="N31" s="65">
        <f>VLOOKUP($A31,'Return Data'!$B$7:$R$2843,14,0)</f>
        <v>12.153600000000001</v>
      </c>
      <c r="O31" s="66">
        <f t="shared" si="8"/>
        <v>19</v>
      </c>
      <c r="P31" s="65">
        <f>VLOOKUP($A31,'Return Data'!$B$7:$R$2843,15,0)</f>
        <v>11.864599999999999</v>
      </c>
      <c r="Q31" s="66">
        <f t="shared" si="9"/>
        <v>20</v>
      </c>
      <c r="R31" s="65">
        <f>VLOOKUP($A31,'Return Data'!$B$7:$R$2843,16,0)</f>
        <v>18.5945</v>
      </c>
      <c r="S31" s="67">
        <f t="shared" si="7"/>
        <v>8</v>
      </c>
    </row>
    <row r="32" spans="1:19" x14ac:dyDescent="0.3">
      <c r="A32" s="63" t="s">
        <v>993</v>
      </c>
      <c r="B32" s="64">
        <f>VLOOKUP($A32,'Return Data'!$B$7:$R$2843,3,0)</f>
        <v>44410</v>
      </c>
      <c r="C32" s="65">
        <f>VLOOKUP($A32,'Return Data'!$B$7:$R$2843,4,0)</f>
        <v>56.8322</v>
      </c>
      <c r="D32" s="65">
        <f>VLOOKUP($A32,'Return Data'!$B$7:$R$2843,10,0)</f>
        <v>11.0268</v>
      </c>
      <c r="E32" s="66">
        <f t="shared" si="0"/>
        <v>16</v>
      </c>
      <c r="F32" s="65">
        <f>VLOOKUP($A32,'Return Data'!$B$7:$R$2843,11,0)</f>
        <v>11.040100000000001</v>
      </c>
      <c r="G32" s="66">
        <f t="shared" si="1"/>
        <v>16</v>
      </c>
      <c r="H32" s="65">
        <f>VLOOKUP($A32,'Return Data'!$B$7:$R$2843,12,0)</f>
        <v>42.582700000000003</v>
      </c>
      <c r="I32" s="66">
        <f t="shared" si="2"/>
        <v>6</v>
      </c>
      <c r="J32" s="65">
        <f>VLOOKUP($A32,'Return Data'!$B$7:$R$2843,13,0)</f>
        <v>50.809699999999999</v>
      </c>
      <c r="K32" s="66">
        <f t="shared" si="3"/>
        <v>3</v>
      </c>
      <c r="L32" s="65">
        <f>VLOOKUP($A32,'Return Data'!$B$7:$R$2843,17,0)</f>
        <v>22.731300000000001</v>
      </c>
      <c r="M32" s="66">
        <f t="shared" si="4"/>
        <v>6</v>
      </c>
      <c r="N32" s="65">
        <f>VLOOKUP($A32,'Return Data'!$B$7:$R$2843,14,0)</f>
        <v>13.3832</v>
      </c>
      <c r="O32" s="66">
        <f t="shared" si="8"/>
        <v>8</v>
      </c>
      <c r="P32" s="65">
        <f>VLOOKUP($A32,'Return Data'!$B$7:$R$2843,15,0)</f>
        <v>12.2997</v>
      </c>
      <c r="Q32" s="66">
        <f t="shared" si="9"/>
        <v>14</v>
      </c>
      <c r="R32" s="65">
        <f>VLOOKUP($A32,'Return Data'!$B$7:$R$2843,16,0)</f>
        <v>11.827999999999999</v>
      </c>
      <c r="S32" s="67">
        <f t="shared" si="7"/>
        <v>20</v>
      </c>
    </row>
    <row r="33" spans="1:19" x14ac:dyDescent="0.3">
      <c r="A33" s="63" t="s">
        <v>994</v>
      </c>
      <c r="B33" s="64">
        <f>VLOOKUP($A33,'Return Data'!$B$7:$R$2843,3,0)</f>
        <v>44410</v>
      </c>
      <c r="C33" s="65">
        <f>VLOOKUP($A33,'Return Data'!$B$7:$R$2843,4,0)</f>
        <v>672.491513582935</v>
      </c>
      <c r="D33" s="65">
        <f>VLOOKUP($A33,'Return Data'!$B$7:$R$2843,10,0)</f>
        <v>11.556800000000001</v>
      </c>
      <c r="E33" s="66">
        <f t="shared" si="0"/>
        <v>9</v>
      </c>
      <c r="F33" s="65">
        <f>VLOOKUP($A33,'Return Data'!$B$7:$R$2843,11,0)</f>
        <v>14.069800000000001</v>
      </c>
      <c r="G33" s="66">
        <f t="shared" si="1"/>
        <v>3</v>
      </c>
      <c r="H33" s="65">
        <f>VLOOKUP($A33,'Return Data'!$B$7:$R$2843,12,0)</f>
        <v>45.135199999999998</v>
      </c>
      <c r="I33" s="66">
        <f t="shared" si="2"/>
        <v>3</v>
      </c>
      <c r="J33" s="65">
        <f>VLOOKUP($A33,'Return Data'!$B$7:$R$2843,13,0)</f>
        <v>50.685899999999997</v>
      </c>
      <c r="K33" s="66">
        <f t="shared" si="3"/>
        <v>4</v>
      </c>
      <c r="L33" s="65">
        <f>VLOOKUP($A33,'Return Data'!$B$7:$R$2843,17,0)</f>
        <v>19.909600000000001</v>
      </c>
      <c r="M33" s="66">
        <f t="shared" si="4"/>
        <v>24</v>
      </c>
      <c r="N33" s="65">
        <f>VLOOKUP($A33,'Return Data'!$B$7:$R$2843,14,0)</f>
        <v>12.6159</v>
      </c>
      <c r="O33" s="66">
        <f t="shared" si="8"/>
        <v>13</v>
      </c>
      <c r="P33" s="65">
        <f>VLOOKUP($A33,'Return Data'!$B$7:$R$2843,15,0)</f>
        <v>11.8552</v>
      </c>
      <c r="Q33" s="66">
        <f t="shared" si="9"/>
        <v>21</v>
      </c>
      <c r="R33" s="65">
        <f>VLOOKUP($A33,'Return Data'!$B$7:$R$2843,16,0)</f>
        <v>19.837800000000001</v>
      </c>
      <c r="S33" s="67">
        <f t="shared" si="7"/>
        <v>6</v>
      </c>
    </row>
    <row r="34" spans="1:19" x14ac:dyDescent="0.3">
      <c r="A34" s="63" t="s">
        <v>997</v>
      </c>
      <c r="B34" s="64">
        <f>VLOOKUP($A34,'Return Data'!$B$7:$R$2843,3,0)</f>
        <v>44410</v>
      </c>
      <c r="C34" s="65">
        <f>VLOOKUP($A34,'Return Data'!$B$7:$R$2843,4,0)</f>
        <v>129.65333333333299</v>
      </c>
      <c r="D34" s="65">
        <f>VLOOKUP($A34,'Return Data'!$B$7:$R$2843,10,0)</f>
        <v>10.6761</v>
      </c>
      <c r="E34" s="66">
        <f t="shared" si="0"/>
        <v>20</v>
      </c>
      <c r="F34" s="65">
        <f>VLOOKUP($A34,'Return Data'!$B$7:$R$2843,11,0)</f>
        <v>9.8633000000000006</v>
      </c>
      <c r="G34" s="66">
        <f t="shared" si="1"/>
        <v>22</v>
      </c>
      <c r="H34" s="65">
        <f>VLOOKUP($A34,'Return Data'!$B$7:$R$2843,12,0)</f>
        <v>32.263300000000001</v>
      </c>
      <c r="I34" s="66">
        <f t="shared" si="2"/>
        <v>27</v>
      </c>
      <c r="J34" s="65">
        <f>VLOOKUP($A34,'Return Data'!$B$7:$R$2843,13,0)</f>
        <v>38.954000000000001</v>
      </c>
      <c r="K34" s="66">
        <f t="shared" si="3"/>
        <v>27</v>
      </c>
      <c r="L34" s="65">
        <f>VLOOKUP($A34,'Return Data'!$B$7:$R$2843,17,0)</f>
        <v>17.259699999999999</v>
      </c>
      <c r="M34" s="66">
        <f t="shared" si="4"/>
        <v>27</v>
      </c>
      <c r="N34" s="65">
        <f>VLOOKUP($A34,'Return Data'!$B$7:$R$2843,14,0)</f>
        <v>9.5813000000000006</v>
      </c>
      <c r="O34" s="66">
        <f t="shared" si="8"/>
        <v>27</v>
      </c>
      <c r="P34" s="65">
        <f>VLOOKUP($A34,'Return Data'!$B$7:$R$2843,15,0)</f>
        <v>8.7345000000000006</v>
      </c>
      <c r="Q34" s="66">
        <f t="shared" si="9"/>
        <v>27</v>
      </c>
      <c r="R34" s="65">
        <f>VLOOKUP($A34,'Return Data'!$B$7:$R$2843,16,0)</f>
        <v>10.1745</v>
      </c>
      <c r="S34" s="67">
        <f t="shared" si="7"/>
        <v>27</v>
      </c>
    </row>
    <row r="35" spans="1:19" x14ac:dyDescent="0.3">
      <c r="A35" s="63" t="s">
        <v>999</v>
      </c>
      <c r="B35" s="64">
        <f>VLOOKUP($A35,'Return Data'!$B$7:$R$2843,3,0)</f>
        <v>44410</v>
      </c>
      <c r="C35" s="65">
        <f>VLOOKUP($A35,'Return Data'!$B$7:$R$2843,4,0)</f>
        <v>15.18</v>
      </c>
      <c r="D35" s="65">
        <f>VLOOKUP($A35,'Return Data'!$B$7:$R$2843,10,0)</f>
        <v>11.8644</v>
      </c>
      <c r="E35" s="66">
        <f t="shared" si="0"/>
        <v>7</v>
      </c>
      <c r="F35" s="65">
        <f>VLOOKUP($A35,'Return Data'!$B$7:$R$2843,11,0)</f>
        <v>10.9649</v>
      </c>
      <c r="G35" s="66">
        <f t="shared" si="1"/>
        <v>17</v>
      </c>
      <c r="H35" s="65">
        <f>VLOOKUP($A35,'Return Data'!$B$7:$R$2843,12,0)</f>
        <v>38</v>
      </c>
      <c r="I35" s="66">
        <f t="shared" si="2"/>
        <v>17</v>
      </c>
      <c r="J35" s="65">
        <f>VLOOKUP($A35,'Return Data'!$B$7:$R$2843,13,0)</f>
        <v>44.847299999999997</v>
      </c>
      <c r="K35" s="66">
        <f t="shared" si="3"/>
        <v>16</v>
      </c>
      <c r="L35" s="65">
        <f>VLOOKUP($A35,'Return Data'!$B$7:$R$2843,17,0)</f>
        <v>21.3674</v>
      </c>
      <c r="M35" s="66">
        <f t="shared" si="4"/>
        <v>17</v>
      </c>
      <c r="N35" s="65">
        <f>VLOOKUP($A35,'Return Data'!$B$7:$R$2843,14,0)</f>
        <v>12.2828</v>
      </c>
      <c r="O35" s="66">
        <f t="shared" si="8"/>
        <v>15</v>
      </c>
      <c r="P35" s="65">
        <f>VLOOKUP($A35,'Return Data'!$B$7:$R$2843,15,0)</f>
        <v>0</v>
      </c>
      <c r="Q35" s="66">
        <f t="shared" si="9"/>
        <v>28</v>
      </c>
      <c r="R35" s="65">
        <f>VLOOKUP($A35,'Return Data'!$B$7:$R$2843,16,0)</f>
        <v>10.3704</v>
      </c>
      <c r="S35" s="67">
        <f t="shared" si="7"/>
        <v>24</v>
      </c>
    </row>
    <row r="36" spans="1:19" x14ac:dyDescent="0.3">
      <c r="A36" s="63" t="s">
        <v>1916</v>
      </c>
      <c r="B36" s="64">
        <f>VLOOKUP($A36,'Return Data'!$B$7:$R$2843,3,0)</f>
        <v>44410</v>
      </c>
      <c r="C36" s="65">
        <f>VLOOKUP($A36,'Return Data'!$B$7:$R$2843,4,0)</f>
        <v>179.1233</v>
      </c>
      <c r="D36" s="65">
        <f>VLOOKUP($A36,'Return Data'!$B$7:$R$2843,10,0)</f>
        <v>11.0562</v>
      </c>
      <c r="E36" s="66">
        <f t="shared" si="0"/>
        <v>15</v>
      </c>
      <c r="F36" s="65">
        <f>VLOOKUP($A36,'Return Data'!$B$7:$R$2843,11,0)</f>
        <v>12.206099999999999</v>
      </c>
      <c r="G36" s="66">
        <f t="shared" si="1"/>
        <v>11</v>
      </c>
      <c r="H36" s="65">
        <f>VLOOKUP($A36,'Return Data'!$B$7:$R$2843,12,0)</f>
        <v>39.840800000000002</v>
      </c>
      <c r="I36" s="66">
        <f t="shared" si="2"/>
        <v>11</v>
      </c>
      <c r="J36" s="65">
        <f>VLOOKUP($A36,'Return Data'!$B$7:$R$2843,13,0)</f>
        <v>49.722299999999997</v>
      </c>
      <c r="K36" s="66">
        <f t="shared" si="3"/>
        <v>7</v>
      </c>
      <c r="L36" s="65">
        <f>VLOOKUP($A36,'Return Data'!$B$7:$R$2843,17,0)</f>
        <v>24.021799999999999</v>
      </c>
      <c r="M36" s="66">
        <f t="shared" si="4"/>
        <v>5</v>
      </c>
      <c r="N36" s="65">
        <f>VLOOKUP($A36,'Return Data'!$B$7:$R$2843,14,0)</f>
        <v>13.774100000000001</v>
      </c>
      <c r="O36" s="66">
        <f t="shared" si="8"/>
        <v>7</v>
      </c>
      <c r="P36" s="65">
        <f>VLOOKUP($A36,'Return Data'!$B$7:$R$2843,15,0)</f>
        <v>13.5664</v>
      </c>
      <c r="Q36" s="66">
        <f t="shared" si="9"/>
        <v>4</v>
      </c>
      <c r="R36" s="65">
        <f>VLOOKUP($A36,'Return Data'!$B$7:$R$2843,16,0)</f>
        <v>13.661899999999999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11.203655172413791</v>
      </c>
      <c r="E38" s="74"/>
      <c r="F38" s="75">
        <f>AVERAGE(F8:F36)</f>
        <v>11.406675862068962</v>
      </c>
      <c r="G38" s="74"/>
      <c r="H38" s="75">
        <f>AVERAGE(H8:H36)</f>
        <v>38.476351724137935</v>
      </c>
      <c r="I38" s="74"/>
      <c r="J38" s="75">
        <f>AVERAGE(J8:J36)</f>
        <v>45.448672413793098</v>
      </c>
      <c r="K38" s="74"/>
      <c r="L38" s="75">
        <f>AVERAGE(L8:L36)</f>
        <v>21.25429999999999</v>
      </c>
      <c r="M38" s="74"/>
      <c r="N38" s="75">
        <f>AVERAGE(N8:N36)</f>
        <v>12.537407142857143</v>
      </c>
      <c r="O38" s="74"/>
      <c r="P38" s="75">
        <f>AVERAGE(P8:P36)</f>
        <v>12.091535714285714</v>
      </c>
      <c r="Q38" s="74"/>
      <c r="R38" s="75">
        <f>AVERAGE(R8:R36)</f>
        <v>14.37423448275862</v>
      </c>
      <c r="S38" s="76"/>
    </row>
    <row r="39" spans="1:19" x14ac:dyDescent="0.3">
      <c r="A39" s="73" t="s">
        <v>28</v>
      </c>
      <c r="B39" s="74"/>
      <c r="C39" s="74"/>
      <c r="D39" s="75">
        <f>MIN(D8:D36)</f>
        <v>8.202</v>
      </c>
      <c r="E39" s="74"/>
      <c r="F39" s="75">
        <f>MIN(F8:F36)</f>
        <v>6.4641999999999999</v>
      </c>
      <c r="G39" s="74"/>
      <c r="H39" s="75">
        <f>MIN(H8:H36)</f>
        <v>27.725200000000001</v>
      </c>
      <c r="I39" s="74"/>
      <c r="J39" s="75">
        <f>MIN(J8:J36)</f>
        <v>32.136099999999999</v>
      </c>
      <c r="K39" s="74"/>
      <c r="L39" s="75">
        <f>MIN(L8:L36)</f>
        <v>15.090199999999999</v>
      </c>
      <c r="M39" s="74"/>
      <c r="N39" s="75">
        <f>MIN(N8:N36)</f>
        <v>8.7103999999999999</v>
      </c>
      <c r="O39" s="74"/>
      <c r="P39" s="75">
        <f>MIN(P8:P36)</f>
        <v>0</v>
      </c>
      <c r="Q39" s="74"/>
      <c r="R39" s="75">
        <f>MIN(R8:R36)</f>
        <v>6.7286000000000001</v>
      </c>
      <c r="S39" s="76"/>
    </row>
    <row r="40" spans="1:19" ht="15" thickBot="1" x14ac:dyDescent="0.35">
      <c r="A40" s="77" t="s">
        <v>29</v>
      </c>
      <c r="B40" s="78"/>
      <c r="C40" s="78"/>
      <c r="D40" s="79">
        <f>MAX(D8:D36)</f>
        <v>15.0504</v>
      </c>
      <c r="E40" s="78"/>
      <c r="F40" s="79">
        <f>MAX(F8:F36)</f>
        <v>16.6525</v>
      </c>
      <c r="G40" s="78"/>
      <c r="H40" s="79">
        <f>MAX(H8:H36)</f>
        <v>49.458599999999997</v>
      </c>
      <c r="I40" s="78"/>
      <c r="J40" s="79">
        <f>MAX(J8:J36)</f>
        <v>59.811999999999998</v>
      </c>
      <c r="K40" s="78"/>
      <c r="L40" s="79">
        <f>MAX(L8:L36)</f>
        <v>27.102599999999999</v>
      </c>
      <c r="M40" s="78"/>
      <c r="N40" s="79">
        <f>MAX(N8:N36)</f>
        <v>16.765999999999998</v>
      </c>
      <c r="O40" s="78"/>
      <c r="P40" s="79">
        <f>MAX(P8:P36)</f>
        <v>16.227499999999999</v>
      </c>
      <c r="Q40" s="78"/>
      <c r="R40" s="79">
        <f>MAX(R8:R36)</f>
        <v>20.123999999999999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44410</v>
      </c>
      <c r="C8" s="65">
        <f>VLOOKUP($A8,'Return Data'!$B$7:$R$2843,4,0)</f>
        <v>36.929000000000002</v>
      </c>
      <c r="D8" s="65">
        <f>VLOOKUP($A8,'Return Data'!$B$7:$R$2843,9,0)</f>
        <v>6.5113000000000003</v>
      </c>
      <c r="E8" s="66">
        <f t="shared" ref="E8:E35" si="0">RANK(D8,D$8:D$35,0)</f>
        <v>11</v>
      </c>
      <c r="F8" s="65">
        <f>VLOOKUP($A8,'Return Data'!$B$7:$R$2843,10,0)</f>
        <v>6.0928000000000004</v>
      </c>
      <c r="G8" s="66">
        <f t="shared" ref="G8:G35" si="1">RANK(F8,F$8:F$35,0)</f>
        <v>5</v>
      </c>
      <c r="H8" s="65">
        <f>VLOOKUP($A8,'Return Data'!$B$7:$R$2843,11,0)</f>
        <v>7.2864000000000004</v>
      </c>
      <c r="I8" s="66">
        <f t="shared" ref="I8:I35" si="2">RANK(H8,H$8:H$35,0)</f>
        <v>5</v>
      </c>
      <c r="J8" s="65">
        <f>VLOOKUP($A8,'Return Data'!$B$7:$R$2843,12,0)</f>
        <v>6.2194000000000003</v>
      </c>
      <c r="K8" s="66">
        <f t="shared" ref="K8:K33" si="3">RANK(J8,J$8:J$35,0)</f>
        <v>5</v>
      </c>
      <c r="L8" s="65">
        <f>VLOOKUP($A8,'Return Data'!$B$7:$R$2843,13,0)</f>
        <v>6.3776000000000002</v>
      </c>
      <c r="M8" s="66">
        <f>RANK(L8,L$8:L$35,0)</f>
        <v>4</v>
      </c>
      <c r="N8" s="65">
        <f>VLOOKUP($A8,'Return Data'!$B$7:$R$2843,17,0)</f>
        <v>3.9317000000000002</v>
      </c>
      <c r="O8" s="66">
        <f>RANK(N8,N$8:N$35,0)</f>
        <v>22</v>
      </c>
      <c r="P8" s="65">
        <f>VLOOKUP($A8,'Return Data'!$B$7:$R$2843,14,0)</f>
        <v>5.7961</v>
      </c>
      <c r="Q8" s="66">
        <f>RANK(P8,P$8:P$35,0)</f>
        <v>21</v>
      </c>
      <c r="R8" s="65">
        <f>VLOOKUP($A8,'Return Data'!$B$7:$R$2843,16,0)</f>
        <v>7.7618999999999998</v>
      </c>
      <c r="S8" s="67">
        <f t="shared" ref="S8:S35" si="4">RANK(R8,R$8:R$35,0)</f>
        <v>18</v>
      </c>
    </row>
    <row r="9" spans="1:19" x14ac:dyDescent="0.3">
      <c r="A9" s="82" t="s">
        <v>54</v>
      </c>
      <c r="B9" s="64">
        <f>VLOOKUP($A9,'Return Data'!$B$7:$R$2843,3,0)</f>
        <v>44410</v>
      </c>
      <c r="C9" s="65">
        <f>VLOOKUP($A9,'Return Data'!$B$7:$R$2843,4,0)</f>
        <v>1.4522999999999999</v>
      </c>
      <c r="D9" s="65">
        <f>VLOOKUP($A9,'Return Data'!$B$7:$R$2843,9,0)</f>
        <v>0</v>
      </c>
      <c r="E9" s="66">
        <f t="shared" si="0"/>
        <v>24</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-14.9679</v>
      </c>
      <c r="S9" s="67">
        <f t="shared" si="4"/>
        <v>27</v>
      </c>
    </row>
    <row r="10" spans="1:19" x14ac:dyDescent="0.3">
      <c r="A10" s="82" t="s">
        <v>55</v>
      </c>
      <c r="B10" s="64">
        <f>VLOOKUP($A10,'Return Data'!$B$7:$R$2843,3,0)</f>
        <v>44410</v>
      </c>
      <c r="C10" s="65">
        <f>VLOOKUP($A10,'Return Data'!$B$7:$R$2843,4,0)</f>
        <v>25.289100000000001</v>
      </c>
      <c r="D10" s="65">
        <f>VLOOKUP($A10,'Return Data'!$B$7:$R$2843,9,0)</f>
        <v>-0.17219999999999999</v>
      </c>
      <c r="E10" s="66">
        <f t="shared" si="0"/>
        <v>25</v>
      </c>
      <c r="F10" s="65">
        <f>VLOOKUP($A10,'Return Data'!$B$7:$R$2843,10,0)</f>
        <v>3.6265000000000001</v>
      </c>
      <c r="G10" s="66">
        <f t="shared" si="1"/>
        <v>15</v>
      </c>
      <c r="H10" s="65">
        <f>VLOOKUP($A10,'Return Data'!$B$7:$R$2843,11,0)</f>
        <v>5.9923999999999999</v>
      </c>
      <c r="I10" s="66">
        <f t="shared" si="2"/>
        <v>8</v>
      </c>
      <c r="J10" s="65">
        <f>VLOOKUP($A10,'Return Data'!$B$7:$R$2843,12,0)</f>
        <v>2.8488000000000002</v>
      </c>
      <c r="K10" s="66">
        <f t="shared" si="3"/>
        <v>15</v>
      </c>
      <c r="L10" s="65">
        <f>VLOOKUP($A10,'Return Data'!$B$7:$R$2843,13,0)</f>
        <v>3.7081</v>
      </c>
      <c r="M10" s="66">
        <f t="shared" ref="M10:M33" si="5">RANK(L10,L$8:L$35,0)</f>
        <v>14</v>
      </c>
      <c r="N10" s="65">
        <f>VLOOKUP($A10,'Return Data'!$B$7:$R$2843,17,0)</f>
        <v>8.6502999999999997</v>
      </c>
      <c r="O10" s="66">
        <f t="shared" ref="O10:O21" si="6">RANK(N10,N$8:N$35,0)</f>
        <v>4</v>
      </c>
      <c r="P10" s="65">
        <f>VLOOKUP($A10,'Return Data'!$B$7:$R$2843,14,0)</f>
        <v>10.167400000000001</v>
      </c>
      <c r="Q10" s="66">
        <f t="shared" ref="Q10:Q21" si="7">RANK(P10,P$8:P$35,0)</f>
        <v>2</v>
      </c>
      <c r="R10" s="65">
        <f>VLOOKUP($A10,'Return Data'!$B$7:$R$2843,16,0)</f>
        <v>9.4391999999999996</v>
      </c>
      <c r="S10" s="67">
        <f t="shared" si="4"/>
        <v>3</v>
      </c>
    </row>
    <row r="11" spans="1:19" x14ac:dyDescent="0.3">
      <c r="A11" s="82" t="s">
        <v>56</v>
      </c>
      <c r="B11" s="64">
        <f>VLOOKUP($A11,'Return Data'!$B$7:$R$2843,3,0)</f>
        <v>44410</v>
      </c>
      <c r="C11" s="65">
        <f>VLOOKUP($A11,'Return Data'!$B$7:$R$2843,4,0)</f>
        <v>19.6463</v>
      </c>
      <c r="D11" s="65">
        <f>VLOOKUP($A11,'Return Data'!$B$7:$R$2843,9,0)</f>
        <v>7.1813000000000002</v>
      </c>
      <c r="E11" s="66">
        <f t="shared" si="0"/>
        <v>6</v>
      </c>
      <c r="F11" s="65">
        <f>VLOOKUP($A11,'Return Data'!$B$7:$R$2843,10,0)</f>
        <v>4.26</v>
      </c>
      <c r="G11" s="66">
        <f t="shared" si="1"/>
        <v>12</v>
      </c>
      <c r="H11" s="65">
        <f>VLOOKUP($A11,'Return Data'!$B$7:$R$2843,11,0)</f>
        <v>4.1910999999999996</v>
      </c>
      <c r="I11" s="66">
        <f t="shared" si="2"/>
        <v>18</v>
      </c>
      <c r="J11" s="65">
        <f>VLOOKUP($A11,'Return Data'!$B$7:$R$2843,12,0)</f>
        <v>6.6426999999999996</v>
      </c>
      <c r="K11" s="66">
        <f t="shared" si="3"/>
        <v>4</v>
      </c>
      <c r="L11" s="65">
        <f>VLOOKUP($A11,'Return Data'!$B$7:$R$2843,13,0)</f>
        <v>5.9943</v>
      </c>
      <c r="M11" s="66">
        <f t="shared" si="5"/>
        <v>6</v>
      </c>
      <c r="N11" s="65">
        <f>VLOOKUP($A11,'Return Data'!$B$7:$R$2843,17,0)</f>
        <v>6.5194999999999999</v>
      </c>
      <c r="O11" s="66">
        <f t="shared" si="6"/>
        <v>16</v>
      </c>
      <c r="P11" s="65">
        <f>VLOOKUP($A11,'Return Data'!$B$7:$R$2843,14,0)</f>
        <v>4.3960999999999997</v>
      </c>
      <c r="Q11" s="66">
        <f t="shared" si="7"/>
        <v>23</v>
      </c>
      <c r="R11" s="65">
        <f>VLOOKUP($A11,'Return Data'!$B$7:$R$2843,16,0)</f>
        <v>7.5308000000000002</v>
      </c>
      <c r="S11" s="67">
        <f t="shared" si="4"/>
        <v>22</v>
      </c>
    </row>
    <row r="12" spans="1:19" x14ac:dyDescent="0.3">
      <c r="A12" s="82" t="s">
        <v>57</v>
      </c>
      <c r="B12" s="64">
        <f>VLOOKUP($A12,'Return Data'!$B$7:$R$2843,3,0)</f>
        <v>44410</v>
      </c>
      <c r="C12" s="65">
        <f>VLOOKUP($A12,'Return Data'!$B$7:$R$2843,4,0)</f>
        <v>38.700499999999998</v>
      </c>
      <c r="D12" s="65">
        <f>VLOOKUP($A12,'Return Data'!$B$7:$R$2843,9,0)</f>
        <v>2.2404000000000002</v>
      </c>
      <c r="E12" s="66">
        <f t="shared" si="0"/>
        <v>23</v>
      </c>
      <c r="F12" s="65">
        <f>VLOOKUP($A12,'Return Data'!$B$7:$R$2843,10,0)</f>
        <v>1.5463</v>
      </c>
      <c r="G12" s="66">
        <f t="shared" si="1"/>
        <v>24</v>
      </c>
      <c r="H12" s="65">
        <f>VLOOKUP($A12,'Return Data'!$B$7:$R$2843,11,0)</f>
        <v>4.2462</v>
      </c>
      <c r="I12" s="66">
        <f t="shared" si="2"/>
        <v>17</v>
      </c>
      <c r="J12" s="65">
        <f>VLOOKUP($A12,'Return Data'!$B$7:$R$2843,12,0)</f>
        <v>1.9972000000000001</v>
      </c>
      <c r="K12" s="66">
        <f t="shared" si="3"/>
        <v>23</v>
      </c>
      <c r="L12" s="65">
        <f>VLOOKUP($A12,'Return Data'!$B$7:$R$2843,13,0)</f>
        <v>2.8624999999999998</v>
      </c>
      <c r="M12" s="66">
        <f t="shared" si="5"/>
        <v>21</v>
      </c>
      <c r="N12" s="65">
        <f>VLOOKUP($A12,'Return Data'!$B$7:$R$2843,17,0)</f>
        <v>6.1276999999999999</v>
      </c>
      <c r="O12" s="66">
        <f t="shared" si="6"/>
        <v>19</v>
      </c>
      <c r="P12" s="65">
        <f>VLOOKUP($A12,'Return Data'!$B$7:$R$2843,14,0)</f>
        <v>7.6603000000000003</v>
      </c>
      <c r="Q12" s="66">
        <f t="shared" si="7"/>
        <v>19</v>
      </c>
      <c r="R12" s="65">
        <f>VLOOKUP($A12,'Return Data'!$B$7:$R$2843,16,0)</f>
        <v>8.5113000000000003</v>
      </c>
      <c r="S12" s="67">
        <f t="shared" si="4"/>
        <v>11</v>
      </c>
    </row>
    <row r="13" spans="1:19" x14ac:dyDescent="0.3">
      <c r="A13" s="82" t="s">
        <v>58</v>
      </c>
      <c r="B13" s="64">
        <f>VLOOKUP($A13,'Return Data'!$B$7:$R$2843,3,0)</f>
        <v>44410</v>
      </c>
      <c r="C13" s="65">
        <f>VLOOKUP($A13,'Return Data'!$B$7:$R$2843,4,0)</f>
        <v>25.429400000000001</v>
      </c>
      <c r="D13" s="65">
        <f>VLOOKUP($A13,'Return Data'!$B$7:$R$2843,9,0)</f>
        <v>4.056</v>
      </c>
      <c r="E13" s="66">
        <f t="shared" si="0"/>
        <v>21</v>
      </c>
      <c r="F13" s="65">
        <f>VLOOKUP($A13,'Return Data'!$B$7:$R$2843,10,0)</f>
        <v>3.2721</v>
      </c>
      <c r="G13" s="66">
        <f t="shared" si="1"/>
        <v>18</v>
      </c>
      <c r="H13" s="65">
        <f>VLOOKUP($A13,'Return Data'!$B$7:$R$2843,11,0)</f>
        <v>2.7816999999999998</v>
      </c>
      <c r="I13" s="66">
        <f t="shared" si="2"/>
        <v>26</v>
      </c>
      <c r="J13" s="65">
        <f>VLOOKUP($A13,'Return Data'!$B$7:$R$2843,12,0)</f>
        <v>2.1671</v>
      </c>
      <c r="K13" s="66">
        <f t="shared" si="3"/>
        <v>21</v>
      </c>
      <c r="L13" s="65">
        <f>VLOOKUP($A13,'Return Data'!$B$7:$R$2843,13,0)</f>
        <v>2.6829999999999998</v>
      </c>
      <c r="M13" s="66">
        <f t="shared" si="5"/>
        <v>22</v>
      </c>
      <c r="N13" s="65">
        <f>VLOOKUP($A13,'Return Data'!$B$7:$R$2843,17,0)</f>
        <v>6.0260999999999996</v>
      </c>
      <c r="O13" s="66">
        <f t="shared" si="6"/>
        <v>20</v>
      </c>
      <c r="P13" s="65">
        <f>VLOOKUP($A13,'Return Data'!$B$7:$R$2843,14,0)</f>
        <v>8.0304000000000002</v>
      </c>
      <c r="Q13" s="66">
        <f t="shared" si="7"/>
        <v>15</v>
      </c>
      <c r="R13" s="65">
        <f>VLOOKUP($A13,'Return Data'!$B$7:$R$2843,16,0)</f>
        <v>8.5546000000000006</v>
      </c>
      <c r="S13" s="67">
        <f t="shared" si="4"/>
        <v>10</v>
      </c>
    </row>
    <row r="14" spans="1:19" x14ac:dyDescent="0.3">
      <c r="A14" s="82" t="s">
        <v>59</v>
      </c>
      <c r="B14" s="64">
        <f>VLOOKUP($A14,'Return Data'!$B$7:$R$2843,3,0)</f>
        <v>44410</v>
      </c>
      <c r="C14" s="65">
        <f>VLOOKUP($A14,'Return Data'!$B$7:$R$2843,4,0)</f>
        <v>2747.3148000000001</v>
      </c>
      <c r="D14" s="65">
        <f>VLOOKUP($A14,'Return Data'!$B$7:$R$2843,9,0)</f>
        <v>6.8033000000000001</v>
      </c>
      <c r="E14" s="66">
        <f t="shared" si="0"/>
        <v>7</v>
      </c>
      <c r="F14" s="65">
        <f>VLOOKUP($A14,'Return Data'!$B$7:$R$2843,10,0)</f>
        <v>3.4016999999999999</v>
      </c>
      <c r="G14" s="66">
        <f t="shared" si="1"/>
        <v>17</v>
      </c>
      <c r="H14" s="65">
        <f>VLOOKUP($A14,'Return Data'!$B$7:$R$2843,11,0)</f>
        <v>5.0491999999999999</v>
      </c>
      <c r="I14" s="66">
        <f t="shared" si="2"/>
        <v>15</v>
      </c>
      <c r="J14" s="65">
        <f>VLOOKUP($A14,'Return Data'!$B$7:$R$2843,12,0)</f>
        <v>2.5026999999999999</v>
      </c>
      <c r="K14" s="66">
        <f t="shared" si="3"/>
        <v>17</v>
      </c>
      <c r="L14" s="65">
        <f>VLOOKUP($A14,'Return Data'!$B$7:$R$2843,13,0)</f>
        <v>3.0943999999999998</v>
      </c>
      <c r="M14" s="66">
        <f t="shared" si="5"/>
        <v>18</v>
      </c>
      <c r="N14" s="65">
        <f>VLOOKUP($A14,'Return Data'!$B$7:$R$2843,17,0)</f>
        <v>9.0297000000000001</v>
      </c>
      <c r="O14" s="66">
        <f t="shared" si="6"/>
        <v>3</v>
      </c>
      <c r="P14" s="65">
        <f>VLOOKUP($A14,'Return Data'!$B$7:$R$2843,14,0)</f>
        <v>10.0326</v>
      </c>
      <c r="Q14" s="66">
        <f t="shared" si="7"/>
        <v>4</v>
      </c>
      <c r="R14" s="65">
        <f>VLOOKUP($A14,'Return Data'!$B$7:$R$2843,16,0)</f>
        <v>8.7729999999999997</v>
      </c>
      <c r="S14" s="67">
        <f t="shared" si="4"/>
        <v>9</v>
      </c>
    </row>
    <row r="15" spans="1:19" x14ac:dyDescent="0.3">
      <c r="A15" s="82" t="s">
        <v>61</v>
      </c>
      <c r="B15" s="64">
        <f>VLOOKUP($A15,'Return Data'!$B$7:$R$2843,3,0)</f>
        <v>44410</v>
      </c>
      <c r="C15" s="65">
        <f>VLOOKUP($A15,'Return Data'!$B$7:$R$2843,4,0)</f>
        <v>76.781300000000002</v>
      </c>
      <c r="D15" s="65">
        <f>VLOOKUP($A15,'Return Data'!$B$7:$R$2843,9,0)</f>
        <v>-14.0876</v>
      </c>
      <c r="E15" s="66">
        <f t="shared" si="0"/>
        <v>27</v>
      </c>
      <c r="F15" s="65">
        <f>VLOOKUP($A15,'Return Data'!$B$7:$R$2843,10,0)</f>
        <v>-0.57669999999999999</v>
      </c>
      <c r="G15" s="66">
        <f t="shared" si="1"/>
        <v>27</v>
      </c>
      <c r="H15" s="65">
        <f>VLOOKUP($A15,'Return Data'!$B$7:$R$2843,11,0)</f>
        <v>9.3989999999999991</v>
      </c>
      <c r="I15" s="66">
        <f t="shared" si="2"/>
        <v>3</v>
      </c>
      <c r="J15" s="65">
        <f>VLOOKUP($A15,'Return Data'!$B$7:$R$2843,12,0)</f>
        <v>12.1244</v>
      </c>
      <c r="K15" s="66">
        <f t="shared" si="3"/>
        <v>1</v>
      </c>
      <c r="L15" s="65">
        <f>VLOOKUP($A15,'Return Data'!$B$7:$R$2843,13,0)</f>
        <v>9.8072999999999997</v>
      </c>
      <c r="M15" s="66">
        <f t="shared" si="5"/>
        <v>1</v>
      </c>
      <c r="N15" s="65">
        <f>VLOOKUP($A15,'Return Data'!$B$7:$R$2843,17,0)</f>
        <v>3.5249999999999999</v>
      </c>
      <c r="O15" s="66">
        <f t="shared" si="6"/>
        <v>24</v>
      </c>
      <c r="P15" s="65">
        <f>VLOOKUP($A15,'Return Data'!$B$7:$R$2843,14,0)</f>
        <v>5.5525000000000002</v>
      </c>
      <c r="Q15" s="66">
        <f t="shared" si="7"/>
        <v>22</v>
      </c>
      <c r="R15" s="65">
        <f>VLOOKUP($A15,'Return Data'!$B$7:$R$2843,16,0)</f>
        <v>8.2135999999999996</v>
      </c>
      <c r="S15" s="67">
        <f t="shared" si="4"/>
        <v>15</v>
      </c>
    </row>
    <row r="16" spans="1:19" x14ac:dyDescent="0.3">
      <c r="A16" s="82" t="s">
        <v>62</v>
      </c>
      <c r="B16" s="64">
        <f>VLOOKUP($A16,'Return Data'!$B$7:$R$2843,3,0)</f>
        <v>44410</v>
      </c>
      <c r="C16" s="65">
        <f>VLOOKUP($A16,'Return Data'!$B$7:$R$2843,4,0)</f>
        <v>76.967799999999997</v>
      </c>
      <c r="D16" s="65">
        <f>VLOOKUP($A16,'Return Data'!$B$7:$R$2843,9,0)</f>
        <v>5.1070000000000002</v>
      </c>
      <c r="E16" s="66">
        <f t="shared" si="0"/>
        <v>17</v>
      </c>
      <c r="F16" s="65">
        <f>VLOOKUP($A16,'Return Data'!$B$7:$R$2843,10,0)</f>
        <v>25.231000000000002</v>
      </c>
      <c r="G16" s="66">
        <f t="shared" si="1"/>
        <v>1</v>
      </c>
      <c r="H16" s="65">
        <f>VLOOKUP($A16,'Return Data'!$B$7:$R$2843,11,0)</f>
        <v>14.4345</v>
      </c>
      <c r="I16" s="66">
        <f t="shared" si="2"/>
        <v>1</v>
      </c>
      <c r="J16" s="65">
        <f>VLOOKUP($A16,'Return Data'!$B$7:$R$2843,12,0)</f>
        <v>10.5852</v>
      </c>
      <c r="K16" s="66">
        <f t="shared" si="3"/>
        <v>2</v>
      </c>
      <c r="L16" s="65">
        <f>VLOOKUP($A16,'Return Data'!$B$7:$R$2843,13,0)</f>
        <v>9.5993999999999993</v>
      </c>
      <c r="M16" s="66">
        <f t="shared" si="5"/>
        <v>2</v>
      </c>
      <c r="N16" s="65">
        <f>VLOOKUP($A16,'Return Data'!$B$7:$R$2843,17,0)</f>
        <v>9.6780000000000008</v>
      </c>
      <c r="O16" s="66">
        <f t="shared" si="6"/>
        <v>1</v>
      </c>
      <c r="P16" s="65">
        <f>VLOOKUP($A16,'Return Data'!$B$7:$R$2843,14,0)</f>
        <v>7.7988</v>
      </c>
      <c r="Q16" s="66">
        <f t="shared" si="7"/>
        <v>18</v>
      </c>
      <c r="R16" s="65">
        <f>VLOOKUP($A16,'Return Data'!$B$7:$R$2843,16,0)</f>
        <v>8.4087999999999994</v>
      </c>
      <c r="S16" s="67">
        <f t="shared" si="4"/>
        <v>13</v>
      </c>
    </row>
    <row r="17" spans="1:19" x14ac:dyDescent="0.3">
      <c r="A17" s="82" t="s">
        <v>63</v>
      </c>
      <c r="B17" s="64">
        <f>VLOOKUP($A17,'Return Data'!$B$7:$R$2843,3,0)</f>
        <v>44410</v>
      </c>
      <c r="C17" s="65">
        <f>VLOOKUP($A17,'Return Data'!$B$7:$R$2843,4,0)</f>
        <v>30.387</v>
      </c>
      <c r="D17" s="65">
        <f>VLOOKUP($A17,'Return Data'!$B$7:$R$2843,9,0)</f>
        <v>4.2698999999999998</v>
      </c>
      <c r="E17" s="66">
        <f t="shared" si="0"/>
        <v>19</v>
      </c>
      <c r="F17" s="65">
        <f>VLOOKUP($A17,'Return Data'!$B$7:$R$2843,10,0)</f>
        <v>2.964</v>
      </c>
      <c r="G17" s="66">
        <f t="shared" si="1"/>
        <v>21</v>
      </c>
      <c r="H17" s="65">
        <f>VLOOKUP($A17,'Return Data'!$B$7:$R$2843,11,0)</f>
        <v>3.6263999999999998</v>
      </c>
      <c r="I17" s="66">
        <f t="shared" si="2"/>
        <v>23</v>
      </c>
      <c r="J17" s="65">
        <f>VLOOKUP($A17,'Return Data'!$B$7:$R$2843,12,0)</f>
        <v>2.2877000000000001</v>
      </c>
      <c r="K17" s="66">
        <f t="shared" si="3"/>
        <v>19</v>
      </c>
      <c r="L17" s="65">
        <f>VLOOKUP($A17,'Return Data'!$B$7:$R$2843,13,0)</f>
        <v>2.903</v>
      </c>
      <c r="M17" s="66">
        <f t="shared" si="5"/>
        <v>20</v>
      </c>
      <c r="N17" s="65">
        <f>VLOOKUP($A17,'Return Data'!$B$7:$R$2843,17,0)</f>
        <v>5.9382000000000001</v>
      </c>
      <c r="O17" s="66">
        <f t="shared" si="6"/>
        <v>21</v>
      </c>
      <c r="P17" s="65">
        <f>VLOOKUP($A17,'Return Data'!$B$7:$R$2843,14,0)</f>
        <v>8.4970999999999997</v>
      </c>
      <c r="Q17" s="66">
        <f t="shared" si="7"/>
        <v>12</v>
      </c>
      <c r="R17" s="65">
        <f>VLOOKUP($A17,'Return Data'!$B$7:$R$2843,16,0)</f>
        <v>7.6985000000000001</v>
      </c>
      <c r="S17" s="67">
        <f t="shared" si="4"/>
        <v>20</v>
      </c>
    </row>
    <row r="18" spans="1:19" x14ac:dyDescent="0.3">
      <c r="A18" s="82" t="s">
        <v>64</v>
      </c>
      <c r="B18" s="64">
        <f>VLOOKUP($A18,'Return Data'!$B$7:$R$2843,3,0)</f>
        <v>44410</v>
      </c>
      <c r="C18" s="65">
        <f>VLOOKUP($A18,'Return Data'!$B$7:$R$2843,4,0)</f>
        <v>29.914100000000001</v>
      </c>
      <c r="D18" s="65">
        <f>VLOOKUP($A18,'Return Data'!$B$7:$R$2843,9,0)</f>
        <v>5.6039000000000003</v>
      </c>
      <c r="E18" s="66">
        <f t="shared" si="0"/>
        <v>15</v>
      </c>
      <c r="F18" s="65">
        <f>VLOOKUP($A18,'Return Data'!$B$7:$R$2843,10,0)</f>
        <v>5.1745999999999999</v>
      </c>
      <c r="G18" s="66">
        <f t="shared" si="1"/>
        <v>8</v>
      </c>
      <c r="H18" s="65">
        <f>VLOOKUP($A18,'Return Data'!$B$7:$R$2843,11,0)</f>
        <v>6.3593000000000002</v>
      </c>
      <c r="I18" s="66">
        <f t="shared" si="2"/>
        <v>7</v>
      </c>
      <c r="J18" s="65">
        <f>VLOOKUP($A18,'Return Data'!$B$7:$R$2843,12,0)</f>
        <v>5.6524999999999999</v>
      </c>
      <c r="K18" s="66">
        <f t="shared" si="3"/>
        <v>6</v>
      </c>
      <c r="L18" s="65">
        <f>VLOOKUP($A18,'Return Data'!$B$7:$R$2843,13,0)</f>
        <v>6.1433999999999997</v>
      </c>
      <c r="M18" s="66">
        <f t="shared" si="5"/>
        <v>5</v>
      </c>
      <c r="N18" s="65">
        <f>VLOOKUP($A18,'Return Data'!$B$7:$R$2843,17,0)</f>
        <v>9.42</v>
      </c>
      <c r="O18" s="66">
        <f t="shared" si="6"/>
        <v>2</v>
      </c>
      <c r="P18" s="65">
        <f>VLOOKUP($A18,'Return Data'!$B$7:$R$2843,14,0)</f>
        <v>9.9207999999999998</v>
      </c>
      <c r="Q18" s="66">
        <f t="shared" si="7"/>
        <v>5</v>
      </c>
      <c r="R18" s="65">
        <f>VLOOKUP($A18,'Return Data'!$B$7:$R$2843,16,0)</f>
        <v>10.668900000000001</v>
      </c>
      <c r="S18" s="67">
        <f t="shared" si="4"/>
        <v>1</v>
      </c>
    </row>
    <row r="19" spans="1:19" x14ac:dyDescent="0.3">
      <c r="A19" s="82" t="s">
        <v>65</v>
      </c>
      <c r="B19" s="64">
        <f>VLOOKUP($A19,'Return Data'!$B$7:$R$2843,3,0)</f>
        <v>44410</v>
      </c>
      <c r="C19" s="65">
        <f>VLOOKUP($A19,'Return Data'!$B$7:$R$2843,4,0)</f>
        <v>18.799600000000002</v>
      </c>
      <c r="D19" s="65">
        <f>VLOOKUP($A19,'Return Data'!$B$7:$R$2843,9,0)</f>
        <v>6.6003999999999996</v>
      </c>
      <c r="E19" s="66">
        <f t="shared" si="0"/>
        <v>10</v>
      </c>
      <c r="F19" s="65">
        <f>VLOOKUP($A19,'Return Data'!$B$7:$R$2843,10,0)</f>
        <v>5.3987999999999996</v>
      </c>
      <c r="G19" s="66">
        <f t="shared" si="1"/>
        <v>7</v>
      </c>
      <c r="H19" s="65">
        <f>VLOOKUP($A19,'Return Data'!$B$7:$R$2843,11,0)</f>
        <v>5.4725000000000001</v>
      </c>
      <c r="I19" s="66">
        <f t="shared" si="2"/>
        <v>10</v>
      </c>
      <c r="J19" s="65">
        <f>VLOOKUP($A19,'Return Data'!$B$7:$R$2843,12,0)</f>
        <v>5.4082999999999997</v>
      </c>
      <c r="K19" s="66">
        <f t="shared" si="3"/>
        <v>7</v>
      </c>
      <c r="L19" s="65">
        <f>VLOOKUP($A19,'Return Data'!$B$7:$R$2843,13,0)</f>
        <v>5.4212999999999996</v>
      </c>
      <c r="M19" s="66">
        <f t="shared" si="5"/>
        <v>7</v>
      </c>
      <c r="N19" s="65">
        <f>VLOOKUP($A19,'Return Data'!$B$7:$R$2843,17,0)</f>
        <v>7.4504999999999999</v>
      </c>
      <c r="O19" s="66">
        <f t="shared" si="6"/>
        <v>9</v>
      </c>
      <c r="P19" s="65">
        <f>VLOOKUP($A19,'Return Data'!$B$7:$R$2843,14,0)</f>
        <v>7.8724999999999996</v>
      </c>
      <c r="Q19" s="66">
        <f t="shared" si="7"/>
        <v>16</v>
      </c>
      <c r="R19" s="65">
        <f>VLOOKUP($A19,'Return Data'!$B$7:$R$2843,16,0)</f>
        <v>6.6195000000000004</v>
      </c>
      <c r="S19" s="67">
        <f t="shared" si="4"/>
        <v>25</v>
      </c>
    </row>
    <row r="20" spans="1:19" x14ac:dyDescent="0.3">
      <c r="A20" s="82" t="s">
        <v>66</v>
      </c>
      <c r="B20" s="64">
        <f>VLOOKUP($A20,'Return Data'!$B$7:$R$2843,3,0)</f>
        <v>44410</v>
      </c>
      <c r="C20" s="65">
        <f>VLOOKUP($A20,'Return Data'!$B$7:$R$2843,4,0)</f>
        <v>29.503799999999998</v>
      </c>
      <c r="D20" s="65">
        <f>VLOOKUP($A20,'Return Data'!$B$7:$R$2843,9,0)</f>
        <v>6.7347999999999999</v>
      </c>
      <c r="E20" s="66">
        <f t="shared" si="0"/>
        <v>8</v>
      </c>
      <c r="F20" s="65">
        <f>VLOOKUP($A20,'Return Data'!$B$7:$R$2843,10,0)</f>
        <v>4.8773999999999997</v>
      </c>
      <c r="G20" s="66">
        <f t="shared" si="1"/>
        <v>10</v>
      </c>
      <c r="H20" s="65">
        <f>VLOOKUP($A20,'Return Data'!$B$7:$R$2843,11,0)</f>
        <v>4.9573999999999998</v>
      </c>
      <c r="I20" s="66">
        <f t="shared" si="2"/>
        <v>16</v>
      </c>
      <c r="J20" s="65">
        <f>VLOOKUP($A20,'Return Data'!$B$7:$R$2843,12,0)</f>
        <v>2.8203</v>
      </c>
      <c r="K20" s="66">
        <f t="shared" si="3"/>
        <v>16</v>
      </c>
      <c r="L20" s="65">
        <f>VLOOKUP($A20,'Return Data'!$B$7:$R$2843,13,0)</f>
        <v>3.3424</v>
      </c>
      <c r="M20" s="66">
        <f t="shared" si="5"/>
        <v>16</v>
      </c>
      <c r="N20" s="65">
        <f>VLOOKUP($A20,'Return Data'!$B$7:$R$2843,17,0)</f>
        <v>8.2644000000000002</v>
      </c>
      <c r="O20" s="66">
        <f t="shared" si="6"/>
        <v>5</v>
      </c>
      <c r="P20" s="65">
        <f>VLOOKUP($A20,'Return Data'!$B$7:$R$2843,14,0)</f>
        <v>10.498200000000001</v>
      </c>
      <c r="Q20" s="66">
        <f t="shared" si="7"/>
        <v>1</v>
      </c>
      <c r="R20" s="65">
        <f>VLOOKUP($A20,'Return Data'!$B$7:$R$2843,16,0)</f>
        <v>9.3848000000000003</v>
      </c>
      <c r="S20" s="67">
        <f t="shared" si="4"/>
        <v>4</v>
      </c>
    </row>
    <row r="21" spans="1:19" x14ac:dyDescent="0.3">
      <c r="A21" s="82" t="s">
        <v>67</v>
      </c>
      <c r="B21" s="64">
        <f>VLOOKUP($A21,'Return Data'!$B$7:$R$2843,3,0)</f>
        <v>44410</v>
      </c>
      <c r="C21" s="65">
        <f>VLOOKUP($A21,'Return Data'!$B$7:$R$2843,4,0)</f>
        <v>18.142499999999998</v>
      </c>
      <c r="D21" s="65">
        <f>VLOOKUP($A21,'Return Data'!$B$7:$R$2843,9,0)</f>
        <v>12.2028</v>
      </c>
      <c r="E21" s="66">
        <f t="shared" si="0"/>
        <v>1</v>
      </c>
      <c r="F21" s="65">
        <f>VLOOKUP($A21,'Return Data'!$B$7:$R$2843,10,0)</f>
        <v>8.6310000000000002</v>
      </c>
      <c r="G21" s="66">
        <f t="shared" si="1"/>
        <v>3</v>
      </c>
      <c r="H21" s="65">
        <f>VLOOKUP($A21,'Return Data'!$B$7:$R$2843,11,0)</f>
        <v>8.4458000000000002</v>
      </c>
      <c r="I21" s="66">
        <f t="shared" si="2"/>
        <v>4</v>
      </c>
      <c r="J21" s="65">
        <f>VLOOKUP($A21,'Return Data'!$B$7:$R$2843,12,0)</f>
        <v>6.9257</v>
      </c>
      <c r="K21" s="66">
        <f t="shared" si="3"/>
        <v>3</v>
      </c>
      <c r="L21" s="65">
        <f>VLOOKUP($A21,'Return Data'!$B$7:$R$2843,13,0)</f>
        <v>7.0429000000000004</v>
      </c>
      <c r="M21" s="66">
        <f t="shared" si="5"/>
        <v>3</v>
      </c>
      <c r="N21" s="65">
        <f>VLOOKUP($A21,'Return Data'!$B$7:$R$2843,17,0)</f>
        <v>7.7350000000000003</v>
      </c>
      <c r="O21" s="66">
        <f t="shared" si="6"/>
        <v>7</v>
      </c>
      <c r="P21" s="65">
        <f>VLOOKUP($A21,'Return Data'!$B$7:$R$2843,14,0)</f>
        <v>7.8691000000000004</v>
      </c>
      <c r="Q21" s="66">
        <f t="shared" si="7"/>
        <v>17</v>
      </c>
      <c r="R21" s="65">
        <f>VLOOKUP($A21,'Return Data'!$B$7:$R$2843,16,0)</f>
        <v>7.6191000000000004</v>
      </c>
      <c r="S21" s="67">
        <f t="shared" si="4"/>
        <v>21</v>
      </c>
    </row>
    <row r="22" spans="1:19" x14ac:dyDescent="0.3">
      <c r="A22" s="82" t="s">
        <v>68</v>
      </c>
      <c r="B22" s="64">
        <f>VLOOKUP($A22,'Return Data'!$B$7:$R$2843,3,0)</f>
        <v>44410</v>
      </c>
      <c r="C22" s="65">
        <f>VLOOKUP($A22,'Return Data'!$B$7:$R$2843,4,0)</f>
        <v>1220.1146000000001</v>
      </c>
      <c r="D22" s="65">
        <f>VLOOKUP($A22,'Return Data'!$B$7:$R$2843,9,0)</f>
        <v>9.5869999999999997</v>
      </c>
      <c r="E22" s="66">
        <f t="shared" si="0"/>
        <v>4</v>
      </c>
      <c r="F22" s="65">
        <f>VLOOKUP($A22,'Return Data'!$B$7:$R$2843,10,0)</f>
        <v>5.0853000000000002</v>
      </c>
      <c r="G22" s="66">
        <f t="shared" si="1"/>
        <v>9</v>
      </c>
      <c r="H22" s="65">
        <f>VLOOKUP($A22,'Return Data'!$B$7:$R$2843,11,0)</f>
        <v>5.6627000000000001</v>
      </c>
      <c r="I22" s="66">
        <f t="shared" si="2"/>
        <v>9</v>
      </c>
      <c r="J22" s="65">
        <f>VLOOKUP($A22,'Return Data'!$B$7:$R$2843,12,0)</f>
        <v>4.5951000000000004</v>
      </c>
      <c r="K22" s="66">
        <f t="shared" si="3"/>
        <v>9</v>
      </c>
      <c r="L22" s="65">
        <f>VLOOKUP($A22,'Return Data'!$B$7:$R$2843,13,0)</f>
        <v>5.0921000000000003</v>
      </c>
      <c r="M22" s="66">
        <f t="shared" si="5"/>
        <v>9</v>
      </c>
      <c r="N22" s="65"/>
      <c r="O22" s="66"/>
      <c r="P22" s="65"/>
      <c r="Q22" s="66"/>
      <c r="R22" s="65">
        <f>VLOOKUP($A22,'Return Data'!$B$7:$R$2843,16,0)</f>
        <v>7.7568000000000001</v>
      </c>
      <c r="S22" s="67">
        <f t="shared" si="4"/>
        <v>19</v>
      </c>
    </row>
    <row r="23" spans="1:19" x14ac:dyDescent="0.3">
      <c r="A23" s="82" t="s">
        <v>69</v>
      </c>
      <c r="B23" s="64">
        <f>VLOOKUP($A23,'Return Data'!$B$7:$R$2843,3,0)</f>
        <v>44410</v>
      </c>
      <c r="C23" s="65">
        <f>VLOOKUP($A23,'Return Data'!$B$7:$R$2843,4,0)</f>
        <v>34.414299999999997</v>
      </c>
      <c r="D23" s="65">
        <f>VLOOKUP($A23,'Return Data'!$B$7:$R$2843,9,0)</f>
        <v>7.2530999999999999</v>
      </c>
      <c r="E23" s="66">
        <f t="shared" si="0"/>
        <v>5</v>
      </c>
      <c r="F23" s="65">
        <f>VLOOKUP($A23,'Return Data'!$B$7:$R$2843,10,0)</f>
        <v>3.802</v>
      </c>
      <c r="G23" s="66">
        <f t="shared" si="1"/>
        <v>14</v>
      </c>
      <c r="H23" s="65">
        <f>VLOOKUP($A23,'Return Data'!$B$7:$R$2843,11,0)</f>
        <v>5.3456000000000001</v>
      </c>
      <c r="I23" s="66">
        <f t="shared" si="2"/>
        <v>11</v>
      </c>
      <c r="J23" s="65">
        <f>VLOOKUP($A23,'Return Data'!$B$7:$R$2843,12,0)</f>
        <v>3.8794</v>
      </c>
      <c r="K23" s="66">
        <f t="shared" si="3"/>
        <v>10</v>
      </c>
      <c r="L23" s="65">
        <f>VLOOKUP($A23,'Return Data'!$B$7:$R$2843,13,0)</f>
        <v>4.1726000000000001</v>
      </c>
      <c r="M23" s="66">
        <f t="shared" si="5"/>
        <v>13</v>
      </c>
      <c r="N23" s="65">
        <f>VLOOKUP($A23,'Return Data'!$B$7:$R$2843,17,0)</f>
        <v>6.2279999999999998</v>
      </c>
      <c r="O23" s="66">
        <f t="shared" ref="O23:O33" si="8">RANK(N23,N$8:N$35,0)</f>
        <v>18</v>
      </c>
      <c r="P23" s="65">
        <f>VLOOKUP($A23,'Return Data'!$B$7:$R$2843,14,0)</f>
        <v>6.7374000000000001</v>
      </c>
      <c r="Q23" s="66">
        <f t="shared" ref="Q23:Q33" si="9">RANK(P23,P$8:P$35,0)</f>
        <v>20</v>
      </c>
      <c r="R23" s="65">
        <f>VLOOKUP($A23,'Return Data'!$B$7:$R$2843,16,0)</f>
        <v>8.0921000000000003</v>
      </c>
      <c r="S23" s="67">
        <f t="shared" si="4"/>
        <v>17</v>
      </c>
    </row>
    <row r="24" spans="1:19" x14ac:dyDescent="0.3">
      <c r="A24" s="82" t="s">
        <v>70</v>
      </c>
      <c r="B24" s="64">
        <f>VLOOKUP($A24,'Return Data'!$B$7:$R$2843,3,0)</f>
        <v>44410</v>
      </c>
      <c r="C24" s="65">
        <f>VLOOKUP($A24,'Return Data'!$B$7:$R$2843,4,0)</f>
        <v>31.1553</v>
      </c>
      <c r="D24" s="65">
        <f>VLOOKUP($A24,'Return Data'!$B$7:$R$2843,9,0)</f>
        <v>5.4138999999999999</v>
      </c>
      <c r="E24" s="66">
        <f t="shared" si="0"/>
        <v>16</v>
      </c>
      <c r="F24" s="65">
        <f>VLOOKUP($A24,'Return Data'!$B$7:$R$2843,10,0)</f>
        <v>5.5187999999999997</v>
      </c>
      <c r="G24" s="66">
        <f t="shared" si="1"/>
        <v>6</v>
      </c>
      <c r="H24" s="65">
        <f>VLOOKUP($A24,'Return Data'!$B$7:$R$2843,11,0)</f>
        <v>5.2313999999999998</v>
      </c>
      <c r="I24" s="66">
        <f t="shared" si="2"/>
        <v>12</v>
      </c>
      <c r="J24" s="65">
        <f>VLOOKUP($A24,'Return Data'!$B$7:$R$2843,12,0)</f>
        <v>3.7073999999999998</v>
      </c>
      <c r="K24" s="66">
        <f t="shared" si="3"/>
        <v>11</v>
      </c>
      <c r="L24" s="65">
        <f>VLOOKUP($A24,'Return Data'!$B$7:$R$2843,13,0)</f>
        <v>4.8947000000000003</v>
      </c>
      <c r="M24" s="66">
        <f t="shared" si="5"/>
        <v>10</v>
      </c>
      <c r="N24" s="65">
        <f>VLOOKUP($A24,'Return Data'!$B$7:$R$2843,17,0)</f>
        <v>8.1442999999999994</v>
      </c>
      <c r="O24" s="66">
        <f t="shared" si="8"/>
        <v>6</v>
      </c>
      <c r="P24" s="65">
        <f>VLOOKUP($A24,'Return Data'!$B$7:$R$2843,14,0)</f>
        <v>10.055199999999999</v>
      </c>
      <c r="Q24" s="66">
        <f t="shared" si="9"/>
        <v>3</v>
      </c>
      <c r="R24" s="65">
        <f>VLOOKUP($A24,'Return Data'!$B$7:$R$2843,16,0)</f>
        <v>9.5846999999999998</v>
      </c>
      <c r="S24" s="67">
        <f t="shared" si="4"/>
        <v>2</v>
      </c>
    </row>
    <row r="25" spans="1:19" x14ac:dyDescent="0.3">
      <c r="A25" s="82" t="s">
        <v>71</v>
      </c>
      <c r="B25" s="64">
        <f>VLOOKUP($A25,'Return Data'!$B$7:$R$2843,3,0)</f>
        <v>44410</v>
      </c>
      <c r="C25" s="65">
        <f>VLOOKUP($A25,'Return Data'!$B$7:$R$2843,4,0)</f>
        <v>24.985800000000001</v>
      </c>
      <c r="D25" s="65">
        <f>VLOOKUP($A25,'Return Data'!$B$7:$R$2843,9,0)</f>
        <v>6.7107000000000001</v>
      </c>
      <c r="E25" s="66">
        <f t="shared" si="0"/>
        <v>9</v>
      </c>
      <c r="F25" s="65">
        <f>VLOOKUP($A25,'Return Data'!$B$7:$R$2843,10,0)</f>
        <v>4.4912999999999998</v>
      </c>
      <c r="G25" s="66">
        <f t="shared" si="1"/>
        <v>11</v>
      </c>
      <c r="H25" s="65">
        <f>VLOOKUP($A25,'Return Data'!$B$7:$R$2843,11,0)</f>
        <v>3.8769</v>
      </c>
      <c r="I25" s="66">
        <f t="shared" si="2"/>
        <v>22</v>
      </c>
      <c r="J25" s="65">
        <f>VLOOKUP($A25,'Return Data'!$B$7:$R$2843,12,0)</f>
        <v>2.1305000000000001</v>
      </c>
      <c r="K25" s="66">
        <f t="shared" si="3"/>
        <v>22</v>
      </c>
      <c r="L25" s="65">
        <f>VLOOKUP($A25,'Return Data'!$B$7:$R$2843,13,0)</f>
        <v>3.0266000000000002</v>
      </c>
      <c r="M25" s="66">
        <f t="shared" si="5"/>
        <v>19</v>
      </c>
      <c r="N25" s="65">
        <f>VLOOKUP($A25,'Return Data'!$B$7:$R$2843,17,0)</f>
        <v>6.8475999999999999</v>
      </c>
      <c r="O25" s="66">
        <f t="shared" si="8"/>
        <v>13</v>
      </c>
      <c r="P25" s="65">
        <f>VLOOKUP($A25,'Return Data'!$B$7:$R$2843,14,0)</f>
        <v>8.7603000000000009</v>
      </c>
      <c r="Q25" s="66">
        <f t="shared" si="9"/>
        <v>9</v>
      </c>
      <c r="R25" s="65">
        <f>VLOOKUP($A25,'Return Data'!$B$7:$R$2843,16,0)</f>
        <v>8.843</v>
      </c>
      <c r="S25" s="67">
        <f t="shared" si="4"/>
        <v>7</v>
      </c>
    </row>
    <row r="26" spans="1:19" x14ac:dyDescent="0.3">
      <c r="A26" s="82" t="s">
        <v>72</v>
      </c>
      <c r="B26" s="64">
        <f>VLOOKUP($A26,'Return Data'!$B$7:$R$2843,3,0)</f>
        <v>44410</v>
      </c>
      <c r="C26" s="65">
        <f>VLOOKUP($A26,'Return Data'!$B$7:$R$2843,4,0)</f>
        <v>14.066700000000001</v>
      </c>
      <c r="D26" s="65">
        <f>VLOOKUP($A26,'Return Data'!$B$7:$R$2843,9,0)</f>
        <v>6.1760000000000002</v>
      </c>
      <c r="E26" s="66">
        <f t="shared" si="0"/>
        <v>12</v>
      </c>
      <c r="F26" s="65">
        <f>VLOOKUP($A26,'Return Data'!$B$7:$R$2843,10,0)</f>
        <v>3.5124</v>
      </c>
      <c r="G26" s="66">
        <f t="shared" si="1"/>
        <v>16</v>
      </c>
      <c r="H26" s="65">
        <f>VLOOKUP($A26,'Return Data'!$B$7:$R$2843,11,0)</f>
        <v>5.0716999999999999</v>
      </c>
      <c r="I26" s="66">
        <f t="shared" si="2"/>
        <v>14</v>
      </c>
      <c r="J26" s="65">
        <f>VLOOKUP($A26,'Return Data'!$B$7:$R$2843,12,0)</f>
        <v>3.4035000000000002</v>
      </c>
      <c r="K26" s="66">
        <f t="shared" si="3"/>
        <v>13</v>
      </c>
      <c r="L26" s="65">
        <f>VLOOKUP($A26,'Return Data'!$B$7:$R$2843,13,0)</f>
        <v>3.3736000000000002</v>
      </c>
      <c r="M26" s="66">
        <f t="shared" si="5"/>
        <v>15</v>
      </c>
      <c r="N26" s="65">
        <f>VLOOKUP($A26,'Return Data'!$B$7:$R$2843,17,0)</f>
        <v>7.1806000000000001</v>
      </c>
      <c r="O26" s="66">
        <f t="shared" si="8"/>
        <v>11</v>
      </c>
      <c r="P26" s="65">
        <f>VLOOKUP($A26,'Return Data'!$B$7:$R$2843,14,0)</f>
        <v>9.7620000000000005</v>
      </c>
      <c r="Q26" s="66">
        <f t="shared" si="9"/>
        <v>7</v>
      </c>
      <c r="R26" s="65">
        <f>VLOOKUP($A26,'Return Data'!$B$7:$R$2843,16,0)</f>
        <v>8.1374999999999993</v>
      </c>
      <c r="S26" s="67">
        <f t="shared" si="4"/>
        <v>16</v>
      </c>
    </row>
    <row r="27" spans="1:19" x14ac:dyDescent="0.3">
      <c r="A27" s="82" t="s">
        <v>73</v>
      </c>
      <c r="B27" s="64">
        <f>VLOOKUP($A27,'Return Data'!$B$7:$R$2843,3,0)</f>
        <v>44410</v>
      </c>
      <c r="C27" s="65">
        <f>VLOOKUP($A27,'Return Data'!$B$7:$R$2843,4,0)</f>
        <v>30.765999999999998</v>
      </c>
      <c r="D27" s="65">
        <f>VLOOKUP($A27,'Return Data'!$B$7:$R$2843,9,0)</f>
        <v>-1.8265</v>
      </c>
      <c r="E27" s="66">
        <f t="shared" si="0"/>
        <v>26</v>
      </c>
      <c r="F27" s="65">
        <f>VLOOKUP($A27,'Return Data'!$B$7:$R$2843,10,0)</f>
        <v>1.4402999999999999</v>
      </c>
      <c r="G27" s="66">
        <f t="shared" si="1"/>
        <v>25</v>
      </c>
      <c r="H27" s="65">
        <f>VLOOKUP($A27,'Return Data'!$B$7:$R$2843,11,0)</f>
        <v>3.5409000000000002</v>
      </c>
      <c r="I27" s="66">
        <f t="shared" si="2"/>
        <v>24</v>
      </c>
      <c r="J27" s="65">
        <f>VLOOKUP($A27,'Return Data'!$B$7:$R$2843,12,0)</f>
        <v>1.3307</v>
      </c>
      <c r="K27" s="66">
        <f t="shared" si="3"/>
        <v>25</v>
      </c>
      <c r="L27" s="65">
        <f>VLOOKUP($A27,'Return Data'!$B$7:$R$2843,13,0)</f>
        <v>2.5714000000000001</v>
      </c>
      <c r="M27" s="66">
        <f t="shared" si="5"/>
        <v>23</v>
      </c>
      <c r="N27" s="65">
        <f>VLOOKUP($A27,'Return Data'!$B$7:$R$2843,17,0)</f>
        <v>6.4794999999999998</v>
      </c>
      <c r="O27" s="66">
        <f t="shared" si="8"/>
        <v>17</v>
      </c>
      <c r="P27" s="65">
        <f>VLOOKUP($A27,'Return Data'!$B$7:$R$2843,14,0)</f>
        <v>8.4977</v>
      </c>
      <c r="Q27" s="66">
        <f t="shared" si="9"/>
        <v>11</v>
      </c>
      <c r="R27" s="65">
        <f>VLOOKUP($A27,'Return Data'!$B$7:$R$2843,16,0)</f>
        <v>8.3978999999999999</v>
      </c>
      <c r="S27" s="67">
        <f t="shared" si="4"/>
        <v>14</v>
      </c>
    </row>
    <row r="28" spans="1:19" x14ac:dyDescent="0.3">
      <c r="A28" s="82" t="s">
        <v>74</v>
      </c>
      <c r="B28" s="64">
        <f>VLOOKUP($A28,'Return Data'!$B$7:$R$2843,3,0)</f>
        <v>44410</v>
      </c>
      <c r="C28" s="65">
        <f>VLOOKUP($A28,'Return Data'!$B$7:$R$2843,4,0)</f>
        <v>2282.7013000000002</v>
      </c>
      <c r="D28" s="65">
        <f>VLOOKUP($A28,'Return Data'!$B$7:$R$2843,9,0)</f>
        <v>5.7973999999999997</v>
      </c>
      <c r="E28" s="66">
        <f t="shared" si="0"/>
        <v>14</v>
      </c>
      <c r="F28" s="65">
        <f>VLOOKUP($A28,'Return Data'!$B$7:$R$2843,10,0)</f>
        <v>4.0263999999999998</v>
      </c>
      <c r="G28" s="66">
        <f t="shared" si="1"/>
        <v>13</v>
      </c>
      <c r="H28" s="65">
        <f>VLOOKUP($A28,'Return Data'!$B$7:$R$2843,11,0)</f>
        <v>5.1124000000000001</v>
      </c>
      <c r="I28" s="66">
        <f t="shared" si="2"/>
        <v>13</v>
      </c>
      <c r="J28" s="65">
        <f>VLOOKUP($A28,'Return Data'!$B$7:$R$2843,12,0)</f>
        <v>3.4904000000000002</v>
      </c>
      <c r="K28" s="66">
        <f t="shared" si="3"/>
        <v>12</v>
      </c>
      <c r="L28" s="65">
        <f>VLOOKUP($A28,'Return Data'!$B$7:$R$2843,13,0)</f>
        <v>4.2502000000000004</v>
      </c>
      <c r="M28" s="66">
        <f t="shared" si="5"/>
        <v>12</v>
      </c>
      <c r="N28" s="65">
        <f>VLOOKUP($A28,'Return Data'!$B$7:$R$2843,17,0)</f>
        <v>7.0885999999999996</v>
      </c>
      <c r="O28" s="66">
        <f t="shared" si="8"/>
        <v>12</v>
      </c>
      <c r="P28" s="65">
        <f>VLOOKUP($A28,'Return Data'!$B$7:$R$2843,14,0)</f>
        <v>9.2918000000000003</v>
      </c>
      <c r="Q28" s="66">
        <f t="shared" si="9"/>
        <v>8</v>
      </c>
      <c r="R28" s="65">
        <f>VLOOKUP($A28,'Return Data'!$B$7:$R$2843,16,0)</f>
        <v>8.9362999999999992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44410</v>
      </c>
      <c r="C30" s="65">
        <f>VLOOKUP($A30,'Return Data'!$B$7:$R$2843,4,0)</f>
        <v>16.599799999999998</v>
      </c>
      <c r="D30" s="65">
        <f>VLOOKUP($A30,'Return Data'!$B$7:$R$2843,9,0)</f>
        <v>5.9668999999999999</v>
      </c>
      <c r="E30" s="66">
        <f t="shared" si="0"/>
        <v>13</v>
      </c>
      <c r="F30" s="65">
        <f>VLOOKUP($A30,'Return Data'!$B$7:$R$2843,10,0)</f>
        <v>2.6684999999999999</v>
      </c>
      <c r="G30" s="66">
        <f t="shared" si="1"/>
        <v>23</v>
      </c>
      <c r="H30" s="65">
        <f>VLOOKUP($A30,'Return Data'!$B$7:$R$2843,11,0)</f>
        <v>4.0674999999999999</v>
      </c>
      <c r="I30" s="66">
        <f t="shared" si="2"/>
        <v>20</v>
      </c>
      <c r="J30" s="65">
        <f>VLOOKUP($A30,'Return Data'!$B$7:$R$2843,12,0)</f>
        <v>3.3849999999999998</v>
      </c>
      <c r="K30" s="66">
        <f t="shared" si="3"/>
        <v>14</v>
      </c>
      <c r="L30" s="65">
        <f>VLOOKUP($A30,'Return Data'!$B$7:$R$2843,13,0)</f>
        <v>4.3551000000000002</v>
      </c>
      <c r="M30" s="66">
        <f t="shared" si="5"/>
        <v>11</v>
      </c>
      <c r="N30" s="65">
        <f>VLOOKUP($A30,'Return Data'!$B$7:$R$2843,17,0)</f>
        <v>6.7843999999999998</v>
      </c>
      <c r="O30" s="66">
        <f t="shared" si="8"/>
        <v>14</v>
      </c>
      <c r="P30" s="65">
        <f>VLOOKUP($A30,'Return Data'!$B$7:$R$2843,14,0)</f>
        <v>8.4981000000000009</v>
      </c>
      <c r="Q30" s="66">
        <f t="shared" si="9"/>
        <v>10</v>
      </c>
      <c r="R30" s="65">
        <f>VLOOKUP($A30,'Return Data'!$B$7:$R$2843,16,0)</f>
        <v>8.5020000000000007</v>
      </c>
      <c r="S30" s="67">
        <f t="shared" si="4"/>
        <v>12</v>
      </c>
    </row>
    <row r="31" spans="1:19" x14ac:dyDescent="0.3">
      <c r="A31" s="82" t="s">
        <v>78</v>
      </c>
      <c r="B31" s="64">
        <f>VLOOKUP($A31,'Return Data'!$B$7:$R$2843,3,0)</f>
        <v>44410</v>
      </c>
      <c r="C31" s="65">
        <f>VLOOKUP($A31,'Return Data'!$B$7:$R$2843,4,0)</f>
        <v>29.6083</v>
      </c>
      <c r="D31" s="65">
        <f>VLOOKUP($A31,'Return Data'!$B$7:$R$2843,9,0)</f>
        <v>3.4899</v>
      </c>
      <c r="E31" s="66">
        <f t="shared" si="0"/>
        <v>22</v>
      </c>
      <c r="F31" s="65">
        <f>VLOOKUP($A31,'Return Data'!$B$7:$R$2843,10,0)</f>
        <v>3.1505000000000001</v>
      </c>
      <c r="G31" s="66">
        <f t="shared" si="1"/>
        <v>19</v>
      </c>
      <c r="H31" s="65">
        <f>VLOOKUP($A31,'Return Data'!$B$7:$R$2843,11,0)</f>
        <v>4.1462000000000003</v>
      </c>
      <c r="I31" s="66">
        <f t="shared" si="2"/>
        <v>19</v>
      </c>
      <c r="J31" s="65">
        <f>VLOOKUP($A31,'Return Data'!$B$7:$R$2843,12,0)</f>
        <v>2.4935999999999998</v>
      </c>
      <c r="K31" s="66">
        <f t="shared" si="3"/>
        <v>18</v>
      </c>
      <c r="L31" s="65">
        <f>VLOOKUP($A31,'Return Data'!$B$7:$R$2843,13,0)</f>
        <v>3.2839999999999998</v>
      </c>
      <c r="M31" s="66">
        <f t="shared" si="5"/>
        <v>17</v>
      </c>
      <c r="N31" s="65">
        <f>VLOOKUP($A31,'Return Data'!$B$7:$R$2843,17,0)</f>
        <v>7.2728000000000002</v>
      </c>
      <c r="O31" s="66">
        <f t="shared" si="8"/>
        <v>10</v>
      </c>
      <c r="P31" s="65">
        <f>VLOOKUP($A31,'Return Data'!$B$7:$R$2843,14,0)</f>
        <v>9.8252000000000006</v>
      </c>
      <c r="Q31" s="66">
        <f t="shared" si="9"/>
        <v>6</v>
      </c>
      <c r="R31" s="65">
        <f>VLOOKUP($A31,'Return Data'!$B$7:$R$2843,16,0)</f>
        <v>8.7850000000000001</v>
      </c>
      <c r="S31" s="67">
        <f t="shared" si="4"/>
        <v>8</v>
      </c>
    </row>
    <row r="32" spans="1:19" x14ac:dyDescent="0.3">
      <c r="A32" s="82" t="s">
        <v>79</v>
      </c>
      <c r="B32" s="64">
        <f>VLOOKUP($A32,'Return Data'!$B$7:$R$2843,3,0)</f>
        <v>44410</v>
      </c>
      <c r="C32" s="65">
        <f>VLOOKUP($A32,'Return Data'!$B$7:$R$2843,4,0)</f>
        <v>35.828699999999998</v>
      </c>
      <c r="D32" s="65">
        <f>VLOOKUP($A32,'Return Data'!$B$7:$R$2843,9,0)</f>
        <v>10.476900000000001</v>
      </c>
      <c r="E32" s="66">
        <f t="shared" si="0"/>
        <v>3</v>
      </c>
      <c r="F32" s="65">
        <f>VLOOKUP($A32,'Return Data'!$B$7:$R$2843,10,0)</f>
        <v>6.5281000000000002</v>
      </c>
      <c r="G32" s="66">
        <f t="shared" si="1"/>
        <v>4</v>
      </c>
      <c r="H32" s="65">
        <f>VLOOKUP($A32,'Return Data'!$B$7:$R$2843,11,0)</f>
        <v>6.7268999999999997</v>
      </c>
      <c r="I32" s="66">
        <f t="shared" si="2"/>
        <v>6</v>
      </c>
      <c r="J32" s="65">
        <f>VLOOKUP($A32,'Return Data'!$B$7:$R$2843,12,0)</f>
        <v>5.1330999999999998</v>
      </c>
      <c r="K32" s="66">
        <f t="shared" si="3"/>
        <v>8</v>
      </c>
      <c r="L32" s="65">
        <f>VLOOKUP($A32,'Return Data'!$B$7:$R$2843,13,0)</f>
        <v>5.2039</v>
      </c>
      <c r="M32" s="66">
        <f t="shared" si="5"/>
        <v>8</v>
      </c>
      <c r="N32" s="65">
        <f>VLOOKUP($A32,'Return Data'!$B$7:$R$2843,17,0)</f>
        <v>7.5258000000000003</v>
      </c>
      <c r="O32" s="66">
        <f t="shared" si="8"/>
        <v>8</v>
      </c>
      <c r="P32" s="65">
        <f>VLOOKUP($A32,'Return Data'!$B$7:$R$2843,14,0)</f>
        <v>8.3739000000000008</v>
      </c>
      <c r="Q32" s="66">
        <f t="shared" si="9"/>
        <v>13</v>
      </c>
      <c r="R32" s="65">
        <f>VLOOKUP($A32,'Return Data'!$B$7:$R$2843,16,0)</f>
        <v>9.1579999999999995</v>
      </c>
      <c r="S32" s="67">
        <f t="shared" si="4"/>
        <v>5</v>
      </c>
    </row>
    <row r="33" spans="1:19" x14ac:dyDescent="0.3">
      <c r="A33" s="82" t="s">
        <v>80</v>
      </c>
      <c r="B33" s="64">
        <f>VLOOKUP($A33,'Return Data'!$B$7:$R$2843,3,0)</f>
        <v>44410</v>
      </c>
      <c r="C33" s="65">
        <f>VLOOKUP($A33,'Return Data'!$B$7:$R$2843,4,0)</f>
        <v>19.890499999999999</v>
      </c>
      <c r="D33" s="65">
        <f>VLOOKUP($A33,'Return Data'!$B$7:$R$2843,9,0)</f>
        <v>4.1582999999999997</v>
      </c>
      <c r="E33" s="66">
        <f t="shared" si="0"/>
        <v>20</v>
      </c>
      <c r="F33" s="65">
        <f>VLOOKUP($A33,'Return Data'!$B$7:$R$2843,10,0)</f>
        <v>2.8891</v>
      </c>
      <c r="G33" s="66">
        <f t="shared" si="1"/>
        <v>22</v>
      </c>
      <c r="H33" s="65">
        <f>VLOOKUP($A33,'Return Data'!$B$7:$R$2843,11,0)</f>
        <v>4.0151000000000003</v>
      </c>
      <c r="I33" s="66">
        <f t="shared" si="2"/>
        <v>21</v>
      </c>
      <c r="J33" s="65">
        <f>VLOOKUP($A33,'Return Data'!$B$7:$R$2843,12,0)</f>
        <v>1.6805000000000001</v>
      </c>
      <c r="K33" s="66">
        <f t="shared" si="3"/>
        <v>24</v>
      </c>
      <c r="L33" s="65">
        <f>VLOOKUP($A33,'Return Data'!$B$7:$R$2843,13,0)</f>
        <v>2.4373999999999998</v>
      </c>
      <c r="M33" s="66">
        <f t="shared" si="5"/>
        <v>24</v>
      </c>
      <c r="N33" s="65">
        <f>VLOOKUP($A33,'Return Data'!$B$7:$R$2843,17,0)</f>
        <v>6.5906000000000002</v>
      </c>
      <c r="O33" s="66">
        <f t="shared" si="8"/>
        <v>15</v>
      </c>
      <c r="P33" s="65">
        <f>VLOOKUP($A33,'Return Data'!$B$7:$R$2843,14,0)</f>
        <v>8.3068000000000008</v>
      </c>
      <c r="Q33" s="66">
        <f t="shared" si="9"/>
        <v>14</v>
      </c>
      <c r="R33" s="65">
        <f>VLOOKUP($A33,'Return Data'!$B$7:$R$2843,16,0)</f>
        <v>7.3356000000000003</v>
      </c>
      <c r="S33" s="67">
        <f t="shared" si="4"/>
        <v>23</v>
      </c>
    </row>
    <row r="34" spans="1:19" x14ac:dyDescent="0.3">
      <c r="A34" s="82" t="s">
        <v>363</v>
      </c>
      <c r="B34" s="64">
        <f>VLOOKUP($A34,'Return Data'!$B$7:$R$2843,3,0)</f>
        <v>44410</v>
      </c>
      <c r="C34" s="65">
        <f>VLOOKUP($A34,'Return Data'!$B$7:$R$2843,4,0)</f>
        <v>0.3251</v>
      </c>
      <c r="D34" s="65">
        <f>VLOOKUP($A34,'Return Data'!$B$7:$R$2843,9,0)</f>
        <v>10.9663</v>
      </c>
      <c r="E34" s="66">
        <f t="shared" si="0"/>
        <v>2</v>
      </c>
      <c r="F34" s="65">
        <f>VLOOKUP($A34,'Return Data'!$B$7:$R$2843,10,0)</f>
        <v>11.182</v>
      </c>
      <c r="G34" s="66">
        <f t="shared" si="1"/>
        <v>2</v>
      </c>
      <c r="H34" s="65">
        <f>VLOOKUP($A34,'Return Data'!$B$7:$R$2843,11,0)</f>
        <v>11.4727</v>
      </c>
      <c r="I34" s="66">
        <f t="shared" si="2"/>
        <v>2</v>
      </c>
      <c r="J34" s="65"/>
      <c r="K34" s="66"/>
      <c r="L34" s="65"/>
      <c r="M34" s="66"/>
      <c r="N34" s="65"/>
      <c r="O34" s="66"/>
      <c r="P34" s="65"/>
      <c r="Q34" s="66"/>
      <c r="R34" s="65">
        <f>VLOOKUP($A34,'Return Data'!$B$7:$R$2843,16,0)</f>
        <v>-9.0992999999999995</v>
      </c>
      <c r="S34" s="67">
        <f t="shared" si="4"/>
        <v>26</v>
      </c>
    </row>
    <row r="35" spans="1:19" x14ac:dyDescent="0.3">
      <c r="A35" s="82" t="s">
        <v>81</v>
      </c>
      <c r="B35" s="64">
        <f>VLOOKUP($A35,'Return Data'!$B$7:$R$2843,3,0)</f>
        <v>44410</v>
      </c>
      <c r="C35" s="65">
        <f>VLOOKUP($A35,'Return Data'!$B$7:$R$2843,4,0)</f>
        <v>22.427</v>
      </c>
      <c r="D35" s="65">
        <f>VLOOKUP($A35,'Return Data'!$B$7:$R$2843,9,0)</f>
        <v>4.4794999999999998</v>
      </c>
      <c r="E35" s="66">
        <f t="shared" si="0"/>
        <v>18</v>
      </c>
      <c r="F35" s="65">
        <f>VLOOKUP($A35,'Return Data'!$B$7:$R$2843,10,0)</f>
        <v>2.9887000000000001</v>
      </c>
      <c r="G35" s="66">
        <f t="shared" si="1"/>
        <v>20</v>
      </c>
      <c r="H35" s="65">
        <f>VLOOKUP($A35,'Return Data'!$B$7:$R$2843,11,0)</f>
        <v>3.4302000000000001</v>
      </c>
      <c r="I35" s="66">
        <f t="shared" si="2"/>
        <v>25</v>
      </c>
      <c r="J35" s="65">
        <f>VLOOKUP($A35,'Return Data'!$B$7:$R$2843,12,0)</f>
        <v>2.2673999999999999</v>
      </c>
      <c r="K35" s="66">
        <f>RANK(J35,J$8:J$35,0)</f>
        <v>20</v>
      </c>
      <c r="L35" s="65">
        <f>VLOOKUP($A35,'Return Data'!$B$7:$R$2843,13,0)</f>
        <v>2.1617000000000002</v>
      </c>
      <c r="M35" s="66">
        <f>RANK(L35,L$8:L$35,0)</f>
        <v>25</v>
      </c>
      <c r="N35" s="65">
        <f>VLOOKUP($A35,'Return Data'!$B$7:$R$2843,17,0)</f>
        <v>3.8812000000000002</v>
      </c>
      <c r="O35" s="66">
        <f>RANK(N35,N$8:N$35,0)</f>
        <v>23</v>
      </c>
      <c r="P35" s="65">
        <f>VLOOKUP($A35,'Return Data'!$B$7:$R$2843,14,0)</f>
        <v>2.3052999999999999</v>
      </c>
      <c r="Q35" s="66">
        <f>RANK(P35,P$8:P$35,0)</f>
        <v>24</v>
      </c>
      <c r="R35" s="65">
        <f>VLOOKUP($A35,'Return Data'!$B$7:$R$2843,16,0)</f>
        <v>7.0141999999999998</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4.8778037037037043</v>
      </c>
      <c r="E37" s="88"/>
      <c r="F37" s="89">
        <f>AVERAGE(F8:F35)</f>
        <v>4.8586259259259243</v>
      </c>
      <c r="G37" s="88"/>
      <c r="H37" s="89">
        <f>AVERAGE(H8:H35)</f>
        <v>5.5534111111111111</v>
      </c>
      <c r="I37" s="88"/>
      <c r="J37" s="89">
        <f>AVERAGE(J8:J35)</f>
        <v>4.0645615384615388</v>
      </c>
      <c r="K37" s="88"/>
      <c r="L37" s="89">
        <f>AVERAGE(L8:L35)</f>
        <v>4.5521160000000007</v>
      </c>
      <c r="M37" s="88"/>
      <c r="N37" s="89">
        <f>AVERAGE(N8:N35)</f>
        <v>6.9299791666666666</v>
      </c>
      <c r="O37" s="88"/>
      <c r="P37" s="89">
        <f>AVERAGE(P8:P35)</f>
        <v>8.1044</v>
      </c>
      <c r="Q37" s="88"/>
      <c r="R37" s="89">
        <f>AVERAGE(R8:R35)</f>
        <v>6.8762925925925913</v>
      </c>
      <c r="S37" s="90"/>
    </row>
    <row r="38" spans="1:19" x14ac:dyDescent="0.3">
      <c r="A38" s="87" t="s">
        <v>28</v>
      </c>
      <c r="B38" s="88"/>
      <c r="C38" s="88"/>
      <c r="D38" s="89">
        <f>MIN(D8:D35)</f>
        <v>-14.0876</v>
      </c>
      <c r="E38" s="88"/>
      <c r="F38" s="89">
        <f>MIN(F8:F35)</f>
        <v>-0.57669999999999999</v>
      </c>
      <c r="G38" s="88"/>
      <c r="H38" s="89">
        <f>MIN(H8:H35)</f>
        <v>0</v>
      </c>
      <c r="I38" s="88"/>
      <c r="J38" s="89">
        <f>MIN(J8:J35)</f>
        <v>0</v>
      </c>
      <c r="K38" s="88"/>
      <c r="L38" s="89">
        <f>MIN(L8:L35)</f>
        <v>2.1617000000000002</v>
      </c>
      <c r="M38" s="88"/>
      <c r="N38" s="89">
        <f>MIN(N8:N35)</f>
        <v>3.5249999999999999</v>
      </c>
      <c r="O38" s="88"/>
      <c r="P38" s="89">
        <f>MIN(P8:P35)</f>
        <v>2.3052999999999999</v>
      </c>
      <c r="Q38" s="88"/>
      <c r="R38" s="89">
        <f>MIN(R8:R35)</f>
        <v>-14.9679</v>
      </c>
      <c r="S38" s="90"/>
    </row>
    <row r="39" spans="1:19" ht="15" thickBot="1" x14ac:dyDescent="0.35">
      <c r="A39" s="91" t="s">
        <v>29</v>
      </c>
      <c r="B39" s="92"/>
      <c r="C39" s="92"/>
      <c r="D39" s="93">
        <f>MAX(D8:D35)</f>
        <v>12.2028</v>
      </c>
      <c r="E39" s="92"/>
      <c r="F39" s="93">
        <f>MAX(F8:F35)</f>
        <v>25.231000000000002</v>
      </c>
      <c r="G39" s="92"/>
      <c r="H39" s="93">
        <f>MAX(H8:H35)</f>
        <v>14.4345</v>
      </c>
      <c r="I39" s="92"/>
      <c r="J39" s="93">
        <f>MAX(J8:J35)</f>
        <v>12.1244</v>
      </c>
      <c r="K39" s="92"/>
      <c r="L39" s="93">
        <f>MAX(L8:L35)</f>
        <v>9.8072999999999997</v>
      </c>
      <c r="M39" s="92"/>
      <c r="N39" s="93">
        <f>MAX(N8:N35)</f>
        <v>9.6780000000000008</v>
      </c>
      <c r="O39" s="92"/>
      <c r="P39" s="93">
        <f>MAX(P8:P35)</f>
        <v>10.498200000000001</v>
      </c>
      <c r="Q39" s="92"/>
      <c r="R39" s="93">
        <f>MAX(R8:R35)</f>
        <v>10.668900000000001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44410</v>
      </c>
      <c r="C8" s="65">
        <f>VLOOKUP($A8,'Return Data'!$B$7:$R$2843,4,0)</f>
        <v>24.366199999999999</v>
      </c>
      <c r="D8" s="65">
        <f>VLOOKUP($A8,'Return Data'!$B$7:$R$2843,9,0)</f>
        <v>5.8956</v>
      </c>
      <c r="E8" s="66">
        <f t="shared" ref="E8:E39" si="0">RANK(D8,D$8:D$39,0)</f>
        <v>10</v>
      </c>
      <c r="F8" s="65">
        <f>VLOOKUP($A8,'Return Data'!$B$7:$R$2843,10,0)</f>
        <v>5.5326000000000004</v>
      </c>
      <c r="G8" s="66">
        <f t="shared" ref="G8:G39" si="1">RANK(F8,F$8:F$39,0)</f>
        <v>8</v>
      </c>
      <c r="H8" s="65">
        <f>VLOOKUP($A8,'Return Data'!$B$7:$R$2843,11,0)</f>
        <v>6.7678000000000003</v>
      </c>
      <c r="I8" s="66">
        <f t="shared" ref="I8:I39" si="2">RANK(H8,H$8:H$39,0)</f>
        <v>8</v>
      </c>
      <c r="J8" s="65">
        <f>VLOOKUP($A8,'Return Data'!$B$7:$R$2843,12,0)</f>
        <v>5.6562999999999999</v>
      </c>
      <c r="K8" s="66">
        <f t="shared" ref="K8:K37" si="3">RANK(J8,J$8:J$39,0)</f>
        <v>8</v>
      </c>
      <c r="L8" s="65">
        <f>VLOOKUP($A8,'Return Data'!$B$7:$R$2843,13,0)</f>
        <v>5.7858999999999998</v>
      </c>
      <c r="M8" s="66">
        <f>RANK(L8,L$8:L$39,0)</f>
        <v>7</v>
      </c>
      <c r="N8" s="65">
        <f>VLOOKUP($A8,'Return Data'!$B$7:$R$2843,17,0)</f>
        <v>3.3475999999999999</v>
      </c>
      <c r="O8" s="66">
        <f>RANK(N8,N$8:N$39,0)</f>
        <v>25</v>
      </c>
      <c r="P8" s="65">
        <f>VLOOKUP($A8,'Return Data'!$B$7:$R$2843,14,0)</f>
        <v>5.1992000000000003</v>
      </c>
      <c r="Q8" s="66">
        <f>RANK(P8,P$8:P$39,0)</f>
        <v>24</v>
      </c>
      <c r="R8" s="65">
        <f>VLOOKUP($A8,'Return Data'!$B$7:$R$2843,16,0)</f>
        <v>7.4928999999999997</v>
      </c>
      <c r="S8" s="67">
        <f t="shared" ref="S8:S39" si="4">RANK(R8,R$8:R$39,0)</f>
        <v>14</v>
      </c>
    </row>
    <row r="9" spans="1:19" x14ac:dyDescent="0.3">
      <c r="A9" s="82" t="s">
        <v>83</v>
      </c>
      <c r="B9" s="64">
        <f>VLOOKUP($A9,'Return Data'!$B$7:$R$2843,3,0)</f>
        <v>44410</v>
      </c>
      <c r="C9" s="65">
        <f>VLOOKUP($A9,'Return Data'!$B$7:$R$2843,4,0)</f>
        <v>35.229700000000001</v>
      </c>
      <c r="D9" s="65">
        <f>VLOOKUP($A9,'Return Data'!$B$7:$R$2843,9,0)</f>
        <v>5.9082999999999997</v>
      </c>
      <c r="E9" s="66">
        <f t="shared" si="0"/>
        <v>9</v>
      </c>
      <c r="F9" s="65">
        <f>VLOOKUP($A9,'Return Data'!$B$7:$R$2843,10,0)</f>
        <v>5.5381</v>
      </c>
      <c r="G9" s="66">
        <f t="shared" si="1"/>
        <v>7</v>
      </c>
      <c r="H9" s="65">
        <f>VLOOKUP($A9,'Return Data'!$B$7:$R$2843,11,0)</f>
        <v>6.7760999999999996</v>
      </c>
      <c r="I9" s="66">
        <f t="shared" si="2"/>
        <v>7</v>
      </c>
      <c r="J9" s="65">
        <f>VLOOKUP($A9,'Return Data'!$B$7:$R$2843,12,0)</f>
        <v>5.6665000000000001</v>
      </c>
      <c r="K9" s="66">
        <f t="shared" si="3"/>
        <v>7</v>
      </c>
      <c r="L9" s="65">
        <f>VLOOKUP($A9,'Return Data'!$B$7:$R$2843,13,0)</f>
        <v>5.7968000000000002</v>
      </c>
      <c r="M9" s="66">
        <f>RANK(L9,L$8:L$39,0)</f>
        <v>6</v>
      </c>
      <c r="N9" s="65">
        <f>VLOOKUP($A9,'Return Data'!$B$7:$R$2843,17,0)</f>
        <v>3.3551000000000002</v>
      </c>
      <c r="O9" s="66">
        <f>RANK(N9,N$8:N$39,0)</f>
        <v>24</v>
      </c>
      <c r="P9" s="65">
        <f>VLOOKUP($A9,'Return Data'!$B$7:$R$2843,14,0)</f>
        <v>5.2046999999999999</v>
      </c>
      <c r="Q9" s="66">
        <f>RANK(P9,P$8:P$39,0)</f>
        <v>23</v>
      </c>
      <c r="R9" s="65">
        <f>VLOOKUP($A9,'Return Data'!$B$7:$R$2843,16,0)</f>
        <v>7.7564000000000002</v>
      </c>
      <c r="S9" s="67">
        <f t="shared" si="4"/>
        <v>13</v>
      </c>
    </row>
    <row r="10" spans="1:19" x14ac:dyDescent="0.3">
      <c r="A10" s="82" t="s">
        <v>84</v>
      </c>
      <c r="B10" s="64">
        <f>VLOOKUP($A10,'Return Data'!$B$7:$R$2843,3,0)</f>
        <v>44410</v>
      </c>
      <c r="C10" s="65">
        <f>VLOOKUP($A10,'Return Data'!$B$7:$R$2843,4,0)</f>
        <v>0.96740000000000004</v>
      </c>
      <c r="D10" s="65">
        <f>VLOOKUP($A10,'Return Data'!$B$7:$R$2843,9,0)</f>
        <v>0</v>
      </c>
      <c r="E10" s="66">
        <f t="shared" si="0"/>
        <v>27</v>
      </c>
      <c r="F10" s="65">
        <f>VLOOKUP($A10,'Return Data'!$B$7:$R$2843,10,0)</f>
        <v>0</v>
      </c>
      <c r="G10" s="66">
        <f t="shared" si="1"/>
        <v>29</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-14.964600000000001</v>
      </c>
      <c r="S10" s="67">
        <f t="shared" si="4"/>
        <v>30</v>
      </c>
    </row>
    <row r="11" spans="1:19" x14ac:dyDescent="0.3">
      <c r="A11" s="82" t="s">
        <v>85</v>
      </c>
      <c r="B11" s="64">
        <f>VLOOKUP($A11,'Return Data'!$B$7:$R$2843,3,0)</f>
        <v>44410</v>
      </c>
      <c r="C11" s="65">
        <f>VLOOKUP($A11,'Return Data'!$B$7:$R$2843,4,0)</f>
        <v>1.3985000000000001</v>
      </c>
      <c r="D11" s="65">
        <f>VLOOKUP($A11,'Return Data'!$B$7:$R$2843,9,0)</f>
        <v>0</v>
      </c>
      <c r="E11" s="66">
        <f t="shared" si="0"/>
        <v>27</v>
      </c>
      <c r="F11" s="65">
        <f>VLOOKUP($A11,'Return Data'!$B$7:$R$2843,10,0)</f>
        <v>0</v>
      </c>
      <c r="G11" s="66">
        <f t="shared" si="1"/>
        <v>29</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-14.965999999999999</v>
      </c>
      <c r="S11" s="67">
        <f t="shared" si="4"/>
        <v>31</v>
      </c>
    </row>
    <row r="12" spans="1:19" x14ac:dyDescent="0.3">
      <c r="A12" s="82" t="s">
        <v>86</v>
      </c>
      <c r="B12" s="64">
        <f>VLOOKUP($A12,'Return Data'!$B$7:$R$2843,3,0)</f>
        <v>44410</v>
      </c>
      <c r="C12" s="65">
        <f>VLOOKUP($A12,'Return Data'!$B$7:$R$2843,4,0)</f>
        <v>23.343699999999998</v>
      </c>
      <c r="D12" s="65">
        <f>VLOOKUP($A12,'Return Data'!$B$7:$R$2843,9,0)</f>
        <v>-0.58979999999999999</v>
      </c>
      <c r="E12" s="66">
        <f t="shared" si="0"/>
        <v>29</v>
      </c>
      <c r="F12" s="65">
        <f>VLOOKUP($A12,'Return Data'!$B$7:$R$2843,10,0)</f>
        <v>3.2033</v>
      </c>
      <c r="G12" s="66">
        <f t="shared" si="1"/>
        <v>16</v>
      </c>
      <c r="H12" s="65">
        <f>VLOOKUP($A12,'Return Data'!$B$7:$R$2843,11,0)</f>
        <v>5.5723000000000003</v>
      </c>
      <c r="I12" s="66">
        <f t="shared" si="2"/>
        <v>10</v>
      </c>
      <c r="J12" s="65">
        <f>VLOOKUP($A12,'Return Data'!$B$7:$R$2843,12,0)</f>
        <v>2.4281999999999999</v>
      </c>
      <c r="K12" s="66">
        <f t="shared" si="3"/>
        <v>16</v>
      </c>
      <c r="L12" s="65">
        <f>VLOOKUP($A12,'Return Data'!$B$7:$R$2843,13,0)</f>
        <v>3.2791000000000001</v>
      </c>
      <c r="M12" s="66">
        <f t="shared" ref="M12:M37" si="5">RANK(L12,L$8:L$39,0)</f>
        <v>16</v>
      </c>
      <c r="N12" s="65">
        <f>VLOOKUP($A12,'Return Data'!$B$7:$R$2843,17,0)</f>
        <v>8.1366999999999994</v>
      </c>
      <c r="O12" s="66">
        <f t="shared" ref="O12:O25" si="6">RANK(N12,N$8:N$39,0)</f>
        <v>6</v>
      </c>
      <c r="P12" s="65">
        <f>VLOOKUP($A12,'Return Data'!$B$7:$R$2843,14,0)</f>
        <v>9.5279000000000007</v>
      </c>
      <c r="Q12" s="66">
        <f t="shared" ref="Q12:Q25" si="7">RANK(P12,P$8:P$39,0)</f>
        <v>2</v>
      </c>
      <c r="R12" s="65">
        <f>VLOOKUP($A12,'Return Data'!$B$7:$R$2843,16,0)</f>
        <v>8.6013000000000002</v>
      </c>
      <c r="S12" s="67">
        <f t="shared" si="4"/>
        <v>2</v>
      </c>
    </row>
    <row r="13" spans="1:19" x14ac:dyDescent="0.3">
      <c r="A13" s="82" t="s">
        <v>87</v>
      </c>
      <c r="B13" s="64">
        <f>VLOOKUP($A13,'Return Data'!$B$7:$R$2843,3,0)</f>
        <v>44410</v>
      </c>
      <c r="C13" s="65">
        <f>VLOOKUP($A13,'Return Data'!$B$7:$R$2843,4,0)</f>
        <v>18.5746</v>
      </c>
      <c r="D13" s="65">
        <f>VLOOKUP($A13,'Return Data'!$B$7:$R$2843,9,0)</f>
        <v>6.8155000000000001</v>
      </c>
      <c r="E13" s="66">
        <f t="shared" si="0"/>
        <v>5</v>
      </c>
      <c r="F13" s="65">
        <f>VLOOKUP($A13,'Return Data'!$B$7:$R$2843,10,0)</f>
        <v>3.9169999999999998</v>
      </c>
      <c r="G13" s="66">
        <f t="shared" si="1"/>
        <v>14</v>
      </c>
      <c r="H13" s="65">
        <f>VLOOKUP($A13,'Return Data'!$B$7:$R$2843,11,0)</f>
        <v>3.8502000000000001</v>
      </c>
      <c r="I13" s="66">
        <f t="shared" si="2"/>
        <v>21</v>
      </c>
      <c r="J13" s="65">
        <f>VLOOKUP($A13,'Return Data'!$B$7:$R$2843,12,0)</f>
        <v>6.2939999999999996</v>
      </c>
      <c r="K13" s="66">
        <f t="shared" si="3"/>
        <v>6</v>
      </c>
      <c r="L13" s="65">
        <f>VLOOKUP($A13,'Return Data'!$B$7:$R$2843,13,0)</f>
        <v>5.6447000000000003</v>
      </c>
      <c r="M13" s="66">
        <f t="shared" si="5"/>
        <v>8</v>
      </c>
      <c r="N13" s="65">
        <f>VLOOKUP($A13,'Return Data'!$B$7:$R$2843,17,0)</f>
        <v>6.1386000000000003</v>
      </c>
      <c r="O13" s="66">
        <f t="shared" si="6"/>
        <v>16</v>
      </c>
      <c r="P13" s="65">
        <f>VLOOKUP($A13,'Return Data'!$B$7:$R$2843,14,0)</f>
        <v>3.9849000000000001</v>
      </c>
      <c r="Q13" s="66">
        <f t="shared" si="7"/>
        <v>26</v>
      </c>
      <c r="R13" s="65">
        <f>VLOOKUP($A13,'Return Data'!$B$7:$R$2843,16,0)</f>
        <v>7.0446</v>
      </c>
      <c r="S13" s="67">
        <f t="shared" si="4"/>
        <v>18</v>
      </c>
    </row>
    <row r="14" spans="1:19" x14ac:dyDescent="0.3">
      <c r="A14" s="82" t="s">
        <v>88</v>
      </c>
      <c r="B14" s="64">
        <f>VLOOKUP($A14,'Return Data'!$B$7:$R$2843,3,0)</f>
        <v>44410</v>
      </c>
      <c r="C14" s="65">
        <f>VLOOKUP($A14,'Return Data'!$B$7:$R$2843,4,0)</f>
        <v>36.1633</v>
      </c>
      <c r="D14" s="65">
        <f>VLOOKUP($A14,'Return Data'!$B$7:$R$2843,9,0)</f>
        <v>0.90580000000000005</v>
      </c>
      <c r="E14" s="66">
        <f t="shared" si="0"/>
        <v>26</v>
      </c>
      <c r="F14" s="65">
        <f>VLOOKUP($A14,'Return Data'!$B$7:$R$2843,10,0)</f>
        <v>0.21160000000000001</v>
      </c>
      <c r="G14" s="66">
        <f t="shared" si="1"/>
        <v>28</v>
      </c>
      <c r="H14" s="65">
        <f>VLOOKUP($A14,'Return Data'!$B$7:$R$2843,11,0)</f>
        <v>2.8898000000000001</v>
      </c>
      <c r="I14" s="66">
        <f t="shared" si="2"/>
        <v>26</v>
      </c>
      <c r="J14" s="65">
        <f>VLOOKUP($A14,'Return Data'!$B$7:$R$2843,12,0)</f>
        <v>0.70950000000000002</v>
      </c>
      <c r="K14" s="66">
        <f t="shared" si="3"/>
        <v>28</v>
      </c>
      <c r="L14" s="65">
        <f>VLOOKUP($A14,'Return Data'!$B$7:$R$2843,13,0)</f>
        <v>1.6034999999999999</v>
      </c>
      <c r="M14" s="66">
        <f t="shared" si="5"/>
        <v>27</v>
      </c>
      <c r="N14" s="65">
        <f>VLOOKUP($A14,'Return Data'!$B$7:$R$2843,17,0)</f>
        <v>5.0422000000000002</v>
      </c>
      <c r="O14" s="66">
        <f t="shared" si="6"/>
        <v>23</v>
      </c>
      <c r="P14" s="65">
        <f>VLOOKUP($A14,'Return Data'!$B$7:$R$2843,14,0)</f>
        <v>6.5513000000000003</v>
      </c>
      <c r="Q14" s="66">
        <f t="shared" si="7"/>
        <v>21</v>
      </c>
      <c r="R14" s="65">
        <f>VLOOKUP($A14,'Return Data'!$B$7:$R$2843,16,0)</f>
        <v>7.9184000000000001</v>
      </c>
      <c r="S14" s="67">
        <f t="shared" si="4"/>
        <v>11</v>
      </c>
    </row>
    <row r="15" spans="1:19" x14ac:dyDescent="0.3">
      <c r="A15" s="82" t="s">
        <v>89</v>
      </c>
      <c r="B15" s="64">
        <f>VLOOKUP($A15,'Return Data'!$B$7:$R$2843,3,0)</f>
        <v>44410</v>
      </c>
      <c r="C15" s="65">
        <f>VLOOKUP($A15,'Return Data'!$B$7:$R$2843,4,0)</f>
        <v>24.057600000000001</v>
      </c>
      <c r="D15" s="65">
        <f>VLOOKUP($A15,'Return Data'!$B$7:$R$2843,9,0)</f>
        <v>2.9340000000000002</v>
      </c>
      <c r="E15" s="66">
        <f t="shared" si="0"/>
        <v>24</v>
      </c>
      <c r="F15" s="65">
        <f>VLOOKUP($A15,'Return Data'!$B$7:$R$2843,10,0)</f>
        <v>2.1993999999999998</v>
      </c>
      <c r="G15" s="66">
        <f t="shared" si="1"/>
        <v>25</v>
      </c>
      <c r="H15" s="65">
        <f>VLOOKUP($A15,'Return Data'!$B$7:$R$2843,11,0)</f>
        <v>1.728</v>
      </c>
      <c r="I15" s="66">
        <f t="shared" si="2"/>
        <v>29</v>
      </c>
      <c r="J15" s="65">
        <f>VLOOKUP($A15,'Return Data'!$B$7:$R$2843,12,0)</f>
        <v>1.1468</v>
      </c>
      <c r="K15" s="66">
        <f t="shared" si="3"/>
        <v>26</v>
      </c>
      <c r="L15" s="65">
        <f>VLOOKUP($A15,'Return Data'!$B$7:$R$2843,13,0)</f>
        <v>1.6953</v>
      </c>
      <c r="M15" s="66">
        <f t="shared" si="5"/>
        <v>26</v>
      </c>
      <c r="N15" s="65">
        <f>VLOOKUP($A15,'Return Data'!$B$7:$R$2843,17,0)</f>
        <v>5.0833000000000004</v>
      </c>
      <c r="O15" s="66">
        <f t="shared" si="6"/>
        <v>22</v>
      </c>
      <c r="P15" s="65">
        <f>VLOOKUP($A15,'Return Data'!$B$7:$R$2843,14,0)</f>
        <v>7.0808999999999997</v>
      </c>
      <c r="Q15" s="66">
        <f t="shared" si="7"/>
        <v>19</v>
      </c>
      <c r="R15" s="65">
        <f>VLOOKUP($A15,'Return Data'!$B$7:$R$2843,16,0)</f>
        <v>7.4695</v>
      </c>
      <c r="S15" s="67">
        <f t="shared" si="4"/>
        <v>15</v>
      </c>
    </row>
    <row r="16" spans="1:19" x14ac:dyDescent="0.3">
      <c r="A16" s="82" t="s">
        <v>90</v>
      </c>
      <c r="B16" s="64">
        <f>VLOOKUP($A16,'Return Data'!$B$7:$R$2843,3,0)</f>
        <v>44410</v>
      </c>
      <c r="C16" s="65">
        <f>VLOOKUP($A16,'Return Data'!$B$7:$R$2843,4,0)</f>
        <v>2644.3933999999999</v>
      </c>
      <c r="D16" s="65">
        <f>VLOOKUP($A16,'Return Data'!$B$7:$R$2843,9,0)</f>
        <v>6.1898999999999997</v>
      </c>
      <c r="E16" s="66">
        <f t="shared" si="0"/>
        <v>7</v>
      </c>
      <c r="F16" s="65">
        <f>VLOOKUP($A16,'Return Data'!$B$7:$R$2843,10,0)</f>
        <v>2.7942999999999998</v>
      </c>
      <c r="G16" s="66">
        <f t="shared" si="1"/>
        <v>19</v>
      </c>
      <c r="H16" s="65">
        <f>VLOOKUP($A16,'Return Data'!$B$7:$R$2843,11,0)</f>
        <v>4.4085999999999999</v>
      </c>
      <c r="I16" s="66">
        <f t="shared" si="2"/>
        <v>16</v>
      </c>
      <c r="J16" s="65">
        <f>VLOOKUP($A16,'Return Data'!$B$7:$R$2843,12,0)</f>
        <v>1.8484</v>
      </c>
      <c r="K16" s="66">
        <f t="shared" si="3"/>
        <v>20</v>
      </c>
      <c r="L16" s="65">
        <f>VLOOKUP($A16,'Return Data'!$B$7:$R$2843,13,0)</f>
        <v>2.4373</v>
      </c>
      <c r="M16" s="66">
        <f t="shared" si="5"/>
        <v>20</v>
      </c>
      <c r="N16" s="65">
        <f>VLOOKUP($A16,'Return Data'!$B$7:$R$2843,17,0)</f>
        <v>8.3367000000000004</v>
      </c>
      <c r="O16" s="66">
        <f t="shared" si="6"/>
        <v>5</v>
      </c>
      <c r="P16" s="65">
        <f>VLOOKUP($A16,'Return Data'!$B$7:$R$2843,14,0)</f>
        <v>9.3644999999999996</v>
      </c>
      <c r="Q16" s="66">
        <f t="shared" si="7"/>
        <v>3</v>
      </c>
      <c r="R16" s="65">
        <f>VLOOKUP($A16,'Return Data'!$B$7:$R$2843,16,0)</f>
        <v>7.0655000000000001</v>
      </c>
      <c r="S16" s="67">
        <f t="shared" si="4"/>
        <v>17</v>
      </c>
    </row>
    <row r="17" spans="1:19" x14ac:dyDescent="0.3">
      <c r="A17" s="82" t="s">
        <v>92</v>
      </c>
      <c r="B17" s="64">
        <f>VLOOKUP($A17,'Return Data'!$B$7:$R$2843,3,0)</f>
        <v>44410</v>
      </c>
      <c r="C17" s="65">
        <f>VLOOKUP($A17,'Return Data'!$B$7:$R$2843,4,0)</f>
        <v>71.826999999999998</v>
      </c>
      <c r="D17" s="65">
        <f>VLOOKUP($A17,'Return Data'!$B$7:$R$2843,9,0)</f>
        <v>-14.0875</v>
      </c>
      <c r="E17" s="66">
        <f t="shared" si="0"/>
        <v>31</v>
      </c>
      <c r="F17" s="65">
        <f>VLOOKUP($A17,'Return Data'!$B$7:$R$2843,10,0)</f>
        <v>-0.57599999999999996</v>
      </c>
      <c r="G17" s="66">
        <f t="shared" si="1"/>
        <v>31</v>
      </c>
      <c r="H17" s="65">
        <f>VLOOKUP($A17,'Return Data'!$B$7:$R$2843,11,0)</f>
        <v>9.2241999999999997</v>
      </c>
      <c r="I17" s="66">
        <f t="shared" si="2"/>
        <v>5</v>
      </c>
      <c r="J17" s="65">
        <f>VLOOKUP($A17,'Return Data'!$B$7:$R$2843,12,0)</f>
        <v>11.7102</v>
      </c>
      <c r="K17" s="66">
        <f t="shared" si="3"/>
        <v>1</v>
      </c>
      <c r="L17" s="65">
        <f>VLOOKUP($A17,'Return Data'!$B$7:$R$2843,13,0)</f>
        <v>9.2726000000000006</v>
      </c>
      <c r="M17" s="66">
        <f t="shared" si="5"/>
        <v>1</v>
      </c>
      <c r="N17" s="65">
        <f>VLOOKUP($A17,'Return Data'!$B$7:$R$2843,17,0)</f>
        <v>2.8357999999999999</v>
      </c>
      <c r="O17" s="66">
        <f t="shared" si="6"/>
        <v>27</v>
      </c>
      <c r="P17" s="65">
        <f>VLOOKUP($A17,'Return Data'!$B$7:$R$2843,14,0)</f>
        <v>4.7610999999999999</v>
      </c>
      <c r="Q17" s="66">
        <f t="shared" si="7"/>
        <v>25</v>
      </c>
      <c r="R17" s="65">
        <f>VLOOKUP($A17,'Return Data'!$B$7:$R$2843,16,0)</f>
        <v>8.4062999999999999</v>
      </c>
      <c r="S17" s="67">
        <f t="shared" si="4"/>
        <v>7</v>
      </c>
    </row>
    <row r="18" spans="1:19" x14ac:dyDescent="0.3">
      <c r="A18" s="82" t="s">
        <v>93</v>
      </c>
      <c r="B18" s="64">
        <f>VLOOKUP($A18,'Return Data'!$B$7:$R$2843,3,0)</f>
        <v>44410</v>
      </c>
      <c r="C18" s="65">
        <f>VLOOKUP($A18,'Return Data'!$B$7:$R$2843,4,0)</f>
        <v>72.373099999999994</v>
      </c>
      <c r="D18" s="65">
        <f>VLOOKUP($A18,'Return Data'!$B$7:$R$2843,9,0)</f>
        <v>4.5023999999999997</v>
      </c>
      <c r="E18" s="66">
        <f t="shared" si="0"/>
        <v>18</v>
      </c>
      <c r="F18" s="65">
        <f>VLOOKUP($A18,'Return Data'!$B$7:$R$2843,10,0)</f>
        <v>24.6175</v>
      </c>
      <c r="G18" s="66">
        <f t="shared" si="1"/>
        <v>1</v>
      </c>
      <c r="H18" s="65">
        <f>VLOOKUP($A18,'Return Data'!$B$7:$R$2843,11,0)</f>
        <v>13.943300000000001</v>
      </c>
      <c r="I18" s="66">
        <f t="shared" si="2"/>
        <v>1</v>
      </c>
      <c r="J18" s="65">
        <f>VLOOKUP($A18,'Return Data'!$B$7:$R$2843,12,0)</f>
        <v>10.0322</v>
      </c>
      <c r="K18" s="66">
        <f t="shared" si="3"/>
        <v>2</v>
      </c>
      <c r="L18" s="65">
        <f>VLOOKUP($A18,'Return Data'!$B$7:$R$2843,13,0)</f>
        <v>9.0094999999999992</v>
      </c>
      <c r="M18" s="66">
        <f t="shared" si="5"/>
        <v>2</v>
      </c>
      <c r="N18" s="65">
        <f>VLOOKUP($A18,'Return Data'!$B$7:$R$2843,17,0)</f>
        <v>8.9620999999999995</v>
      </c>
      <c r="O18" s="66">
        <f t="shared" si="6"/>
        <v>1</v>
      </c>
      <c r="P18" s="65">
        <f>VLOOKUP($A18,'Return Data'!$B$7:$R$2843,14,0)</f>
        <v>7.1218000000000004</v>
      </c>
      <c r="Q18" s="66">
        <f t="shared" si="7"/>
        <v>16</v>
      </c>
      <c r="R18" s="65">
        <f>VLOOKUP($A18,'Return Data'!$B$7:$R$2843,16,0)</f>
        <v>8.4933999999999994</v>
      </c>
      <c r="S18" s="67">
        <f t="shared" si="4"/>
        <v>4</v>
      </c>
    </row>
    <row r="19" spans="1:19" x14ac:dyDescent="0.3">
      <c r="A19" s="82" t="s">
        <v>94</v>
      </c>
      <c r="B19" s="64">
        <f>VLOOKUP($A19,'Return Data'!$B$7:$R$2843,3,0)</f>
        <v>44410</v>
      </c>
      <c r="C19" s="65">
        <f>VLOOKUP($A19,'Return Data'!$B$7:$R$2843,4,0)</f>
        <v>72.373099999999994</v>
      </c>
      <c r="D19" s="65">
        <f>VLOOKUP($A19,'Return Data'!$B$7:$R$2843,9,0)</f>
        <v>4.5023999999999997</v>
      </c>
      <c r="E19" s="66">
        <f t="shared" si="0"/>
        <v>18</v>
      </c>
      <c r="F19" s="65">
        <f>VLOOKUP($A19,'Return Data'!$B$7:$R$2843,10,0)</f>
        <v>24.6175</v>
      </c>
      <c r="G19" s="66">
        <f t="shared" si="1"/>
        <v>1</v>
      </c>
      <c r="H19" s="65">
        <f>VLOOKUP($A19,'Return Data'!$B$7:$R$2843,11,0)</f>
        <v>13.943300000000001</v>
      </c>
      <c r="I19" s="66">
        <f t="shared" si="2"/>
        <v>1</v>
      </c>
      <c r="J19" s="65">
        <f>VLOOKUP($A19,'Return Data'!$B$7:$R$2843,12,0)</f>
        <v>10.0322</v>
      </c>
      <c r="K19" s="66">
        <f t="shared" si="3"/>
        <v>2</v>
      </c>
      <c r="L19" s="65">
        <f>VLOOKUP($A19,'Return Data'!$B$7:$R$2843,13,0)</f>
        <v>9.0094999999999992</v>
      </c>
      <c r="M19" s="66">
        <f t="shared" si="5"/>
        <v>2</v>
      </c>
      <c r="N19" s="65">
        <f>VLOOKUP($A19,'Return Data'!$B$7:$R$2843,17,0)</f>
        <v>8.9620999999999995</v>
      </c>
      <c r="O19" s="66">
        <f t="shared" si="6"/>
        <v>1</v>
      </c>
      <c r="P19" s="65">
        <f>VLOOKUP($A19,'Return Data'!$B$7:$R$2843,14,0)</f>
        <v>7.1218000000000004</v>
      </c>
      <c r="Q19" s="66">
        <f t="shared" si="7"/>
        <v>16</v>
      </c>
      <c r="R19" s="65">
        <f>VLOOKUP($A19,'Return Data'!$B$7:$R$2843,16,0)</f>
        <v>8.4933999999999994</v>
      </c>
      <c r="S19" s="67">
        <f t="shared" si="4"/>
        <v>4</v>
      </c>
    </row>
    <row r="20" spans="1:19" x14ac:dyDescent="0.3">
      <c r="A20" s="82" t="s">
        <v>95</v>
      </c>
      <c r="B20" s="64">
        <f>VLOOKUP($A20,'Return Data'!$B$7:$R$2843,3,0)</f>
        <v>44410</v>
      </c>
      <c r="C20" s="65">
        <f>VLOOKUP($A20,'Return Data'!$B$7:$R$2843,4,0)</f>
        <v>72.373099999999994</v>
      </c>
      <c r="D20" s="65">
        <f>VLOOKUP($A20,'Return Data'!$B$7:$R$2843,9,0)</f>
        <v>4.5023999999999997</v>
      </c>
      <c r="E20" s="66">
        <f t="shared" si="0"/>
        <v>18</v>
      </c>
      <c r="F20" s="65">
        <f>VLOOKUP($A20,'Return Data'!$B$7:$R$2843,10,0)</f>
        <v>24.6175</v>
      </c>
      <c r="G20" s="66">
        <f t="shared" si="1"/>
        <v>1</v>
      </c>
      <c r="H20" s="65">
        <f>VLOOKUP($A20,'Return Data'!$B$7:$R$2843,11,0)</f>
        <v>13.943300000000001</v>
      </c>
      <c r="I20" s="66">
        <f t="shared" si="2"/>
        <v>1</v>
      </c>
      <c r="J20" s="65">
        <f>VLOOKUP($A20,'Return Data'!$B$7:$R$2843,12,0)</f>
        <v>10.0322</v>
      </c>
      <c r="K20" s="66">
        <f t="shared" si="3"/>
        <v>2</v>
      </c>
      <c r="L20" s="65">
        <f>VLOOKUP($A20,'Return Data'!$B$7:$R$2843,13,0)</f>
        <v>9.0094999999999992</v>
      </c>
      <c r="M20" s="66">
        <f t="shared" si="5"/>
        <v>2</v>
      </c>
      <c r="N20" s="65">
        <f>VLOOKUP($A20,'Return Data'!$B$7:$R$2843,17,0)</f>
        <v>8.9620999999999995</v>
      </c>
      <c r="O20" s="66">
        <f t="shared" si="6"/>
        <v>1</v>
      </c>
      <c r="P20" s="65">
        <f>VLOOKUP($A20,'Return Data'!$B$7:$R$2843,14,0)</f>
        <v>7.1218000000000004</v>
      </c>
      <c r="Q20" s="66">
        <f t="shared" si="7"/>
        <v>16</v>
      </c>
      <c r="R20" s="65">
        <f>VLOOKUP($A20,'Return Data'!$B$7:$R$2843,16,0)</f>
        <v>8.4933999999999994</v>
      </c>
      <c r="S20" s="67">
        <f t="shared" si="4"/>
        <v>4</v>
      </c>
    </row>
    <row r="21" spans="1:19" x14ac:dyDescent="0.3">
      <c r="A21" s="82" t="s">
        <v>96</v>
      </c>
      <c r="B21" s="64">
        <f>VLOOKUP($A21,'Return Data'!$B$7:$R$2843,3,0)</f>
        <v>44410</v>
      </c>
      <c r="C21" s="65">
        <f>VLOOKUP($A21,'Return Data'!$B$7:$R$2843,4,0)</f>
        <v>28.452000000000002</v>
      </c>
      <c r="D21" s="65">
        <f>VLOOKUP($A21,'Return Data'!$B$7:$R$2843,9,0)</f>
        <v>3.4781</v>
      </c>
      <c r="E21" s="66">
        <f t="shared" si="0"/>
        <v>23</v>
      </c>
      <c r="F21" s="65">
        <f>VLOOKUP($A21,'Return Data'!$B$7:$R$2843,10,0)</f>
        <v>2.1739000000000002</v>
      </c>
      <c r="G21" s="66">
        <f t="shared" si="1"/>
        <v>26</v>
      </c>
      <c r="H21" s="65">
        <f>VLOOKUP($A21,'Return Data'!$B$7:$R$2843,11,0)</f>
        <v>2.8266</v>
      </c>
      <c r="I21" s="66">
        <f t="shared" si="2"/>
        <v>28</v>
      </c>
      <c r="J21" s="65">
        <f>VLOOKUP($A21,'Return Data'!$B$7:$R$2843,12,0)</f>
        <v>1.4901</v>
      </c>
      <c r="K21" s="66">
        <f t="shared" si="3"/>
        <v>23</v>
      </c>
      <c r="L21" s="65">
        <f>VLOOKUP($A21,'Return Data'!$B$7:$R$2843,13,0)</f>
        <v>2.0977000000000001</v>
      </c>
      <c r="M21" s="66">
        <f t="shared" si="5"/>
        <v>25</v>
      </c>
      <c r="N21" s="65">
        <f>VLOOKUP($A21,'Return Data'!$B$7:$R$2843,17,0)</f>
        <v>5.1132999999999997</v>
      </c>
      <c r="O21" s="66">
        <f t="shared" si="6"/>
        <v>21</v>
      </c>
      <c r="P21" s="65">
        <f>VLOOKUP($A21,'Return Data'!$B$7:$R$2843,14,0)</f>
        <v>7.6635999999999997</v>
      </c>
      <c r="Q21" s="66">
        <f t="shared" si="7"/>
        <v>13</v>
      </c>
      <c r="R21" s="65">
        <f>VLOOKUP($A21,'Return Data'!$B$7:$R$2843,16,0)</f>
        <v>7.8505000000000003</v>
      </c>
      <c r="S21" s="67">
        <f t="shared" si="4"/>
        <v>12</v>
      </c>
    </row>
    <row r="22" spans="1:19" x14ac:dyDescent="0.3">
      <c r="A22" s="82" t="s">
        <v>97</v>
      </c>
      <c r="B22" s="64">
        <f>VLOOKUP($A22,'Return Data'!$B$7:$R$2843,3,0)</f>
        <v>44410</v>
      </c>
      <c r="C22" s="65">
        <f>VLOOKUP($A22,'Return Data'!$B$7:$R$2843,4,0)</f>
        <v>28.496200000000002</v>
      </c>
      <c r="D22" s="65">
        <f>VLOOKUP($A22,'Return Data'!$B$7:$R$2843,9,0)</f>
        <v>4.8125</v>
      </c>
      <c r="E22" s="66">
        <f t="shared" si="0"/>
        <v>15</v>
      </c>
      <c r="F22" s="65">
        <f>VLOOKUP($A22,'Return Data'!$B$7:$R$2843,10,0)</f>
        <v>4.3750999999999998</v>
      </c>
      <c r="G22" s="66">
        <f t="shared" si="1"/>
        <v>12</v>
      </c>
      <c r="H22" s="65">
        <f>VLOOKUP($A22,'Return Data'!$B$7:$R$2843,11,0)</f>
        <v>5.5472999999999999</v>
      </c>
      <c r="I22" s="66">
        <f t="shared" si="2"/>
        <v>11</v>
      </c>
      <c r="J22" s="65">
        <f>VLOOKUP($A22,'Return Data'!$B$7:$R$2843,12,0)</f>
        <v>4.8428000000000004</v>
      </c>
      <c r="K22" s="66">
        <f t="shared" si="3"/>
        <v>9</v>
      </c>
      <c r="L22" s="65">
        <f>VLOOKUP($A22,'Return Data'!$B$7:$R$2843,13,0)</f>
        <v>5.3350999999999997</v>
      </c>
      <c r="M22" s="66">
        <f t="shared" si="5"/>
        <v>9</v>
      </c>
      <c r="N22" s="65">
        <f>VLOOKUP($A22,'Return Data'!$B$7:$R$2843,17,0)</f>
        <v>8.6499000000000006</v>
      </c>
      <c r="O22" s="66">
        <f t="shared" si="6"/>
        <v>4</v>
      </c>
      <c r="P22" s="65">
        <f>VLOOKUP($A22,'Return Data'!$B$7:$R$2843,14,0)</f>
        <v>9.1507000000000005</v>
      </c>
      <c r="Q22" s="66">
        <f t="shared" si="7"/>
        <v>5</v>
      </c>
      <c r="R22" s="65">
        <f>VLOOKUP($A22,'Return Data'!$B$7:$R$2843,16,0)</f>
        <v>9.4991000000000003</v>
      </c>
      <c r="S22" s="67">
        <f t="shared" si="4"/>
        <v>1</v>
      </c>
    </row>
    <row r="23" spans="1:19" x14ac:dyDescent="0.3">
      <c r="A23" s="82" t="s">
        <v>98</v>
      </c>
      <c r="B23" s="64">
        <f>VLOOKUP($A23,'Return Data'!$B$7:$R$2843,3,0)</f>
        <v>44410</v>
      </c>
      <c r="C23" s="65">
        <f>VLOOKUP($A23,'Return Data'!$B$7:$R$2843,4,0)</f>
        <v>17.5396</v>
      </c>
      <c r="D23" s="65">
        <f>VLOOKUP($A23,'Return Data'!$B$7:$R$2843,9,0)</f>
        <v>5.8490000000000002</v>
      </c>
      <c r="E23" s="66">
        <f t="shared" si="0"/>
        <v>13</v>
      </c>
      <c r="F23" s="65">
        <f>VLOOKUP($A23,'Return Data'!$B$7:$R$2843,10,0)</f>
        <v>4.6418999999999997</v>
      </c>
      <c r="G23" s="66">
        <f t="shared" si="1"/>
        <v>10</v>
      </c>
      <c r="H23" s="65">
        <f>VLOOKUP($A23,'Return Data'!$B$7:$R$2843,11,0)</f>
        <v>4.7159000000000004</v>
      </c>
      <c r="I23" s="66">
        <f t="shared" si="2"/>
        <v>13</v>
      </c>
      <c r="J23" s="65">
        <f>VLOOKUP($A23,'Return Data'!$B$7:$R$2843,12,0)</f>
        <v>4.6482000000000001</v>
      </c>
      <c r="K23" s="66">
        <f t="shared" si="3"/>
        <v>10</v>
      </c>
      <c r="L23" s="65">
        <f>VLOOKUP($A23,'Return Data'!$B$7:$R$2843,13,0)</f>
        <v>4.6391999999999998</v>
      </c>
      <c r="M23" s="66">
        <f t="shared" si="5"/>
        <v>10</v>
      </c>
      <c r="N23" s="65">
        <f>VLOOKUP($A23,'Return Data'!$B$7:$R$2843,17,0)</f>
        <v>6.6333000000000002</v>
      </c>
      <c r="O23" s="66">
        <f t="shared" si="6"/>
        <v>11</v>
      </c>
      <c r="P23" s="65">
        <f>VLOOKUP($A23,'Return Data'!$B$7:$R$2843,14,0)</f>
        <v>6.9340999999999999</v>
      </c>
      <c r="Q23" s="66">
        <f t="shared" si="7"/>
        <v>20</v>
      </c>
      <c r="R23" s="65">
        <f>VLOOKUP($A23,'Return Data'!$B$7:$R$2843,16,0)</f>
        <v>6.1246999999999998</v>
      </c>
      <c r="S23" s="67">
        <f t="shared" si="4"/>
        <v>26</v>
      </c>
    </row>
    <row r="24" spans="1:19" x14ac:dyDescent="0.3">
      <c r="A24" s="82" t="s">
        <v>99</v>
      </c>
      <c r="B24" s="64">
        <f>VLOOKUP($A24,'Return Data'!$B$7:$R$2843,3,0)</f>
        <v>44410</v>
      </c>
      <c r="C24" s="65">
        <f>VLOOKUP($A24,'Return Data'!$B$7:$R$2843,4,0)</f>
        <v>27.457100000000001</v>
      </c>
      <c r="D24" s="65">
        <f>VLOOKUP($A24,'Return Data'!$B$7:$R$2843,9,0)</f>
        <v>5.8567</v>
      </c>
      <c r="E24" s="66">
        <f t="shared" si="0"/>
        <v>11</v>
      </c>
      <c r="F24" s="65">
        <f>VLOOKUP($A24,'Return Data'!$B$7:$R$2843,10,0)</f>
        <v>3.9933000000000001</v>
      </c>
      <c r="G24" s="66">
        <f t="shared" si="1"/>
        <v>13</v>
      </c>
      <c r="H24" s="65">
        <f>VLOOKUP($A24,'Return Data'!$B$7:$R$2843,11,0)</f>
        <v>4.0187999999999997</v>
      </c>
      <c r="I24" s="66">
        <f t="shared" si="2"/>
        <v>18</v>
      </c>
      <c r="J24" s="65">
        <f>VLOOKUP($A24,'Return Data'!$B$7:$R$2843,12,0)</f>
        <v>1.9038999999999999</v>
      </c>
      <c r="K24" s="66">
        <f t="shared" si="3"/>
        <v>19</v>
      </c>
      <c r="L24" s="65">
        <f>VLOOKUP($A24,'Return Data'!$B$7:$R$2843,13,0)</f>
        <v>2.4422999999999999</v>
      </c>
      <c r="M24" s="66">
        <f t="shared" si="5"/>
        <v>19</v>
      </c>
      <c r="N24" s="65">
        <f>VLOOKUP($A24,'Return Data'!$B$7:$R$2843,17,0)</f>
        <v>7.3766999999999996</v>
      </c>
      <c r="O24" s="66">
        <f t="shared" si="6"/>
        <v>8</v>
      </c>
      <c r="P24" s="65">
        <f>VLOOKUP($A24,'Return Data'!$B$7:$R$2843,14,0)</f>
        <v>9.6402999999999999</v>
      </c>
      <c r="Q24" s="66">
        <f t="shared" si="7"/>
        <v>1</v>
      </c>
      <c r="R24" s="65">
        <f>VLOOKUP($A24,'Return Data'!$B$7:$R$2843,16,0)</f>
        <v>8.2936999999999994</v>
      </c>
      <c r="S24" s="67">
        <f t="shared" si="4"/>
        <v>9</v>
      </c>
    </row>
    <row r="25" spans="1:19" x14ac:dyDescent="0.3">
      <c r="A25" s="82" t="s">
        <v>100</v>
      </c>
      <c r="B25" s="64">
        <f>VLOOKUP($A25,'Return Data'!$B$7:$R$2843,3,0)</f>
        <v>44410</v>
      </c>
      <c r="C25" s="65">
        <f>VLOOKUP($A25,'Return Data'!$B$7:$R$2843,4,0)</f>
        <v>17.3658</v>
      </c>
      <c r="D25" s="65">
        <f>VLOOKUP($A25,'Return Data'!$B$7:$R$2843,9,0)</f>
        <v>11.9514</v>
      </c>
      <c r="E25" s="66">
        <f t="shared" si="0"/>
        <v>1</v>
      </c>
      <c r="F25" s="65">
        <f>VLOOKUP($A25,'Return Data'!$B$7:$R$2843,10,0)</f>
        <v>8.3763000000000005</v>
      </c>
      <c r="G25" s="66">
        <f t="shared" si="1"/>
        <v>5</v>
      </c>
      <c r="H25" s="65">
        <f>VLOOKUP($A25,'Return Data'!$B$7:$R$2843,11,0)</f>
        <v>8.1213999999999995</v>
      </c>
      <c r="I25" s="66">
        <f t="shared" si="2"/>
        <v>6</v>
      </c>
      <c r="J25" s="65">
        <f>VLOOKUP($A25,'Return Data'!$B$7:$R$2843,12,0)</f>
        <v>6.532</v>
      </c>
      <c r="K25" s="66">
        <f t="shared" si="3"/>
        <v>5</v>
      </c>
      <c r="L25" s="65">
        <f>VLOOKUP($A25,'Return Data'!$B$7:$R$2843,13,0)</f>
        <v>6.6083999999999996</v>
      </c>
      <c r="M25" s="66">
        <f t="shared" si="5"/>
        <v>5</v>
      </c>
      <c r="N25" s="65">
        <f>VLOOKUP($A25,'Return Data'!$B$7:$R$2843,17,0)</f>
        <v>7.1696999999999997</v>
      </c>
      <c r="O25" s="66">
        <f t="shared" si="6"/>
        <v>9</v>
      </c>
      <c r="P25" s="65">
        <f>VLOOKUP($A25,'Return Data'!$B$7:$R$2843,14,0)</f>
        <v>7.2591000000000001</v>
      </c>
      <c r="Q25" s="66">
        <f t="shared" si="7"/>
        <v>15</v>
      </c>
      <c r="R25" s="65">
        <f>VLOOKUP($A25,'Return Data'!$B$7:$R$2843,16,0)</f>
        <v>7.0401999999999996</v>
      </c>
      <c r="S25" s="67">
        <f t="shared" si="4"/>
        <v>19</v>
      </c>
    </row>
    <row r="26" spans="1:19" x14ac:dyDescent="0.3">
      <c r="A26" s="82" t="s">
        <v>101</v>
      </c>
      <c r="B26" s="64">
        <f>VLOOKUP($A26,'Return Data'!$B$7:$R$2843,3,0)</f>
        <v>44410</v>
      </c>
      <c r="C26" s="65">
        <f>VLOOKUP($A26,'Return Data'!$B$7:$R$2843,4,0)</f>
        <v>1203.432</v>
      </c>
      <c r="D26" s="65">
        <f>VLOOKUP($A26,'Return Data'!$B$7:$R$2843,9,0)</f>
        <v>9.0620999999999992</v>
      </c>
      <c r="E26" s="66">
        <f t="shared" si="0"/>
        <v>4</v>
      </c>
      <c r="F26" s="65">
        <f>VLOOKUP($A26,'Return Data'!$B$7:$R$2843,10,0)</f>
        <v>4.5595999999999997</v>
      </c>
      <c r="G26" s="66">
        <f t="shared" si="1"/>
        <v>11</v>
      </c>
      <c r="H26" s="65">
        <f>VLOOKUP($A26,'Return Data'!$B$7:$R$2843,11,0)</f>
        <v>5.1303000000000001</v>
      </c>
      <c r="I26" s="66">
        <f t="shared" si="2"/>
        <v>12</v>
      </c>
      <c r="J26" s="65">
        <f>VLOOKUP($A26,'Return Data'!$B$7:$R$2843,12,0)</f>
        <v>4.0622999999999996</v>
      </c>
      <c r="K26" s="66">
        <f t="shared" si="3"/>
        <v>12</v>
      </c>
      <c r="L26" s="65">
        <f>VLOOKUP($A26,'Return Data'!$B$7:$R$2843,13,0)</f>
        <v>4.5480999999999998</v>
      </c>
      <c r="M26" s="66">
        <f t="shared" si="5"/>
        <v>11</v>
      </c>
      <c r="N26" s="65"/>
      <c r="O26" s="66"/>
      <c r="P26" s="65"/>
      <c r="Q26" s="66"/>
      <c r="R26" s="65">
        <f>VLOOKUP($A26,'Return Data'!$B$7:$R$2843,16,0)</f>
        <v>7.2012</v>
      </c>
      <c r="S26" s="67">
        <f t="shared" si="4"/>
        <v>16</v>
      </c>
    </row>
    <row r="27" spans="1:19" x14ac:dyDescent="0.3">
      <c r="A27" s="82" t="s">
        <v>102</v>
      </c>
      <c r="B27" s="64">
        <f>VLOOKUP($A27,'Return Data'!$B$7:$R$2843,3,0)</f>
        <v>44410</v>
      </c>
      <c r="C27" s="65">
        <f>VLOOKUP($A27,'Return Data'!$B$7:$R$2843,4,0)</f>
        <v>32.802900000000001</v>
      </c>
      <c r="D27" s="65">
        <f>VLOOKUP($A27,'Return Data'!$B$7:$R$2843,9,0)</f>
        <v>6.5183</v>
      </c>
      <c r="E27" s="66">
        <f t="shared" si="0"/>
        <v>6</v>
      </c>
      <c r="F27" s="65">
        <f>VLOOKUP($A27,'Return Data'!$B$7:$R$2843,10,0)</f>
        <v>3.0661999999999998</v>
      </c>
      <c r="G27" s="66">
        <f t="shared" si="1"/>
        <v>17</v>
      </c>
      <c r="H27" s="65">
        <f>VLOOKUP($A27,'Return Data'!$B$7:$R$2843,11,0)</f>
        <v>4.5975999999999999</v>
      </c>
      <c r="I27" s="66">
        <f t="shared" si="2"/>
        <v>14</v>
      </c>
      <c r="J27" s="65">
        <f>VLOOKUP($A27,'Return Data'!$B$7:$R$2843,12,0)</f>
        <v>3.1301000000000001</v>
      </c>
      <c r="K27" s="66">
        <f t="shared" si="3"/>
        <v>14</v>
      </c>
      <c r="L27" s="65">
        <f>VLOOKUP($A27,'Return Data'!$B$7:$R$2843,13,0)</f>
        <v>3.4144999999999999</v>
      </c>
      <c r="M27" s="66">
        <f t="shared" si="5"/>
        <v>15</v>
      </c>
      <c r="N27" s="65">
        <f>VLOOKUP($A27,'Return Data'!$B$7:$R$2843,17,0)</f>
        <v>5.5202</v>
      </c>
      <c r="O27" s="66">
        <f t="shared" ref="O27:O37" si="8">RANK(N27,N$8:N$39,0)</f>
        <v>20</v>
      </c>
      <c r="P27" s="65">
        <f>VLOOKUP($A27,'Return Data'!$B$7:$R$2843,14,0)</f>
        <v>6.0860000000000003</v>
      </c>
      <c r="Q27" s="66">
        <f t="shared" ref="Q27:Q37" si="9">RANK(P27,P$8:P$39,0)</f>
        <v>22</v>
      </c>
      <c r="R27" s="65">
        <f>VLOOKUP($A27,'Return Data'!$B$7:$R$2843,16,0)</f>
        <v>6.7763999999999998</v>
      </c>
      <c r="S27" s="67">
        <f t="shared" si="4"/>
        <v>24</v>
      </c>
    </row>
    <row r="28" spans="1:19" x14ac:dyDescent="0.3">
      <c r="A28" s="82" t="s">
        <v>103</v>
      </c>
      <c r="B28" s="64">
        <f>VLOOKUP($A28,'Return Data'!$B$7:$R$2843,3,0)</f>
        <v>44410</v>
      </c>
      <c r="C28" s="65">
        <f>VLOOKUP($A28,'Return Data'!$B$7:$R$2843,4,0)</f>
        <v>29.522600000000001</v>
      </c>
      <c r="D28" s="65">
        <f>VLOOKUP($A28,'Return Data'!$B$7:$R$2843,9,0)</f>
        <v>4.6767000000000003</v>
      </c>
      <c r="E28" s="66">
        <f t="shared" si="0"/>
        <v>16</v>
      </c>
      <c r="F28" s="65">
        <f>VLOOKUP($A28,'Return Data'!$B$7:$R$2843,10,0)</f>
        <v>4.7705000000000002</v>
      </c>
      <c r="G28" s="66">
        <f t="shared" si="1"/>
        <v>9</v>
      </c>
      <c r="H28" s="65">
        <f>VLOOKUP($A28,'Return Data'!$B$7:$R$2843,11,0)</f>
        <v>4.4763000000000002</v>
      </c>
      <c r="I28" s="66">
        <f t="shared" si="2"/>
        <v>15</v>
      </c>
      <c r="J28" s="65">
        <f>VLOOKUP($A28,'Return Data'!$B$7:$R$2843,12,0)</f>
        <v>2.9601999999999999</v>
      </c>
      <c r="K28" s="66">
        <f t="shared" si="3"/>
        <v>15</v>
      </c>
      <c r="L28" s="65">
        <f>VLOOKUP($A28,'Return Data'!$B$7:$R$2843,13,0)</f>
        <v>4.1439000000000004</v>
      </c>
      <c r="M28" s="66">
        <f t="shared" si="5"/>
        <v>14</v>
      </c>
      <c r="N28" s="65">
        <f>VLOOKUP($A28,'Return Data'!$B$7:$R$2843,17,0)</f>
        <v>7.4067999999999996</v>
      </c>
      <c r="O28" s="66">
        <f t="shared" si="8"/>
        <v>7</v>
      </c>
      <c r="P28" s="65">
        <f>VLOOKUP($A28,'Return Data'!$B$7:$R$2843,14,0)</f>
        <v>9.3232999999999997</v>
      </c>
      <c r="Q28" s="66">
        <f t="shared" si="9"/>
        <v>4</v>
      </c>
      <c r="R28" s="65">
        <f>VLOOKUP($A28,'Return Data'!$B$7:$R$2843,16,0)</f>
        <v>8.5524000000000004</v>
      </c>
      <c r="S28" s="67">
        <f t="shared" si="4"/>
        <v>3</v>
      </c>
    </row>
    <row r="29" spans="1:19" x14ac:dyDescent="0.3">
      <c r="A29" s="82" t="s">
        <v>104</v>
      </c>
      <c r="B29" s="64">
        <f>VLOOKUP($A29,'Return Data'!$B$7:$R$2843,3,0)</f>
        <v>44410</v>
      </c>
      <c r="C29" s="65">
        <f>VLOOKUP($A29,'Return Data'!$B$7:$R$2843,4,0)</f>
        <v>23.614699999999999</v>
      </c>
      <c r="D29" s="65">
        <f>VLOOKUP($A29,'Return Data'!$B$7:$R$2843,9,0)</f>
        <v>5.9885000000000002</v>
      </c>
      <c r="E29" s="66">
        <f t="shared" si="0"/>
        <v>8</v>
      </c>
      <c r="F29" s="65">
        <f>VLOOKUP($A29,'Return Data'!$B$7:$R$2843,10,0)</f>
        <v>3.7654000000000001</v>
      </c>
      <c r="G29" s="66">
        <f t="shared" si="1"/>
        <v>15</v>
      </c>
      <c r="H29" s="65">
        <f>VLOOKUP($A29,'Return Data'!$B$7:$R$2843,11,0)</f>
        <v>3.1446999999999998</v>
      </c>
      <c r="I29" s="66">
        <f t="shared" si="2"/>
        <v>24</v>
      </c>
      <c r="J29" s="65">
        <f>VLOOKUP($A29,'Return Data'!$B$7:$R$2843,12,0)</f>
        <v>1.4109</v>
      </c>
      <c r="K29" s="66">
        <f t="shared" si="3"/>
        <v>25</v>
      </c>
      <c r="L29" s="65">
        <f>VLOOKUP($A29,'Return Data'!$B$7:$R$2843,13,0)</f>
        <v>2.3102999999999998</v>
      </c>
      <c r="M29" s="66">
        <f t="shared" si="5"/>
        <v>22</v>
      </c>
      <c r="N29" s="65">
        <f>VLOOKUP($A29,'Return Data'!$B$7:$R$2843,17,0)</f>
        <v>6.1134000000000004</v>
      </c>
      <c r="O29" s="66">
        <f t="shared" si="8"/>
        <v>17</v>
      </c>
      <c r="P29" s="65">
        <f>VLOOKUP($A29,'Return Data'!$B$7:$R$2843,14,0)</f>
        <v>7.9863</v>
      </c>
      <c r="Q29" s="66">
        <f t="shared" si="9"/>
        <v>11</v>
      </c>
      <c r="R29" s="65">
        <f>VLOOKUP($A29,'Return Data'!$B$7:$R$2843,16,0)</f>
        <v>5.9225000000000003</v>
      </c>
      <c r="S29" s="67">
        <f t="shared" si="4"/>
        <v>28</v>
      </c>
    </row>
    <row r="30" spans="1:19" x14ac:dyDescent="0.3">
      <c r="A30" s="82" t="s">
        <v>105</v>
      </c>
      <c r="B30" s="64">
        <f>VLOOKUP($A30,'Return Data'!$B$7:$R$2843,3,0)</f>
        <v>44410</v>
      </c>
      <c r="C30" s="65">
        <f>VLOOKUP($A30,'Return Data'!$B$7:$R$2843,4,0)</f>
        <v>13.338699999999999</v>
      </c>
      <c r="D30" s="65">
        <f>VLOOKUP($A30,'Return Data'!$B$7:$R$2843,9,0)</f>
        <v>5.2133000000000003</v>
      </c>
      <c r="E30" s="66">
        <f t="shared" si="0"/>
        <v>14</v>
      </c>
      <c r="F30" s="65">
        <f>VLOOKUP($A30,'Return Data'!$B$7:$R$2843,10,0)</f>
        <v>2.5522</v>
      </c>
      <c r="G30" s="66">
        <f t="shared" si="1"/>
        <v>20</v>
      </c>
      <c r="H30" s="65">
        <f>VLOOKUP($A30,'Return Data'!$B$7:$R$2843,11,0)</f>
        <v>4.0907</v>
      </c>
      <c r="I30" s="66">
        <f t="shared" si="2"/>
        <v>17</v>
      </c>
      <c r="J30" s="65">
        <f>VLOOKUP($A30,'Return Data'!$B$7:$R$2843,12,0)</f>
        <v>2.4279000000000002</v>
      </c>
      <c r="K30" s="66">
        <f t="shared" si="3"/>
        <v>17</v>
      </c>
      <c r="L30" s="65">
        <f>VLOOKUP($A30,'Return Data'!$B$7:$R$2843,13,0)</f>
        <v>2.4030999999999998</v>
      </c>
      <c r="M30" s="66">
        <f t="shared" si="5"/>
        <v>21</v>
      </c>
      <c r="N30" s="65">
        <f>VLOOKUP($A30,'Return Data'!$B$7:$R$2843,17,0)</f>
        <v>6.1425000000000001</v>
      </c>
      <c r="O30" s="66">
        <f t="shared" si="8"/>
        <v>15</v>
      </c>
      <c r="P30" s="65">
        <f>VLOOKUP($A30,'Return Data'!$B$7:$R$2843,14,0)</f>
        <v>8.5708000000000002</v>
      </c>
      <c r="Q30" s="66">
        <f t="shared" si="9"/>
        <v>7</v>
      </c>
      <c r="R30" s="65">
        <f>VLOOKUP($A30,'Return Data'!$B$7:$R$2843,16,0)</f>
        <v>6.8280000000000003</v>
      </c>
      <c r="S30" s="67">
        <f t="shared" si="4"/>
        <v>23</v>
      </c>
    </row>
    <row r="31" spans="1:19" x14ac:dyDescent="0.3">
      <c r="A31" s="82" t="s">
        <v>106</v>
      </c>
      <c r="B31" s="64">
        <f>VLOOKUP($A31,'Return Data'!$B$7:$R$2843,3,0)</f>
        <v>44410</v>
      </c>
      <c r="C31" s="65">
        <f>VLOOKUP($A31,'Return Data'!$B$7:$R$2843,4,0)</f>
        <v>29.131499999999999</v>
      </c>
      <c r="D31" s="65">
        <f>VLOOKUP($A31,'Return Data'!$B$7:$R$2843,9,0)</f>
        <v>-2.2307999999999999</v>
      </c>
      <c r="E31" s="66">
        <f t="shared" si="0"/>
        <v>30</v>
      </c>
      <c r="F31" s="65">
        <f>VLOOKUP($A31,'Return Data'!$B$7:$R$2843,10,0)</f>
        <v>1.0290999999999999</v>
      </c>
      <c r="G31" s="66">
        <f t="shared" si="1"/>
        <v>27</v>
      </c>
      <c r="H31" s="65">
        <f>VLOOKUP($A31,'Return Data'!$B$7:$R$2843,11,0)</f>
        <v>3.1204000000000001</v>
      </c>
      <c r="I31" s="66">
        <f t="shared" si="2"/>
        <v>25</v>
      </c>
      <c r="J31" s="65">
        <f>VLOOKUP($A31,'Return Data'!$B$7:$R$2843,12,0)</f>
        <v>0.90329999999999999</v>
      </c>
      <c r="K31" s="66">
        <f t="shared" si="3"/>
        <v>27</v>
      </c>
      <c r="L31" s="65">
        <f>VLOOKUP($A31,'Return Data'!$B$7:$R$2843,13,0)</f>
        <v>2.1331000000000002</v>
      </c>
      <c r="M31" s="66">
        <f t="shared" si="5"/>
        <v>24</v>
      </c>
      <c r="N31" s="65">
        <f>VLOOKUP($A31,'Return Data'!$B$7:$R$2843,17,0)</f>
        <v>5.9233000000000002</v>
      </c>
      <c r="O31" s="66">
        <f t="shared" si="8"/>
        <v>19</v>
      </c>
      <c r="P31" s="65">
        <f>VLOOKUP($A31,'Return Data'!$B$7:$R$2843,14,0)</f>
        <v>7.8579999999999997</v>
      </c>
      <c r="Q31" s="66">
        <f t="shared" si="9"/>
        <v>12</v>
      </c>
      <c r="R31" s="65">
        <f>VLOOKUP($A31,'Return Data'!$B$7:$R$2843,16,0)</f>
        <v>6.6025</v>
      </c>
      <c r="S31" s="67">
        <f t="shared" si="4"/>
        <v>25</v>
      </c>
    </row>
    <row r="32" spans="1:19" x14ac:dyDescent="0.3">
      <c r="A32" s="82" t="s">
        <v>107</v>
      </c>
      <c r="B32" s="64">
        <f>VLOOKUP($A32,'Return Data'!$B$7:$R$2843,3,0)</f>
        <v>44410</v>
      </c>
      <c r="C32" s="65">
        <f>VLOOKUP($A32,'Return Data'!$B$7:$R$2843,4,0)</f>
        <v>2110.3507</v>
      </c>
      <c r="D32" s="65">
        <f>VLOOKUP($A32,'Return Data'!$B$7:$R$2843,9,0)</f>
        <v>4.6234000000000002</v>
      </c>
      <c r="E32" s="66">
        <f t="shared" si="0"/>
        <v>17</v>
      </c>
      <c r="F32" s="65">
        <f>VLOOKUP($A32,'Return Data'!$B$7:$R$2843,10,0)</f>
        <v>2.8195000000000001</v>
      </c>
      <c r="G32" s="66">
        <f t="shared" si="1"/>
        <v>18</v>
      </c>
      <c r="H32" s="65">
        <f>VLOOKUP($A32,'Return Data'!$B$7:$R$2843,11,0)</f>
        <v>3.8826000000000001</v>
      </c>
      <c r="I32" s="66">
        <f t="shared" si="2"/>
        <v>20</v>
      </c>
      <c r="J32" s="65">
        <f>VLOOKUP($A32,'Return Data'!$B$7:$R$2843,12,0)</f>
        <v>2.2953999999999999</v>
      </c>
      <c r="K32" s="66">
        <f t="shared" si="3"/>
        <v>18</v>
      </c>
      <c r="L32" s="65">
        <f>VLOOKUP($A32,'Return Data'!$B$7:$R$2843,13,0)</f>
        <v>3.1116000000000001</v>
      </c>
      <c r="M32" s="66">
        <f t="shared" si="5"/>
        <v>17</v>
      </c>
      <c r="N32" s="65">
        <f>VLOOKUP($A32,'Return Data'!$B$7:$R$2843,17,0)</f>
        <v>6.0868000000000002</v>
      </c>
      <c r="O32" s="66">
        <f t="shared" si="8"/>
        <v>18</v>
      </c>
      <c r="P32" s="65">
        <f>VLOOKUP($A32,'Return Data'!$B$7:$R$2843,14,0)</f>
        <v>8.3259000000000007</v>
      </c>
      <c r="Q32" s="66">
        <f t="shared" si="9"/>
        <v>9</v>
      </c>
      <c r="R32" s="65">
        <f>VLOOKUP($A32,'Return Data'!$B$7:$R$2843,16,0)</f>
        <v>8.1241000000000003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44410</v>
      </c>
      <c r="C34" s="65">
        <f>VLOOKUP($A34,'Return Data'!$B$7:$R$2843,4,0)</f>
        <v>16.519400000000001</v>
      </c>
      <c r="D34" s="65">
        <f>VLOOKUP($A34,'Return Data'!$B$7:$R$2843,9,0)</f>
        <v>5.8521000000000001</v>
      </c>
      <c r="E34" s="66">
        <f t="shared" si="0"/>
        <v>12</v>
      </c>
      <c r="F34" s="65">
        <f>VLOOKUP($A34,'Return Data'!$B$7:$R$2843,10,0)</f>
        <v>2.5505</v>
      </c>
      <c r="G34" s="66">
        <f t="shared" si="1"/>
        <v>21</v>
      </c>
      <c r="H34" s="65">
        <f>VLOOKUP($A34,'Return Data'!$B$7:$R$2843,11,0)</f>
        <v>3.9466999999999999</v>
      </c>
      <c r="I34" s="66">
        <f t="shared" si="2"/>
        <v>19</v>
      </c>
      <c r="J34" s="65">
        <f>VLOOKUP($A34,'Return Data'!$B$7:$R$2843,12,0)</f>
        <v>3.2633999999999999</v>
      </c>
      <c r="K34" s="66">
        <f t="shared" si="3"/>
        <v>13</v>
      </c>
      <c r="L34" s="65">
        <f>VLOOKUP($A34,'Return Data'!$B$7:$R$2843,13,0)</f>
        <v>4.2310999999999996</v>
      </c>
      <c r="M34" s="66">
        <f t="shared" si="5"/>
        <v>13</v>
      </c>
      <c r="N34" s="65">
        <f>VLOOKUP($A34,'Return Data'!$B$7:$R$2843,17,0)</f>
        <v>6.6520999999999999</v>
      </c>
      <c r="O34" s="66">
        <f t="shared" si="8"/>
        <v>10</v>
      </c>
      <c r="P34" s="65">
        <f>VLOOKUP($A34,'Return Data'!$B$7:$R$2843,14,0)</f>
        <v>8.3681000000000001</v>
      </c>
      <c r="Q34" s="66">
        <f t="shared" si="9"/>
        <v>8</v>
      </c>
      <c r="R34" s="65">
        <f>VLOOKUP($A34,'Return Data'!$B$7:$R$2843,16,0)</f>
        <v>8.3846000000000007</v>
      </c>
      <c r="S34" s="67">
        <f t="shared" si="4"/>
        <v>8</v>
      </c>
    </row>
    <row r="35" spans="1:19" x14ac:dyDescent="0.3">
      <c r="A35" s="82" t="s">
        <v>111</v>
      </c>
      <c r="B35" s="64">
        <f>VLOOKUP($A35,'Return Data'!$B$7:$R$2843,3,0)</f>
        <v>44410</v>
      </c>
      <c r="C35" s="65">
        <f>VLOOKUP($A35,'Return Data'!$B$7:$R$2843,4,0)</f>
        <v>27.915299999999998</v>
      </c>
      <c r="D35" s="65">
        <f>VLOOKUP($A35,'Return Data'!$B$7:$R$2843,9,0)</f>
        <v>2.7141000000000002</v>
      </c>
      <c r="E35" s="66">
        <f t="shared" si="0"/>
        <v>25</v>
      </c>
      <c r="F35" s="65">
        <f>VLOOKUP($A35,'Return Data'!$B$7:$R$2843,10,0)</f>
        <v>2.3734999999999999</v>
      </c>
      <c r="G35" s="66">
        <f t="shared" si="1"/>
        <v>24</v>
      </c>
      <c r="H35" s="65">
        <f>VLOOKUP($A35,'Return Data'!$B$7:$R$2843,11,0)</f>
        <v>3.3622000000000001</v>
      </c>
      <c r="I35" s="66">
        <f t="shared" si="2"/>
        <v>23</v>
      </c>
      <c r="J35" s="65">
        <f>VLOOKUP($A35,'Return Data'!$B$7:$R$2843,12,0)</f>
        <v>1.7118</v>
      </c>
      <c r="K35" s="66">
        <f t="shared" si="3"/>
        <v>21</v>
      </c>
      <c r="L35" s="65">
        <f>VLOOKUP($A35,'Return Data'!$B$7:$R$2843,13,0)</f>
        <v>2.4914000000000001</v>
      </c>
      <c r="M35" s="66">
        <f t="shared" si="5"/>
        <v>18</v>
      </c>
      <c r="N35" s="65">
        <f>VLOOKUP($A35,'Return Data'!$B$7:$R$2843,17,0)</f>
        <v>6.5339999999999998</v>
      </c>
      <c r="O35" s="66">
        <f t="shared" si="8"/>
        <v>12</v>
      </c>
      <c r="P35" s="65">
        <f>VLOOKUP($A35,'Return Data'!$B$7:$R$2843,14,0)</f>
        <v>9.0543999999999993</v>
      </c>
      <c r="Q35" s="66">
        <f t="shared" si="9"/>
        <v>6</v>
      </c>
      <c r="R35" s="65">
        <f>VLOOKUP($A35,'Return Data'!$B$7:$R$2843,16,0)</f>
        <v>6.0189000000000004</v>
      </c>
      <c r="S35" s="67">
        <f t="shared" si="4"/>
        <v>27</v>
      </c>
    </row>
    <row r="36" spans="1:19" x14ac:dyDescent="0.3">
      <c r="A36" s="82" t="s">
        <v>112</v>
      </c>
      <c r="B36" s="64">
        <f>VLOOKUP($A36,'Return Data'!$B$7:$R$2843,3,0)</f>
        <v>44410</v>
      </c>
      <c r="C36" s="65">
        <f>VLOOKUP($A36,'Return Data'!$B$7:$R$2843,4,0)</f>
        <v>32.853400000000001</v>
      </c>
      <c r="D36" s="65">
        <f>VLOOKUP($A36,'Return Data'!$B$7:$R$2843,9,0)</f>
        <v>10.040900000000001</v>
      </c>
      <c r="E36" s="66">
        <f t="shared" si="0"/>
        <v>3</v>
      </c>
      <c r="F36" s="65">
        <f>VLOOKUP($A36,'Return Data'!$B$7:$R$2843,10,0)</f>
        <v>6.0972</v>
      </c>
      <c r="G36" s="66">
        <f t="shared" si="1"/>
        <v>6</v>
      </c>
      <c r="H36" s="65">
        <f>VLOOKUP($A36,'Return Data'!$B$7:$R$2843,11,0)</f>
        <v>6.1780999999999997</v>
      </c>
      <c r="I36" s="66">
        <f t="shared" si="2"/>
        <v>9</v>
      </c>
      <c r="J36" s="65">
        <f>VLOOKUP($A36,'Return Data'!$B$7:$R$2843,12,0)</f>
        <v>4.3204000000000002</v>
      </c>
      <c r="K36" s="66">
        <f t="shared" si="3"/>
        <v>11</v>
      </c>
      <c r="L36" s="65">
        <f>VLOOKUP($A36,'Return Data'!$B$7:$R$2843,13,0)</f>
        <v>4.2514000000000003</v>
      </c>
      <c r="M36" s="66">
        <f t="shared" si="5"/>
        <v>12</v>
      </c>
      <c r="N36" s="65">
        <f>VLOOKUP($A36,'Return Data'!$B$7:$R$2843,17,0)</f>
        <v>6.4420000000000002</v>
      </c>
      <c r="O36" s="66">
        <f t="shared" si="8"/>
        <v>13</v>
      </c>
      <c r="P36" s="65">
        <f>VLOOKUP($A36,'Return Data'!$B$7:$R$2843,14,0)</f>
        <v>7.2812999999999999</v>
      </c>
      <c r="Q36" s="66">
        <f t="shared" si="9"/>
        <v>14</v>
      </c>
      <c r="R36" s="65">
        <f>VLOOKUP($A36,'Return Data'!$B$7:$R$2843,16,0)</f>
        <v>6.8605</v>
      </c>
      <c r="S36" s="67">
        <f t="shared" si="4"/>
        <v>22</v>
      </c>
    </row>
    <row r="37" spans="1:19" x14ac:dyDescent="0.3">
      <c r="A37" s="82" t="s">
        <v>113</v>
      </c>
      <c r="B37" s="64">
        <f>VLOOKUP($A37,'Return Data'!$B$7:$R$2843,3,0)</f>
        <v>44410</v>
      </c>
      <c r="C37" s="65">
        <f>VLOOKUP($A37,'Return Data'!$B$7:$R$2843,4,0)</f>
        <v>19.014299999999999</v>
      </c>
      <c r="D37" s="65">
        <f>VLOOKUP($A37,'Return Data'!$B$7:$R$2843,9,0)</f>
        <v>3.7957000000000001</v>
      </c>
      <c r="E37" s="66">
        <f t="shared" si="0"/>
        <v>22</v>
      </c>
      <c r="F37" s="65">
        <f>VLOOKUP($A37,'Return Data'!$B$7:$R$2843,10,0)</f>
        <v>2.5323000000000002</v>
      </c>
      <c r="G37" s="66">
        <f t="shared" si="1"/>
        <v>22</v>
      </c>
      <c r="H37" s="65">
        <f>VLOOKUP($A37,'Return Data'!$B$7:$R$2843,11,0)</f>
        <v>3.7441</v>
      </c>
      <c r="I37" s="66">
        <f t="shared" si="2"/>
        <v>22</v>
      </c>
      <c r="J37" s="65">
        <f>VLOOKUP($A37,'Return Data'!$B$7:$R$2843,12,0)</f>
        <v>1.45</v>
      </c>
      <c r="K37" s="66">
        <f t="shared" si="3"/>
        <v>24</v>
      </c>
      <c r="L37" s="65">
        <f>VLOOKUP($A37,'Return Data'!$B$7:$R$2843,13,0)</f>
        <v>2.1787000000000001</v>
      </c>
      <c r="M37" s="66">
        <f t="shared" si="5"/>
        <v>23</v>
      </c>
      <c r="N37" s="65">
        <f>VLOOKUP($A37,'Return Data'!$B$7:$R$2843,17,0)</f>
        <v>6.3045999999999998</v>
      </c>
      <c r="O37" s="66">
        <f t="shared" si="8"/>
        <v>14</v>
      </c>
      <c r="P37" s="65">
        <f>VLOOKUP($A37,'Return Data'!$B$7:$R$2843,14,0)</f>
        <v>8.0449999999999999</v>
      </c>
      <c r="Q37" s="66">
        <f t="shared" si="9"/>
        <v>10</v>
      </c>
      <c r="R37" s="65">
        <f>VLOOKUP($A37,'Return Data'!$B$7:$R$2843,16,0)</f>
        <v>7.0182000000000002</v>
      </c>
      <c r="S37" s="67">
        <f t="shared" si="4"/>
        <v>20</v>
      </c>
    </row>
    <row r="38" spans="1:19" x14ac:dyDescent="0.3">
      <c r="A38" s="82" t="s">
        <v>367</v>
      </c>
      <c r="B38" s="64">
        <f>VLOOKUP($A38,'Return Data'!$B$7:$R$2843,3,0)</f>
        <v>44410</v>
      </c>
      <c r="C38" s="65">
        <f>VLOOKUP($A38,'Return Data'!$B$7:$R$2843,4,0)</f>
        <v>0.30990000000000001</v>
      </c>
      <c r="D38" s="65">
        <f>VLOOKUP($A38,'Return Data'!$B$7:$R$2843,9,0)</f>
        <v>10.735200000000001</v>
      </c>
      <c r="E38" s="66">
        <f t="shared" si="0"/>
        <v>2</v>
      </c>
      <c r="F38" s="65">
        <f>VLOOKUP($A38,'Return Data'!$B$7:$R$2843,10,0)</f>
        <v>11.0832</v>
      </c>
      <c r="G38" s="66">
        <f t="shared" si="1"/>
        <v>4</v>
      </c>
      <c r="H38" s="65">
        <f>VLOOKUP($A38,'Return Data'!$B$7:$R$2843,11,0)</f>
        <v>11.4133</v>
      </c>
      <c r="I38" s="66">
        <f t="shared" si="2"/>
        <v>4</v>
      </c>
      <c r="J38" s="65"/>
      <c r="K38" s="66"/>
      <c r="L38" s="65"/>
      <c r="M38" s="66"/>
      <c r="N38" s="65"/>
      <c r="O38" s="66"/>
      <c r="P38" s="65"/>
      <c r="Q38" s="66"/>
      <c r="R38" s="65">
        <f>VLOOKUP($A38,'Return Data'!$B$7:$R$2843,16,0)</f>
        <v>-9.2509999999999994</v>
      </c>
      <c r="S38" s="67">
        <f t="shared" si="4"/>
        <v>29</v>
      </c>
    </row>
    <row r="39" spans="1:19" x14ac:dyDescent="0.3">
      <c r="A39" s="82" t="s">
        <v>114</v>
      </c>
      <c r="B39" s="64">
        <f>VLOOKUP($A39,'Return Data'!$B$7:$R$2843,3,0)</f>
        <v>44410</v>
      </c>
      <c r="C39" s="65">
        <f>VLOOKUP($A39,'Return Data'!$B$7:$R$2843,4,0)</f>
        <v>21.250800000000002</v>
      </c>
      <c r="D39" s="65">
        <f>VLOOKUP($A39,'Return Data'!$B$7:$R$2843,9,0)</f>
        <v>3.9358</v>
      </c>
      <c r="E39" s="66">
        <f t="shared" si="0"/>
        <v>21</v>
      </c>
      <c r="F39" s="65">
        <f>VLOOKUP($A39,'Return Data'!$B$7:$R$2843,10,0)</f>
        <v>2.4306999999999999</v>
      </c>
      <c r="G39" s="66">
        <f t="shared" si="1"/>
        <v>23</v>
      </c>
      <c r="H39" s="65">
        <f>VLOOKUP($A39,'Return Data'!$B$7:$R$2843,11,0)</f>
        <v>2.8603000000000001</v>
      </c>
      <c r="I39" s="66">
        <f t="shared" si="2"/>
        <v>27</v>
      </c>
      <c r="J39" s="65">
        <f>VLOOKUP($A39,'Return Data'!$B$7:$R$2843,12,0)</f>
        <v>1.6921999999999999</v>
      </c>
      <c r="K39" s="66">
        <f>RANK(J39,J$8:J$39,0)</f>
        <v>22</v>
      </c>
      <c r="L39" s="65">
        <f>VLOOKUP($A39,'Return Data'!$B$7:$R$2843,13,0)</f>
        <v>1.5832999999999999</v>
      </c>
      <c r="M39" s="66">
        <f>RANK(L39,L$8:L$39,0)</f>
        <v>28</v>
      </c>
      <c r="N39" s="65">
        <f>VLOOKUP($A39,'Return Data'!$B$7:$R$2843,17,0)</f>
        <v>3.2782</v>
      </c>
      <c r="O39" s="66">
        <f>RANK(N39,N$8:N$39,0)</f>
        <v>26</v>
      </c>
      <c r="P39" s="65">
        <f>VLOOKUP($A39,'Return Data'!$B$7:$R$2843,14,0)</f>
        <v>1.6681999999999999</v>
      </c>
      <c r="Q39" s="66">
        <f>RANK(P39,P$8:P$39,0)</f>
        <v>27</v>
      </c>
      <c r="R39" s="65">
        <f>VLOOKUP($A39,'Return Data'!$B$7:$R$2843,16,0)</f>
        <v>7.0152999999999999</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4.2049032258064516</v>
      </c>
      <c r="E41" s="88"/>
      <c r="F41" s="89">
        <f>AVERAGE(F8:F39)</f>
        <v>5.4794580645161295</v>
      </c>
      <c r="G41" s="88"/>
      <c r="H41" s="89">
        <f>AVERAGE(H8:H39)</f>
        <v>5.4265870967741927</v>
      </c>
      <c r="I41" s="88"/>
      <c r="J41" s="89">
        <f>AVERAGE(J8:J39)</f>
        <v>3.8200466666666668</v>
      </c>
      <c r="K41" s="88"/>
      <c r="L41" s="89">
        <f>AVERAGE(L8:L39)</f>
        <v>4.3023892857142858</v>
      </c>
      <c r="M41" s="88"/>
      <c r="N41" s="89">
        <f>AVERAGE(N8:N39)</f>
        <v>6.3151518518518523</v>
      </c>
      <c r="O41" s="88"/>
      <c r="P41" s="89">
        <f>AVERAGE(P8:P39)</f>
        <v>7.2687037037037028</v>
      </c>
      <c r="Q41" s="88"/>
      <c r="R41" s="89">
        <f>AVERAGE(R8:R39)</f>
        <v>5.5537516129032261</v>
      </c>
      <c r="S41" s="90"/>
    </row>
    <row r="42" spans="1:19" x14ac:dyDescent="0.3">
      <c r="A42" s="87" t="s">
        <v>28</v>
      </c>
      <c r="B42" s="88"/>
      <c r="C42" s="88"/>
      <c r="D42" s="89">
        <f>MIN(D8:D39)</f>
        <v>-14.0875</v>
      </c>
      <c r="E42" s="88"/>
      <c r="F42" s="89">
        <f>MIN(F8:F39)</f>
        <v>-0.57599999999999996</v>
      </c>
      <c r="G42" s="88"/>
      <c r="H42" s="89">
        <f>MIN(H8:H39)</f>
        <v>0</v>
      </c>
      <c r="I42" s="88"/>
      <c r="J42" s="89">
        <f>MIN(J8:J39)</f>
        <v>0</v>
      </c>
      <c r="K42" s="88"/>
      <c r="L42" s="89">
        <f>MIN(L8:L39)</f>
        <v>1.5832999999999999</v>
      </c>
      <c r="M42" s="88"/>
      <c r="N42" s="89">
        <f>MIN(N8:N39)</f>
        <v>2.8357999999999999</v>
      </c>
      <c r="O42" s="88"/>
      <c r="P42" s="89">
        <f>MIN(P8:P39)</f>
        <v>1.6681999999999999</v>
      </c>
      <c r="Q42" s="88"/>
      <c r="R42" s="89">
        <f>MIN(R8:R39)</f>
        <v>-14.965999999999999</v>
      </c>
      <c r="S42" s="90"/>
    </row>
    <row r="43" spans="1:19" ht="15" thickBot="1" x14ac:dyDescent="0.35">
      <c r="A43" s="91" t="s">
        <v>29</v>
      </c>
      <c r="B43" s="92"/>
      <c r="C43" s="92"/>
      <c r="D43" s="93">
        <f>MAX(D8:D39)</f>
        <v>11.9514</v>
      </c>
      <c r="E43" s="92"/>
      <c r="F43" s="93">
        <f>MAX(F8:F39)</f>
        <v>24.6175</v>
      </c>
      <c r="G43" s="92"/>
      <c r="H43" s="93">
        <f>MAX(H8:H39)</f>
        <v>13.943300000000001</v>
      </c>
      <c r="I43" s="92"/>
      <c r="J43" s="93">
        <f>MAX(J8:J39)</f>
        <v>11.7102</v>
      </c>
      <c r="K43" s="92"/>
      <c r="L43" s="93">
        <f>MAX(L8:L39)</f>
        <v>9.2726000000000006</v>
      </c>
      <c r="M43" s="92"/>
      <c r="N43" s="93">
        <f>MAX(N8:N39)</f>
        <v>8.9620999999999995</v>
      </c>
      <c r="O43" s="92"/>
      <c r="P43" s="93">
        <f>MAX(P8:P39)</f>
        <v>9.6402999999999999</v>
      </c>
      <c r="Q43" s="92"/>
      <c r="R43" s="93">
        <f>MAX(R8:R39)</f>
        <v>9.4991000000000003</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44410</v>
      </c>
      <c r="C8" s="65">
        <f>VLOOKUP($A8,'Return Data'!$B$7:$R$2843,4,0)</f>
        <v>1125.0762999999999</v>
      </c>
      <c r="D8" s="65">
        <f>VLOOKUP($A8,'Return Data'!$B$7:$R$2843,5,0)</f>
        <v>3.1634000000000002</v>
      </c>
      <c r="E8" s="66">
        <f t="shared" ref="E8:E37" si="0">RANK(D8,D$8:D$37,0)</f>
        <v>6</v>
      </c>
      <c r="F8" s="65">
        <f>VLOOKUP($A8,'Return Data'!$B$7:$R$2843,6,0)</f>
        <v>3.1585000000000001</v>
      </c>
      <c r="G8" s="66">
        <f t="shared" ref="G8:G37" si="1">RANK(F8,F$8:F$37,0)</f>
        <v>9</v>
      </c>
      <c r="H8" s="65">
        <f>VLOOKUP($A8,'Return Data'!$B$7:$R$2843,7,0)</f>
        <v>3.1377000000000002</v>
      </c>
      <c r="I8" s="66">
        <f t="shared" ref="I8:I37" si="2">RANK(H8,H$8:H$37,0)</f>
        <v>9</v>
      </c>
      <c r="J8" s="65">
        <f>VLOOKUP($A8,'Return Data'!$B$7:$R$2843,8,0)</f>
        <v>3.1457999999999999</v>
      </c>
      <c r="K8" s="66">
        <f t="shared" ref="K8:K37" si="3">RANK(J8,J$8:J$37,0)</f>
        <v>12</v>
      </c>
      <c r="L8" s="65">
        <f>VLOOKUP($A8,'Return Data'!$B$7:$R$2843,9,0)</f>
        <v>3.1526000000000001</v>
      </c>
      <c r="M8" s="66">
        <f t="shared" ref="M8:M37" si="4">RANK(L8,L$8:L$37,0)</f>
        <v>11</v>
      </c>
      <c r="N8" s="65">
        <f>VLOOKUP($A8,'Return Data'!$B$7:$R$2843,10,0)</f>
        <v>3.2153999999999998</v>
      </c>
      <c r="O8" s="66">
        <f t="shared" ref="O8:O37" si="5">RANK(N8,N$8:N$37,0)</f>
        <v>8</v>
      </c>
      <c r="P8" s="65">
        <f>VLOOKUP($A8,'Return Data'!$B$7:$R$2843,11,0)</f>
        <v>3.1755</v>
      </c>
      <c r="Q8" s="66">
        <f>RANK(P8,P$8:P$37,0)</f>
        <v>7</v>
      </c>
      <c r="R8" s="65">
        <f>VLOOKUP($A8,'Return Data'!$B$7:$R$2843,12,0)</f>
        <v>3.117</v>
      </c>
      <c r="S8" s="66">
        <f>RANK(R8,R$8:R$37,0)</f>
        <v>10</v>
      </c>
      <c r="T8" s="65">
        <f>VLOOKUP($A8,'Return Data'!$B$7:$R$2843,13,0)</f>
        <v>3.1211000000000002</v>
      </c>
      <c r="U8" s="66">
        <f>RANK(T8,T$8:T$37,0)</f>
        <v>9</v>
      </c>
      <c r="V8" s="65">
        <f>VLOOKUP($A8,'Return Data'!$B$7:$R$2843,17,0)</f>
        <v>3.6793</v>
      </c>
      <c r="W8" s="66">
        <f t="shared" ref="W8" si="6">RANK(V8,V$8:V$37,0)</f>
        <v>3</v>
      </c>
      <c r="X8" s="65"/>
      <c r="Y8" s="66"/>
      <c r="Z8" s="65">
        <f>VLOOKUP($A8,'Return Data'!$B$7:$R$2843,16,0)</f>
        <v>4.3731</v>
      </c>
      <c r="AA8" s="67">
        <f t="shared" ref="AA8:AA37" si="7">RANK(Z8,Z$8:Z$37,0)</f>
        <v>5</v>
      </c>
    </row>
    <row r="9" spans="1:27" x14ac:dyDescent="0.3">
      <c r="A9" s="63" t="s">
        <v>1283</v>
      </c>
      <c r="B9" s="64">
        <f>VLOOKUP($A9,'Return Data'!$B$7:$R$2843,3,0)</f>
        <v>44410</v>
      </c>
      <c r="C9" s="65">
        <f>VLOOKUP($A9,'Return Data'!$B$7:$R$2843,4,0)</f>
        <v>1099.7152000000001</v>
      </c>
      <c r="D9" s="65">
        <f>VLOOKUP($A9,'Return Data'!$B$7:$R$2843,5,0)</f>
        <v>3.1202000000000001</v>
      </c>
      <c r="E9" s="66">
        <f t="shared" si="0"/>
        <v>11</v>
      </c>
      <c r="F9" s="65">
        <f>VLOOKUP($A9,'Return Data'!$B$7:$R$2843,6,0)</f>
        <v>3.1185</v>
      </c>
      <c r="G9" s="66">
        <f t="shared" si="1"/>
        <v>13</v>
      </c>
      <c r="H9" s="65">
        <f>VLOOKUP($A9,'Return Data'!$B$7:$R$2843,7,0)</f>
        <v>3.1236999999999999</v>
      </c>
      <c r="I9" s="66">
        <f t="shared" si="2"/>
        <v>12</v>
      </c>
      <c r="J9" s="65">
        <f>VLOOKUP($A9,'Return Data'!$B$7:$R$2843,8,0)</f>
        <v>3.1524000000000001</v>
      </c>
      <c r="K9" s="66">
        <f t="shared" si="3"/>
        <v>9</v>
      </c>
      <c r="L9" s="65">
        <f>VLOOKUP($A9,'Return Data'!$B$7:$R$2843,9,0)</f>
        <v>3.1514000000000002</v>
      </c>
      <c r="M9" s="66">
        <f t="shared" si="4"/>
        <v>12</v>
      </c>
      <c r="N9" s="65">
        <f>VLOOKUP($A9,'Return Data'!$B$7:$R$2843,10,0)</f>
        <v>3.2039</v>
      </c>
      <c r="O9" s="66">
        <f t="shared" si="5"/>
        <v>9</v>
      </c>
      <c r="P9" s="65">
        <f>VLOOKUP($A9,'Return Data'!$B$7:$R$2843,11,0)</f>
        <v>3.1661999999999999</v>
      </c>
      <c r="Q9" s="66">
        <f>RANK(P9,P$8:P$37,0)</f>
        <v>8</v>
      </c>
      <c r="R9" s="65">
        <f>VLOOKUP($A9,'Return Data'!$B$7:$R$2843,12,0)</f>
        <v>3.1173000000000002</v>
      </c>
      <c r="S9" s="66">
        <f>RANK(R9,R$8:R$37,0)</f>
        <v>8</v>
      </c>
      <c r="T9" s="65">
        <f>VLOOKUP($A9,'Return Data'!$B$7:$R$2843,13,0)</f>
        <v>3.1278000000000001</v>
      </c>
      <c r="U9" s="66">
        <f>RANK(T9,T$8:T$37,0)</f>
        <v>8</v>
      </c>
      <c r="V9" s="65"/>
      <c r="W9" s="66"/>
      <c r="X9" s="65"/>
      <c r="Y9" s="66"/>
      <c r="Z9" s="65">
        <f>VLOOKUP($A9,'Return Data'!$B$7:$R$2843,16,0)</f>
        <v>4.0636000000000001</v>
      </c>
      <c r="AA9" s="67">
        <f t="shared" si="7"/>
        <v>12</v>
      </c>
    </row>
    <row r="10" spans="1:27" x14ac:dyDescent="0.3">
      <c r="A10" s="63" t="s">
        <v>1285</v>
      </c>
      <c r="B10" s="64">
        <f>VLOOKUP($A10,'Return Data'!$B$7:$R$2843,3,0)</f>
        <v>44410</v>
      </c>
      <c r="C10" s="65">
        <f>VLOOKUP($A10,'Return Data'!$B$7:$R$2843,4,0)</f>
        <v>1092.6404</v>
      </c>
      <c r="D10" s="65">
        <f>VLOOKUP($A10,'Return Data'!$B$7:$R$2843,5,0)</f>
        <v>3.1404000000000001</v>
      </c>
      <c r="E10" s="66">
        <f t="shared" si="0"/>
        <v>8</v>
      </c>
      <c r="F10" s="65">
        <f>VLOOKUP($A10,'Return Data'!$B$7:$R$2843,6,0)</f>
        <v>3.1598999999999999</v>
      </c>
      <c r="G10" s="66">
        <f t="shared" si="1"/>
        <v>8</v>
      </c>
      <c r="H10" s="65">
        <f>VLOOKUP($A10,'Return Data'!$B$7:$R$2843,7,0)</f>
        <v>3.1591999999999998</v>
      </c>
      <c r="I10" s="66">
        <f t="shared" si="2"/>
        <v>5</v>
      </c>
      <c r="J10" s="65">
        <f>VLOOKUP($A10,'Return Data'!$B$7:$R$2843,8,0)</f>
        <v>3.1577999999999999</v>
      </c>
      <c r="K10" s="66">
        <f t="shared" si="3"/>
        <v>7</v>
      </c>
      <c r="L10" s="65">
        <f>VLOOKUP($A10,'Return Data'!$B$7:$R$2843,9,0)</f>
        <v>3.1579000000000002</v>
      </c>
      <c r="M10" s="66">
        <f t="shared" si="4"/>
        <v>10</v>
      </c>
      <c r="N10" s="65">
        <f>VLOOKUP($A10,'Return Data'!$B$7:$R$2843,10,0)</f>
        <v>3.1924999999999999</v>
      </c>
      <c r="O10" s="66">
        <f t="shared" si="5"/>
        <v>11</v>
      </c>
      <c r="P10" s="65">
        <f>VLOOKUP($A10,'Return Data'!$B$7:$R$2843,11,0)</f>
        <v>3.1648999999999998</v>
      </c>
      <c r="Q10" s="66">
        <f>RANK(P10,P$8:P$37,0)</f>
        <v>11</v>
      </c>
      <c r="R10" s="65">
        <f>VLOOKUP($A10,'Return Data'!$B$7:$R$2843,12,0)</f>
        <v>3.1261000000000001</v>
      </c>
      <c r="S10" s="66">
        <f>RANK(R10,R$8:R$37,0)</f>
        <v>7</v>
      </c>
      <c r="T10" s="65">
        <f>VLOOKUP($A10,'Return Data'!$B$7:$R$2843,13,0)</f>
        <v>3.1396999999999999</v>
      </c>
      <c r="U10" s="66">
        <f>RANK(T10,T$8:T$37,0)</f>
        <v>6</v>
      </c>
      <c r="V10" s="65"/>
      <c r="W10" s="66"/>
      <c r="X10" s="65"/>
      <c r="Y10" s="66"/>
      <c r="Z10" s="65">
        <f>VLOOKUP($A10,'Return Data'!$B$7:$R$2843,16,0)</f>
        <v>3.9651999999999998</v>
      </c>
      <c r="AA10" s="67">
        <f t="shared" si="7"/>
        <v>15</v>
      </c>
    </row>
    <row r="11" spans="1:27" x14ac:dyDescent="0.3">
      <c r="A11" s="63" t="s">
        <v>1287</v>
      </c>
      <c r="B11" s="64">
        <f>VLOOKUP($A11,'Return Data'!$B$7:$R$2843,3,0)</f>
        <v>44410</v>
      </c>
      <c r="C11" s="65">
        <f>VLOOKUP($A11,'Return Data'!$B$7:$R$2843,4,0)</f>
        <v>1094.8979999999999</v>
      </c>
      <c r="D11" s="65">
        <f>VLOOKUP($A11,'Return Data'!$B$7:$R$2843,5,0)</f>
        <v>3.1006</v>
      </c>
      <c r="E11" s="66">
        <f t="shared" si="0"/>
        <v>18</v>
      </c>
      <c r="F11" s="65">
        <f>VLOOKUP($A11,'Return Data'!$B$7:$R$2843,6,0)</f>
        <v>3.12</v>
      </c>
      <c r="G11" s="66">
        <f t="shared" si="1"/>
        <v>12</v>
      </c>
      <c r="H11" s="65">
        <f>VLOOKUP($A11,'Return Data'!$B$7:$R$2843,7,0)</f>
        <v>3.1183000000000001</v>
      </c>
      <c r="I11" s="66">
        <f t="shared" si="2"/>
        <v>15</v>
      </c>
      <c r="J11" s="65">
        <f>VLOOKUP($A11,'Return Data'!$B$7:$R$2843,8,0)</f>
        <v>3.1398000000000001</v>
      </c>
      <c r="K11" s="66">
        <f t="shared" si="3"/>
        <v>14</v>
      </c>
      <c r="L11" s="65">
        <f>VLOOKUP($A11,'Return Data'!$B$7:$R$2843,9,0)</f>
        <v>3.1676000000000002</v>
      </c>
      <c r="M11" s="66">
        <f t="shared" si="4"/>
        <v>6</v>
      </c>
      <c r="N11" s="65">
        <f>VLOOKUP($A11,'Return Data'!$B$7:$R$2843,10,0)</f>
        <v>3.1707000000000001</v>
      </c>
      <c r="O11" s="66">
        <f t="shared" si="5"/>
        <v>17</v>
      </c>
      <c r="P11" s="65">
        <f>VLOOKUP($A11,'Return Data'!$B$7:$R$2843,11,0)</f>
        <v>3.1427999999999998</v>
      </c>
      <c r="Q11" s="66">
        <f>RANK(P11,P$8:P$37,0)</f>
        <v>13</v>
      </c>
      <c r="R11" s="65">
        <f>VLOOKUP($A11,'Return Data'!$B$7:$R$2843,12,0)</f>
        <v>3.1154999999999999</v>
      </c>
      <c r="S11" s="66">
        <f>RANK(R11,R$8:R$37,0)</f>
        <v>11</v>
      </c>
      <c r="T11" s="65">
        <f>VLOOKUP($A11,'Return Data'!$B$7:$R$2843,13,0)</f>
        <v>3.12</v>
      </c>
      <c r="U11" s="66">
        <f>RANK(T11,T$8:T$37,0)</f>
        <v>10</v>
      </c>
      <c r="V11" s="65"/>
      <c r="W11" s="66"/>
      <c r="X11" s="65"/>
      <c r="Y11" s="66"/>
      <c r="Z11" s="65">
        <f>VLOOKUP($A11,'Return Data'!$B$7:$R$2843,16,0)</f>
        <v>3.9935999999999998</v>
      </c>
      <c r="AA11" s="67">
        <f t="shared" si="7"/>
        <v>14</v>
      </c>
    </row>
    <row r="12" spans="1:27" x14ac:dyDescent="0.3">
      <c r="A12" s="63" t="s">
        <v>1289</v>
      </c>
      <c r="B12" s="64">
        <f>VLOOKUP($A12,'Return Data'!$B$7:$R$2843,3,0)</f>
        <v>44410</v>
      </c>
      <c r="C12" s="65">
        <f>VLOOKUP($A12,'Return Data'!$B$7:$R$2843,4,0)</f>
        <v>1052.3054999999999</v>
      </c>
      <c r="D12" s="65">
        <f>VLOOKUP($A12,'Return Data'!$B$7:$R$2843,5,0)</f>
        <v>2.9451000000000001</v>
      </c>
      <c r="E12" s="66">
        <f t="shared" si="0"/>
        <v>29</v>
      </c>
      <c r="F12" s="65">
        <f>VLOOKUP($A12,'Return Data'!$B$7:$R$2843,6,0)</f>
        <v>2.9674999999999998</v>
      </c>
      <c r="G12" s="66">
        <f t="shared" si="1"/>
        <v>29</v>
      </c>
      <c r="H12" s="65">
        <f>VLOOKUP($A12,'Return Data'!$B$7:$R$2843,7,0)</f>
        <v>3.0327999999999999</v>
      </c>
      <c r="I12" s="66">
        <f t="shared" si="2"/>
        <v>29</v>
      </c>
      <c r="J12" s="65">
        <f>VLOOKUP($A12,'Return Data'!$B$7:$R$2843,8,0)</f>
        <v>3.1179999999999999</v>
      </c>
      <c r="K12" s="66">
        <f t="shared" si="3"/>
        <v>23</v>
      </c>
      <c r="L12" s="65">
        <f>VLOOKUP($A12,'Return Data'!$B$7:$R$2843,9,0)</f>
        <v>3.1638000000000002</v>
      </c>
      <c r="M12" s="66">
        <f t="shared" si="4"/>
        <v>8</v>
      </c>
      <c r="N12" s="65">
        <f>VLOOKUP($A12,'Return Data'!$B$7:$R$2843,10,0)</f>
        <v>3.2532999999999999</v>
      </c>
      <c r="O12" s="66">
        <f t="shared" si="5"/>
        <v>1</v>
      </c>
      <c r="P12" s="65">
        <f>VLOOKUP($A12,'Return Data'!$B$7:$R$2843,11,0)</f>
        <v>3.2086999999999999</v>
      </c>
      <c r="Q12" s="66">
        <f t="shared" ref="Q12:Q37" si="8">RANK(P12,P$8:P$37,0)</f>
        <v>2</v>
      </c>
      <c r="R12" s="65">
        <f>VLOOKUP($A12,'Return Data'!$B$7:$R$2843,12,0)</f>
        <v>3.1739999999999999</v>
      </c>
      <c r="S12" s="66">
        <f t="shared" ref="S12" si="9">RANK(R12,R$8:R$37,0)</f>
        <v>1</v>
      </c>
      <c r="T12" s="65"/>
      <c r="U12" s="66"/>
      <c r="V12" s="65"/>
      <c r="W12" s="66"/>
      <c r="X12" s="65"/>
      <c r="Y12" s="66"/>
      <c r="Z12" s="65">
        <f>VLOOKUP($A12,'Return Data'!$B$7:$R$2843,16,0)</f>
        <v>3.4199000000000002</v>
      </c>
      <c r="AA12" s="67">
        <f t="shared" si="7"/>
        <v>28</v>
      </c>
    </row>
    <row r="13" spans="1:27" x14ac:dyDescent="0.3">
      <c r="A13" s="63" t="s">
        <v>1291</v>
      </c>
      <c r="B13" s="64">
        <f>VLOOKUP($A13,'Return Data'!$B$7:$R$2843,3,0)</f>
        <v>44410</v>
      </c>
      <c r="C13" s="65">
        <f>VLOOKUP($A13,'Return Data'!$B$7:$R$2843,4,0)</f>
        <v>1077.1474000000001</v>
      </c>
      <c r="D13" s="65">
        <f>VLOOKUP($A13,'Return Data'!$B$7:$R$2843,5,0)</f>
        <v>3.0872999999999999</v>
      </c>
      <c r="E13" s="66">
        <f t="shared" si="0"/>
        <v>21</v>
      </c>
      <c r="F13" s="65">
        <f>VLOOKUP($A13,'Return Data'!$B$7:$R$2843,6,0)</f>
        <v>3.0933999999999999</v>
      </c>
      <c r="G13" s="66">
        <f t="shared" si="1"/>
        <v>23</v>
      </c>
      <c r="H13" s="65">
        <f>VLOOKUP($A13,'Return Data'!$B$7:$R$2843,7,0)</f>
        <v>3.1004999999999998</v>
      </c>
      <c r="I13" s="66">
        <f t="shared" si="2"/>
        <v>21</v>
      </c>
      <c r="J13" s="65">
        <f>VLOOKUP($A13,'Return Data'!$B$7:$R$2843,8,0)</f>
        <v>3.1177999999999999</v>
      </c>
      <c r="K13" s="66">
        <f t="shared" si="3"/>
        <v>24</v>
      </c>
      <c r="L13" s="65">
        <f>VLOOKUP($A13,'Return Data'!$B$7:$R$2843,9,0)</f>
        <v>3.1154999999999999</v>
      </c>
      <c r="M13" s="66">
        <f t="shared" si="4"/>
        <v>26</v>
      </c>
      <c r="N13" s="65">
        <f>VLOOKUP($A13,'Return Data'!$B$7:$R$2843,10,0)</f>
        <v>3.1535000000000002</v>
      </c>
      <c r="O13" s="66">
        <f t="shared" si="5"/>
        <v>24</v>
      </c>
      <c r="P13" s="65">
        <f>VLOOKUP($A13,'Return Data'!$B$7:$R$2843,11,0)</f>
        <v>3.1171000000000002</v>
      </c>
      <c r="Q13" s="66">
        <f t="shared" si="8"/>
        <v>24</v>
      </c>
      <c r="R13" s="65">
        <f>VLOOKUP($A13,'Return Data'!$B$7:$R$2843,12,0)</f>
        <v>3.0783999999999998</v>
      </c>
      <c r="S13" s="66">
        <f t="shared" ref="S13:S37" si="10">RANK(R13,R$8:R$37,0)</f>
        <v>22</v>
      </c>
      <c r="T13" s="65">
        <f>VLOOKUP($A13,'Return Data'!$B$7:$R$2843,13,0)</f>
        <v>3.0935999999999999</v>
      </c>
      <c r="U13" s="66">
        <f t="shared" ref="U13:U37" si="11">RANK(T13,T$8:T$37,0)</f>
        <v>19</v>
      </c>
      <c r="V13" s="65"/>
      <c r="W13" s="66"/>
      <c r="X13" s="65"/>
      <c r="Y13" s="66"/>
      <c r="Z13" s="65">
        <f>VLOOKUP($A13,'Return Data'!$B$7:$R$2843,16,0)</f>
        <v>3.7235</v>
      </c>
      <c r="AA13" s="67">
        <f t="shared" si="7"/>
        <v>21</v>
      </c>
    </row>
    <row r="14" spans="1:27" x14ac:dyDescent="0.3">
      <c r="A14" s="63" t="s">
        <v>1293</v>
      </c>
      <c r="B14" s="64">
        <f>VLOOKUP($A14,'Return Data'!$B$7:$R$2843,3,0)</f>
        <v>44410</v>
      </c>
      <c r="C14" s="65">
        <f>VLOOKUP($A14,'Return Data'!$B$7:$R$2843,4,0)</f>
        <v>1114.0295000000001</v>
      </c>
      <c r="D14" s="65">
        <f>VLOOKUP($A14,'Return Data'!$B$7:$R$2843,5,0)</f>
        <v>3.1030000000000002</v>
      </c>
      <c r="E14" s="66">
        <f t="shared" si="0"/>
        <v>17</v>
      </c>
      <c r="F14" s="65">
        <f>VLOOKUP($A14,'Return Data'!$B$7:$R$2843,6,0)</f>
        <v>3.1156000000000001</v>
      </c>
      <c r="G14" s="66">
        <f t="shared" si="1"/>
        <v>16</v>
      </c>
      <c r="H14" s="65">
        <f>VLOOKUP($A14,'Return Data'!$B$7:$R$2843,7,0)</f>
        <v>3.1242999999999999</v>
      </c>
      <c r="I14" s="66">
        <f t="shared" si="2"/>
        <v>11</v>
      </c>
      <c r="J14" s="65">
        <f>VLOOKUP($A14,'Return Data'!$B$7:$R$2843,8,0)</f>
        <v>3.1473</v>
      </c>
      <c r="K14" s="66">
        <f t="shared" si="3"/>
        <v>10</v>
      </c>
      <c r="L14" s="65">
        <f>VLOOKUP($A14,'Return Data'!$B$7:$R$2843,9,0)</f>
        <v>3.1431</v>
      </c>
      <c r="M14" s="66">
        <f t="shared" si="4"/>
        <v>14</v>
      </c>
      <c r="N14" s="65">
        <f>VLOOKUP($A14,'Return Data'!$B$7:$R$2843,10,0)</f>
        <v>3.1606000000000001</v>
      </c>
      <c r="O14" s="66">
        <f t="shared" si="5"/>
        <v>22</v>
      </c>
      <c r="P14" s="65">
        <f>VLOOKUP($A14,'Return Data'!$B$7:$R$2843,11,0)</f>
        <v>3.1221000000000001</v>
      </c>
      <c r="Q14" s="66">
        <f t="shared" si="8"/>
        <v>20</v>
      </c>
      <c r="R14" s="65">
        <f>VLOOKUP($A14,'Return Data'!$B$7:$R$2843,12,0)</f>
        <v>3.0933000000000002</v>
      </c>
      <c r="S14" s="66">
        <f t="shared" si="10"/>
        <v>15</v>
      </c>
      <c r="T14" s="65">
        <f>VLOOKUP($A14,'Return Data'!$B$7:$R$2843,13,0)</f>
        <v>3.1153</v>
      </c>
      <c r="U14" s="66">
        <f t="shared" si="11"/>
        <v>11</v>
      </c>
      <c r="V14" s="65"/>
      <c r="W14" s="66"/>
      <c r="X14" s="65"/>
      <c r="Y14" s="66"/>
      <c r="Z14" s="65">
        <f>VLOOKUP($A14,'Return Data'!$B$7:$R$2843,16,0)</f>
        <v>4.2935999999999996</v>
      </c>
      <c r="AA14" s="67">
        <f t="shared" si="7"/>
        <v>8</v>
      </c>
    </row>
    <row r="15" spans="1:27" x14ac:dyDescent="0.3">
      <c r="A15" s="63" t="s">
        <v>1295</v>
      </c>
      <c r="B15" s="64">
        <f>VLOOKUP($A15,'Return Data'!$B$7:$R$2843,3,0)</f>
        <v>44410</v>
      </c>
      <c r="C15" s="65">
        <f>VLOOKUP($A15,'Return Data'!$B$7:$R$2843,4,0)</f>
        <v>1079.0153</v>
      </c>
      <c r="D15" s="65">
        <f>VLOOKUP($A15,'Return Data'!$B$7:$R$2843,5,0)</f>
        <v>3.0750999999999999</v>
      </c>
      <c r="E15" s="66">
        <f t="shared" si="0"/>
        <v>23</v>
      </c>
      <c r="F15" s="65">
        <f>VLOOKUP($A15,'Return Data'!$B$7:$R$2843,6,0)</f>
        <v>3.0768</v>
      </c>
      <c r="G15" s="66">
        <f t="shared" si="1"/>
        <v>25</v>
      </c>
      <c r="H15" s="65">
        <f>VLOOKUP($A15,'Return Data'!$B$7:$R$2843,7,0)</f>
        <v>3.0859000000000001</v>
      </c>
      <c r="I15" s="66">
        <f t="shared" si="2"/>
        <v>25</v>
      </c>
      <c r="J15" s="65">
        <f>VLOOKUP($A15,'Return Data'!$B$7:$R$2843,8,0)</f>
        <v>3.1244999999999998</v>
      </c>
      <c r="K15" s="66">
        <f t="shared" si="3"/>
        <v>20</v>
      </c>
      <c r="L15" s="65">
        <f>VLOOKUP($A15,'Return Data'!$B$7:$R$2843,9,0)</f>
        <v>3.1156000000000001</v>
      </c>
      <c r="M15" s="66">
        <f t="shared" si="4"/>
        <v>25</v>
      </c>
      <c r="N15" s="65">
        <f>VLOOKUP($A15,'Return Data'!$B$7:$R$2843,10,0)</f>
        <v>3.1362000000000001</v>
      </c>
      <c r="O15" s="66">
        <f t="shared" si="5"/>
        <v>27</v>
      </c>
      <c r="P15" s="65">
        <f>VLOOKUP($A15,'Return Data'!$B$7:$R$2843,11,0)</f>
        <v>3.1076999999999999</v>
      </c>
      <c r="Q15" s="66">
        <f t="shared" si="8"/>
        <v>26</v>
      </c>
      <c r="R15" s="65">
        <f>VLOOKUP($A15,'Return Data'!$B$7:$R$2843,12,0)</f>
        <v>3.0992999999999999</v>
      </c>
      <c r="S15" s="66">
        <f t="shared" si="10"/>
        <v>14</v>
      </c>
      <c r="T15" s="65">
        <f>VLOOKUP($A15,'Return Data'!$B$7:$R$2843,13,0)</f>
        <v>3.1423000000000001</v>
      </c>
      <c r="U15" s="66">
        <f t="shared" si="11"/>
        <v>5</v>
      </c>
      <c r="V15" s="65"/>
      <c r="W15" s="66"/>
      <c r="X15" s="65"/>
      <c r="Y15" s="66"/>
      <c r="Z15" s="65">
        <f>VLOOKUP($A15,'Return Data'!$B$7:$R$2843,16,0)</f>
        <v>3.8144</v>
      </c>
      <c r="AA15" s="67">
        <f t="shared" si="7"/>
        <v>18</v>
      </c>
    </row>
    <row r="16" spans="1:27" x14ac:dyDescent="0.3">
      <c r="A16" s="63" t="s">
        <v>1298</v>
      </c>
      <c r="B16" s="64">
        <f>VLOOKUP($A16,'Return Data'!$B$7:$R$2843,3,0)</f>
        <v>44410</v>
      </c>
      <c r="C16" s="65">
        <f>VLOOKUP($A16,'Return Data'!$B$7:$R$2843,4,0)</f>
        <v>1086.9505999999999</v>
      </c>
      <c r="D16" s="65">
        <f>VLOOKUP($A16,'Return Data'!$B$7:$R$2843,5,0)</f>
        <v>3.0695000000000001</v>
      </c>
      <c r="E16" s="66">
        <f t="shared" si="0"/>
        <v>24</v>
      </c>
      <c r="F16" s="65">
        <f>VLOOKUP($A16,'Return Data'!$B$7:$R$2843,6,0)</f>
        <v>3.0767000000000002</v>
      </c>
      <c r="G16" s="66">
        <f t="shared" si="1"/>
        <v>26</v>
      </c>
      <c r="H16" s="65">
        <f>VLOOKUP($A16,'Return Data'!$B$7:$R$2843,7,0)</f>
        <v>3.0619000000000001</v>
      </c>
      <c r="I16" s="66">
        <f t="shared" si="2"/>
        <v>27</v>
      </c>
      <c r="J16" s="65">
        <f>VLOOKUP($A16,'Return Data'!$B$7:$R$2843,8,0)</f>
        <v>3.0954000000000002</v>
      </c>
      <c r="K16" s="66">
        <f t="shared" si="3"/>
        <v>27</v>
      </c>
      <c r="L16" s="65">
        <f>VLOOKUP($A16,'Return Data'!$B$7:$R$2843,9,0)</f>
        <v>3.0914000000000001</v>
      </c>
      <c r="M16" s="66">
        <f t="shared" si="4"/>
        <v>28</v>
      </c>
      <c r="N16" s="65">
        <f>VLOOKUP($A16,'Return Data'!$B$7:$R$2843,10,0)</f>
        <v>3.1356000000000002</v>
      </c>
      <c r="O16" s="66">
        <f t="shared" si="5"/>
        <v>28</v>
      </c>
      <c r="P16" s="65">
        <f>VLOOKUP($A16,'Return Data'!$B$7:$R$2843,11,0)</f>
        <v>3.0882000000000001</v>
      </c>
      <c r="Q16" s="66">
        <f t="shared" si="8"/>
        <v>28</v>
      </c>
      <c r="R16" s="65">
        <f>VLOOKUP($A16,'Return Data'!$B$7:$R$2843,12,0)</f>
        <v>3.0392000000000001</v>
      </c>
      <c r="S16" s="66">
        <f t="shared" si="10"/>
        <v>27</v>
      </c>
      <c r="T16" s="65">
        <f>VLOOKUP($A16,'Return Data'!$B$7:$R$2843,13,0)</f>
        <v>3.0543999999999998</v>
      </c>
      <c r="U16" s="66">
        <f t="shared" si="11"/>
        <v>24</v>
      </c>
      <c r="V16" s="65"/>
      <c r="W16" s="66"/>
      <c r="X16" s="65"/>
      <c r="Y16" s="66"/>
      <c r="Z16" s="65">
        <f>VLOOKUP($A16,'Return Data'!$B$7:$R$2843,16,0)</f>
        <v>3.7951000000000001</v>
      </c>
      <c r="AA16" s="67">
        <f t="shared" si="7"/>
        <v>19</v>
      </c>
    </row>
    <row r="17" spans="1:27" x14ac:dyDescent="0.3">
      <c r="A17" s="63" t="s">
        <v>1300</v>
      </c>
      <c r="B17" s="64">
        <f>VLOOKUP($A17,'Return Data'!$B$7:$R$2843,3,0)</f>
        <v>44410</v>
      </c>
      <c r="C17" s="65">
        <f>VLOOKUP($A17,'Return Data'!$B$7:$R$2843,4,0)</f>
        <v>3090.7896000000001</v>
      </c>
      <c r="D17" s="65">
        <f>VLOOKUP($A17,'Return Data'!$B$7:$R$2843,5,0)</f>
        <v>3.1345000000000001</v>
      </c>
      <c r="E17" s="66">
        <f t="shared" si="0"/>
        <v>9</v>
      </c>
      <c r="F17" s="65">
        <f>VLOOKUP($A17,'Return Data'!$B$7:$R$2843,6,0)</f>
        <v>3.1124999999999998</v>
      </c>
      <c r="G17" s="66">
        <f t="shared" si="1"/>
        <v>18</v>
      </c>
      <c r="H17" s="65">
        <f>VLOOKUP($A17,'Return Data'!$B$7:$R$2843,7,0)</f>
        <v>3.0979000000000001</v>
      </c>
      <c r="I17" s="66">
        <f t="shared" si="2"/>
        <v>23</v>
      </c>
      <c r="J17" s="65">
        <f>VLOOKUP($A17,'Return Data'!$B$7:$R$2843,8,0)</f>
        <v>3.1166</v>
      </c>
      <c r="K17" s="66">
        <f t="shared" si="3"/>
        <v>25</v>
      </c>
      <c r="L17" s="65">
        <f>VLOOKUP($A17,'Return Data'!$B$7:$R$2843,9,0)</f>
        <v>3.1177999999999999</v>
      </c>
      <c r="M17" s="66">
        <f t="shared" si="4"/>
        <v>24</v>
      </c>
      <c r="N17" s="65">
        <f>VLOOKUP($A17,'Return Data'!$B$7:$R$2843,10,0)</f>
        <v>3.1598999999999999</v>
      </c>
      <c r="O17" s="66">
        <f t="shared" si="5"/>
        <v>23</v>
      </c>
      <c r="P17" s="65">
        <f>VLOOKUP($A17,'Return Data'!$B$7:$R$2843,11,0)</f>
        <v>3.1204000000000001</v>
      </c>
      <c r="Q17" s="66">
        <f t="shared" si="8"/>
        <v>23</v>
      </c>
      <c r="R17" s="65">
        <f>VLOOKUP($A17,'Return Data'!$B$7:$R$2843,12,0)</f>
        <v>3.0735999999999999</v>
      </c>
      <c r="S17" s="66">
        <f t="shared" si="10"/>
        <v>25</v>
      </c>
      <c r="T17" s="65">
        <f>VLOOKUP($A17,'Return Data'!$B$7:$R$2843,13,0)</f>
        <v>3.0813000000000001</v>
      </c>
      <c r="U17" s="66">
        <f t="shared" si="11"/>
        <v>22</v>
      </c>
      <c r="V17" s="65">
        <f>VLOOKUP($A17,'Return Data'!$B$7:$R$2843,17,0)</f>
        <v>3.6328</v>
      </c>
      <c r="W17" s="66">
        <f>RANK(V17,V$8:V$37,0)</f>
        <v>5</v>
      </c>
      <c r="X17" s="65">
        <f>VLOOKUP($A17,'Return Data'!$B$7:$R$2843,14,0)</f>
        <v>4.4836999999999998</v>
      </c>
      <c r="Y17" s="66">
        <f>RANK(X17,X$8:X$37,0)</f>
        <v>4</v>
      </c>
      <c r="Z17" s="65">
        <f>VLOOKUP($A17,'Return Data'!$B$7:$R$2843,16,0)</f>
        <v>6.1927000000000003</v>
      </c>
      <c r="AA17" s="67">
        <f t="shared" si="7"/>
        <v>4</v>
      </c>
    </row>
    <row r="18" spans="1:27" x14ac:dyDescent="0.3">
      <c r="A18" s="63" t="s">
        <v>1301</v>
      </c>
      <c r="B18" s="64">
        <f>VLOOKUP($A18,'Return Data'!$B$7:$R$2843,3,0)</f>
        <v>44410</v>
      </c>
      <c r="C18" s="65">
        <f>VLOOKUP($A18,'Return Data'!$B$7:$R$2843,4,0)</f>
        <v>1087.9191000000001</v>
      </c>
      <c r="D18" s="65">
        <f>VLOOKUP($A18,'Return Data'!$B$7:$R$2843,5,0)</f>
        <v>3.1574</v>
      </c>
      <c r="E18" s="66">
        <f t="shared" si="0"/>
        <v>7</v>
      </c>
      <c r="F18" s="65">
        <f>VLOOKUP($A18,'Return Data'!$B$7:$R$2843,6,0)</f>
        <v>3.1970999999999998</v>
      </c>
      <c r="G18" s="66">
        <f t="shared" si="1"/>
        <v>4</v>
      </c>
      <c r="H18" s="65">
        <f>VLOOKUP($A18,'Return Data'!$B$7:$R$2843,7,0)</f>
        <v>3.1724000000000001</v>
      </c>
      <c r="I18" s="66">
        <f t="shared" si="2"/>
        <v>4</v>
      </c>
      <c r="J18" s="65">
        <f>VLOOKUP($A18,'Return Data'!$B$7:$R$2843,8,0)</f>
        <v>3.2080000000000002</v>
      </c>
      <c r="K18" s="66">
        <f t="shared" si="3"/>
        <v>1</v>
      </c>
      <c r="L18" s="65">
        <f>VLOOKUP($A18,'Return Data'!$B$7:$R$2843,9,0)</f>
        <v>3.2193000000000001</v>
      </c>
      <c r="M18" s="66">
        <f t="shared" si="4"/>
        <v>1</v>
      </c>
      <c r="N18" s="65">
        <f>VLOOKUP($A18,'Return Data'!$B$7:$R$2843,10,0)</f>
        <v>3.2441</v>
      </c>
      <c r="O18" s="66">
        <f t="shared" si="5"/>
        <v>4</v>
      </c>
      <c r="P18" s="65">
        <f>VLOOKUP($A18,'Return Data'!$B$7:$R$2843,11,0)</f>
        <v>3.2101999999999999</v>
      </c>
      <c r="Q18" s="66">
        <f t="shared" si="8"/>
        <v>1</v>
      </c>
      <c r="R18" s="65">
        <f>VLOOKUP($A18,'Return Data'!$B$7:$R$2843,12,0)</f>
        <v>3.1551</v>
      </c>
      <c r="S18" s="66">
        <f t="shared" si="10"/>
        <v>4</v>
      </c>
      <c r="T18" s="65">
        <f>VLOOKUP($A18,'Return Data'!$B$7:$R$2843,13,0)</f>
        <v>3.1669</v>
      </c>
      <c r="U18" s="66">
        <f t="shared" si="11"/>
        <v>2</v>
      </c>
      <c r="V18" s="65"/>
      <c r="W18" s="66"/>
      <c r="X18" s="65"/>
      <c r="Y18" s="66"/>
      <c r="Z18" s="65">
        <f>VLOOKUP($A18,'Return Data'!$B$7:$R$2843,16,0)</f>
        <v>3.8969999999999998</v>
      </c>
      <c r="AA18" s="67">
        <f t="shared" si="7"/>
        <v>17</v>
      </c>
    </row>
    <row r="19" spans="1:27" x14ac:dyDescent="0.3">
      <c r="A19" s="63" t="s">
        <v>1304</v>
      </c>
      <c r="B19" s="64">
        <f>VLOOKUP($A19,'Return Data'!$B$7:$R$2843,3,0)</f>
        <v>44410</v>
      </c>
      <c r="C19" s="65">
        <f>VLOOKUP($A19,'Return Data'!$B$7:$R$2843,4,0)</f>
        <v>112.1754</v>
      </c>
      <c r="D19" s="65">
        <f>VLOOKUP($A19,'Return Data'!$B$7:$R$2843,5,0)</f>
        <v>3.0914000000000001</v>
      </c>
      <c r="E19" s="66">
        <f t="shared" si="0"/>
        <v>20</v>
      </c>
      <c r="F19" s="65">
        <f>VLOOKUP($A19,'Return Data'!$B$7:$R$2843,6,0)</f>
        <v>3.1135999999999999</v>
      </c>
      <c r="G19" s="66">
        <f t="shared" si="1"/>
        <v>17</v>
      </c>
      <c r="H19" s="65">
        <f>VLOOKUP($A19,'Return Data'!$B$7:$R$2843,7,0)</f>
        <v>3.1069</v>
      </c>
      <c r="I19" s="66">
        <f t="shared" si="2"/>
        <v>20</v>
      </c>
      <c r="J19" s="65">
        <f>VLOOKUP($A19,'Return Data'!$B$7:$R$2843,8,0)</f>
        <v>3.1251000000000002</v>
      </c>
      <c r="K19" s="66">
        <f t="shared" si="3"/>
        <v>19</v>
      </c>
      <c r="L19" s="65">
        <f>VLOOKUP($A19,'Return Data'!$B$7:$R$2843,9,0)</f>
        <v>3.1278000000000001</v>
      </c>
      <c r="M19" s="66">
        <f t="shared" si="4"/>
        <v>22</v>
      </c>
      <c r="N19" s="65">
        <f>VLOOKUP($A19,'Return Data'!$B$7:$R$2843,10,0)</f>
        <v>3.1768999999999998</v>
      </c>
      <c r="O19" s="66">
        <f t="shared" si="5"/>
        <v>16</v>
      </c>
      <c r="P19" s="65">
        <f>VLOOKUP($A19,'Return Data'!$B$7:$R$2843,11,0)</f>
        <v>3.1362999999999999</v>
      </c>
      <c r="Q19" s="66">
        <f t="shared" si="8"/>
        <v>16</v>
      </c>
      <c r="R19" s="65">
        <f>VLOOKUP($A19,'Return Data'!$B$7:$R$2843,12,0)</f>
        <v>3.0857000000000001</v>
      </c>
      <c r="S19" s="66">
        <f t="shared" si="10"/>
        <v>18</v>
      </c>
      <c r="T19" s="65">
        <f>VLOOKUP($A19,'Return Data'!$B$7:$R$2843,13,0)</f>
        <v>3.0958999999999999</v>
      </c>
      <c r="U19" s="66">
        <f t="shared" si="11"/>
        <v>16</v>
      </c>
      <c r="V19" s="65"/>
      <c r="W19" s="66"/>
      <c r="X19" s="65"/>
      <c r="Y19" s="66"/>
      <c r="Z19" s="65">
        <f>VLOOKUP($A19,'Return Data'!$B$7:$R$2843,16,0)</f>
        <v>4.3163999999999998</v>
      </c>
      <c r="AA19" s="67">
        <f t="shared" si="7"/>
        <v>7</v>
      </c>
    </row>
    <row r="20" spans="1:27" x14ac:dyDescent="0.3">
      <c r="A20" s="63" t="s">
        <v>1305</v>
      </c>
      <c r="B20" s="64">
        <f>VLOOKUP($A20,'Return Data'!$B$7:$R$2843,3,0)</f>
        <v>44410</v>
      </c>
      <c r="C20" s="65">
        <f>VLOOKUP($A20,'Return Data'!$B$7:$R$2843,4,0)</f>
        <v>1109.6503</v>
      </c>
      <c r="D20" s="65">
        <f>VLOOKUP($A20,'Return Data'!$B$7:$R$2843,5,0)</f>
        <v>3.1086999999999998</v>
      </c>
      <c r="E20" s="66">
        <f t="shared" si="0"/>
        <v>15</v>
      </c>
      <c r="F20" s="65">
        <f>VLOOKUP($A20,'Return Data'!$B$7:$R$2843,6,0)</f>
        <v>3.1025999999999998</v>
      </c>
      <c r="G20" s="66">
        <f t="shared" si="1"/>
        <v>21</v>
      </c>
      <c r="H20" s="65">
        <f>VLOOKUP($A20,'Return Data'!$B$7:$R$2843,7,0)</f>
        <v>3.1078999999999999</v>
      </c>
      <c r="I20" s="66">
        <f t="shared" si="2"/>
        <v>19</v>
      </c>
      <c r="J20" s="65">
        <f>VLOOKUP($A20,'Return Data'!$B$7:$R$2843,8,0)</f>
        <v>3.1236999999999999</v>
      </c>
      <c r="K20" s="66">
        <f t="shared" si="3"/>
        <v>21</v>
      </c>
      <c r="L20" s="65">
        <f>VLOOKUP($A20,'Return Data'!$B$7:$R$2843,9,0)</f>
        <v>3.1421000000000001</v>
      </c>
      <c r="M20" s="66">
        <f t="shared" si="4"/>
        <v>15</v>
      </c>
      <c r="N20" s="65">
        <f>VLOOKUP($A20,'Return Data'!$B$7:$R$2843,10,0)</f>
        <v>3.1606999999999998</v>
      </c>
      <c r="O20" s="66">
        <f t="shared" si="5"/>
        <v>21</v>
      </c>
      <c r="P20" s="65">
        <f>VLOOKUP($A20,'Return Data'!$B$7:$R$2843,11,0)</f>
        <v>3.125</v>
      </c>
      <c r="Q20" s="66">
        <f t="shared" si="8"/>
        <v>18</v>
      </c>
      <c r="R20" s="65">
        <f>VLOOKUP($A20,'Return Data'!$B$7:$R$2843,12,0)</f>
        <v>3.0754999999999999</v>
      </c>
      <c r="S20" s="66">
        <f t="shared" si="10"/>
        <v>24</v>
      </c>
      <c r="T20" s="65">
        <f>VLOOKUP($A20,'Return Data'!$B$7:$R$2843,13,0)</f>
        <v>3.0949</v>
      </c>
      <c r="U20" s="66">
        <f t="shared" si="11"/>
        <v>17</v>
      </c>
      <c r="V20" s="65"/>
      <c r="W20" s="66"/>
      <c r="X20" s="65"/>
      <c r="Y20" s="66"/>
      <c r="Z20" s="65">
        <f>VLOOKUP($A20,'Return Data'!$B$7:$R$2843,16,0)</f>
        <v>4.1818</v>
      </c>
      <c r="AA20" s="67">
        <f t="shared" si="7"/>
        <v>10</v>
      </c>
    </row>
    <row r="21" spans="1:27" x14ac:dyDescent="0.3">
      <c r="A21" s="63" t="s">
        <v>1307</v>
      </c>
      <c r="B21" s="64">
        <f>VLOOKUP($A21,'Return Data'!$B$7:$R$2843,3,0)</f>
        <v>44410</v>
      </c>
      <c r="C21" s="65">
        <f>VLOOKUP($A21,'Return Data'!$B$7:$R$2843,4,0)</f>
        <v>1078.4666999999999</v>
      </c>
      <c r="D21" s="65">
        <f>VLOOKUP($A21,'Return Data'!$B$7:$R$2843,5,0)</f>
        <v>3.0360999999999998</v>
      </c>
      <c r="E21" s="66">
        <f t="shared" si="0"/>
        <v>27</v>
      </c>
      <c r="F21" s="65">
        <f>VLOOKUP($A21,'Return Data'!$B$7:$R$2843,6,0)</f>
        <v>3.0626000000000002</v>
      </c>
      <c r="G21" s="66">
        <f t="shared" si="1"/>
        <v>28</v>
      </c>
      <c r="H21" s="65">
        <f>VLOOKUP($A21,'Return Data'!$B$7:$R$2843,7,0)</f>
        <v>3.0575000000000001</v>
      </c>
      <c r="I21" s="66">
        <f t="shared" si="2"/>
        <v>28</v>
      </c>
      <c r="J21" s="65">
        <f>VLOOKUP($A21,'Return Data'!$B$7:$R$2843,8,0)</f>
        <v>3.0813000000000001</v>
      </c>
      <c r="K21" s="66">
        <f t="shared" si="3"/>
        <v>29</v>
      </c>
      <c r="L21" s="65">
        <f>VLOOKUP($A21,'Return Data'!$B$7:$R$2843,9,0)</f>
        <v>3.0769000000000002</v>
      </c>
      <c r="M21" s="66">
        <f t="shared" si="4"/>
        <v>30</v>
      </c>
      <c r="N21" s="65">
        <f>VLOOKUP($A21,'Return Data'!$B$7:$R$2843,10,0)</f>
        <v>3.1034999999999999</v>
      </c>
      <c r="O21" s="66">
        <f t="shared" si="5"/>
        <v>30</v>
      </c>
      <c r="P21" s="65">
        <f>VLOOKUP($A21,'Return Data'!$B$7:$R$2843,11,0)</f>
        <v>3.0731000000000002</v>
      </c>
      <c r="Q21" s="66">
        <f t="shared" si="8"/>
        <v>30</v>
      </c>
      <c r="R21" s="65">
        <f>VLOOKUP($A21,'Return Data'!$B$7:$R$2843,12,0)</f>
        <v>3.0308000000000002</v>
      </c>
      <c r="S21" s="66">
        <f t="shared" si="10"/>
        <v>29</v>
      </c>
      <c r="T21" s="65">
        <f>VLOOKUP($A21,'Return Data'!$B$7:$R$2843,13,0)</f>
        <v>3.0415999999999999</v>
      </c>
      <c r="U21" s="66">
        <f t="shared" si="11"/>
        <v>25</v>
      </c>
      <c r="V21" s="65"/>
      <c r="W21" s="66"/>
      <c r="X21" s="65"/>
      <c r="Y21" s="66"/>
      <c r="Z21" s="65">
        <f>VLOOKUP($A21,'Return Data'!$B$7:$R$2843,16,0)</f>
        <v>3.7143999999999999</v>
      </c>
      <c r="AA21" s="67">
        <f t="shared" si="7"/>
        <v>23</v>
      </c>
    </row>
    <row r="22" spans="1:27" x14ac:dyDescent="0.3">
      <c r="A22" s="63" t="s">
        <v>1309</v>
      </c>
      <c r="B22" s="64">
        <f>VLOOKUP($A22,'Return Data'!$B$7:$R$2843,3,0)</f>
        <v>44410</v>
      </c>
      <c r="C22" s="65">
        <f>VLOOKUP($A22,'Return Data'!$B$7:$R$2843,4,0)</f>
        <v>1051.5705</v>
      </c>
      <c r="D22" s="65">
        <f>VLOOKUP($A22,'Return Data'!$B$7:$R$2843,5,0)</f>
        <v>3.0617000000000001</v>
      </c>
      <c r="E22" s="66">
        <f t="shared" si="0"/>
        <v>26</v>
      </c>
      <c r="F22" s="65">
        <f>VLOOKUP($A22,'Return Data'!$B$7:$R$2843,6,0)</f>
        <v>3.0865</v>
      </c>
      <c r="G22" s="66">
        <f t="shared" si="1"/>
        <v>24</v>
      </c>
      <c r="H22" s="65">
        <f>VLOOKUP($A22,'Return Data'!$B$7:$R$2843,7,0)</f>
        <v>3.0985</v>
      </c>
      <c r="I22" s="66">
        <f t="shared" si="2"/>
        <v>22</v>
      </c>
      <c r="J22" s="65">
        <f>VLOOKUP($A22,'Return Data'!$B$7:$R$2843,8,0)</f>
        <v>3.1198999999999999</v>
      </c>
      <c r="K22" s="66">
        <f t="shared" si="3"/>
        <v>22</v>
      </c>
      <c r="L22" s="65">
        <f>VLOOKUP($A22,'Return Data'!$B$7:$R$2843,9,0)</f>
        <v>3.1152000000000002</v>
      </c>
      <c r="M22" s="66">
        <f t="shared" si="4"/>
        <v>27</v>
      </c>
      <c r="N22" s="65">
        <f>VLOOKUP($A22,'Return Data'!$B$7:$R$2843,10,0)</f>
        <v>3.1528</v>
      </c>
      <c r="O22" s="66">
        <f t="shared" si="5"/>
        <v>25</v>
      </c>
      <c r="P22" s="65">
        <f>VLOOKUP($A22,'Return Data'!$B$7:$R$2843,11,0)</f>
        <v>3.1223999999999998</v>
      </c>
      <c r="Q22" s="66">
        <f t="shared" si="8"/>
        <v>19</v>
      </c>
      <c r="R22" s="65">
        <f>VLOOKUP($A22,'Return Data'!$B$7:$R$2843,12,0)</f>
        <v>3.0790000000000002</v>
      </c>
      <c r="S22" s="66">
        <f t="shared" ref="S22" si="12">RANK(R22,R$8:R$37,0)</f>
        <v>21</v>
      </c>
      <c r="T22" s="65"/>
      <c r="U22" s="66"/>
      <c r="V22" s="65"/>
      <c r="W22" s="66"/>
      <c r="X22" s="65"/>
      <c r="Y22" s="66"/>
      <c r="Z22" s="65">
        <f>VLOOKUP($A22,'Return Data'!$B$7:$R$2843,16,0)</f>
        <v>3.2608000000000001</v>
      </c>
      <c r="AA22" s="67">
        <f t="shared" si="7"/>
        <v>30</v>
      </c>
    </row>
    <row r="23" spans="1:27" x14ac:dyDescent="0.3">
      <c r="A23" s="63" t="s">
        <v>1311</v>
      </c>
      <c r="B23" s="64">
        <f>VLOOKUP($A23,'Return Data'!$B$7:$R$2843,3,0)</f>
        <v>44410</v>
      </c>
      <c r="C23" s="65">
        <f>VLOOKUP($A23,'Return Data'!$B$7:$R$2843,4,0)</f>
        <v>1061.6799000000001</v>
      </c>
      <c r="D23" s="65">
        <f>VLOOKUP($A23,'Return Data'!$B$7:$R$2843,5,0)</f>
        <v>2.9775</v>
      </c>
      <c r="E23" s="66">
        <f t="shared" si="0"/>
        <v>28</v>
      </c>
      <c r="F23" s="65">
        <f>VLOOKUP($A23,'Return Data'!$B$7:$R$2843,6,0)</f>
        <v>3.0640000000000001</v>
      </c>
      <c r="G23" s="66">
        <f t="shared" si="1"/>
        <v>27</v>
      </c>
      <c r="H23" s="65">
        <f>VLOOKUP($A23,'Return Data'!$B$7:$R$2843,7,0)</f>
        <v>3.0644999999999998</v>
      </c>
      <c r="I23" s="66">
        <f t="shared" si="2"/>
        <v>26</v>
      </c>
      <c r="J23" s="65">
        <f>VLOOKUP($A23,'Return Data'!$B$7:$R$2843,8,0)</f>
        <v>3.0876999999999999</v>
      </c>
      <c r="K23" s="66">
        <f t="shared" si="3"/>
        <v>28</v>
      </c>
      <c r="L23" s="65">
        <f>VLOOKUP($A23,'Return Data'!$B$7:$R$2843,9,0)</f>
        <v>3.0855999999999999</v>
      </c>
      <c r="M23" s="66">
        <f t="shared" si="4"/>
        <v>29</v>
      </c>
      <c r="N23" s="65">
        <f>VLOOKUP($A23,'Return Data'!$B$7:$R$2843,10,0)</f>
        <v>3.1347999999999998</v>
      </c>
      <c r="O23" s="66">
        <f t="shared" si="5"/>
        <v>29</v>
      </c>
      <c r="P23" s="65">
        <f>VLOOKUP($A23,'Return Data'!$B$7:$R$2843,11,0)</f>
        <v>3.0773999999999999</v>
      </c>
      <c r="Q23" s="66">
        <f t="shared" si="8"/>
        <v>29</v>
      </c>
      <c r="R23" s="65">
        <f>VLOOKUP($A23,'Return Data'!$B$7:$R$2843,12,0)</f>
        <v>3.0301999999999998</v>
      </c>
      <c r="S23" s="66">
        <f t="shared" si="10"/>
        <v>30</v>
      </c>
      <c r="T23" s="65">
        <f>VLOOKUP($A23,'Return Data'!$B$7:$R$2843,13,0)</f>
        <v>3.0413999999999999</v>
      </c>
      <c r="U23" s="66">
        <f t="shared" si="11"/>
        <v>26</v>
      </c>
      <c r="V23" s="65"/>
      <c r="W23" s="66"/>
      <c r="X23" s="65"/>
      <c r="Y23" s="66"/>
      <c r="Z23" s="65">
        <f>VLOOKUP($A23,'Return Data'!$B$7:$R$2843,16,0)</f>
        <v>3.4287999999999998</v>
      </c>
      <c r="AA23" s="67">
        <f t="shared" si="7"/>
        <v>27</v>
      </c>
    </row>
    <row r="24" spans="1:27" x14ac:dyDescent="0.3">
      <c r="A24" s="63" t="s">
        <v>1313</v>
      </c>
      <c r="B24" s="64">
        <f>VLOOKUP($A24,'Return Data'!$B$7:$R$2843,3,0)</f>
        <v>44410</v>
      </c>
      <c r="C24" s="65">
        <f>VLOOKUP($A24,'Return Data'!$B$7:$R$2843,4,0)</f>
        <v>1057.3595</v>
      </c>
      <c r="D24" s="65">
        <f>VLOOKUP($A24,'Return Data'!$B$7:$R$2843,5,0)</f>
        <v>3.1002000000000001</v>
      </c>
      <c r="E24" s="66">
        <f t="shared" si="0"/>
        <v>19</v>
      </c>
      <c r="F24" s="65">
        <f>VLOOKUP($A24,'Return Data'!$B$7:$R$2843,6,0)</f>
        <v>3.1282999999999999</v>
      </c>
      <c r="G24" s="66">
        <f t="shared" si="1"/>
        <v>11</v>
      </c>
      <c r="H24" s="65">
        <f>VLOOKUP($A24,'Return Data'!$B$7:$R$2843,7,0)</f>
        <v>3.1328</v>
      </c>
      <c r="I24" s="66">
        <f t="shared" si="2"/>
        <v>10</v>
      </c>
      <c r="J24" s="65">
        <f>VLOOKUP($A24,'Return Data'!$B$7:$R$2843,8,0)</f>
        <v>3.1551999999999998</v>
      </c>
      <c r="K24" s="66">
        <f t="shared" si="3"/>
        <v>8</v>
      </c>
      <c r="L24" s="65">
        <f>VLOOKUP($A24,'Return Data'!$B$7:$R$2843,9,0)</f>
        <v>3.1432000000000002</v>
      </c>
      <c r="M24" s="66">
        <f t="shared" si="4"/>
        <v>13</v>
      </c>
      <c r="N24" s="65">
        <f>VLOOKUP($A24,'Return Data'!$B$7:$R$2843,10,0)</f>
        <v>3.1778</v>
      </c>
      <c r="O24" s="66">
        <f t="shared" si="5"/>
        <v>15</v>
      </c>
      <c r="P24" s="65">
        <f>VLOOKUP($A24,'Return Data'!$B$7:$R$2843,11,0)</f>
        <v>3.1859999999999999</v>
      </c>
      <c r="Q24" s="66">
        <f t="shared" si="8"/>
        <v>5</v>
      </c>
      <c r="R24" s="65">
        <f>VLOOKUP($A24,'Return Data'!$B$7:$R$2843,12,0)</f>
        <v>3.1358999999999999</v>
      </c>
      <c r="S24" s="66">
        <f t="shared" ref="S24" si="13">RANK(R24,R$8:R$37,0)</f>
        <v>5</v>
      </c>
      <c r="T24" s="65"/>
      <c r="U24" s="66"/>
      <c r="V24" s="65"/>
      <c r="W24" s="66"/>
      <c r="X24" s="65"/>
      <c r="Y24" s="66"/>
      <c r="Z24" s="65">
        <f>VLOOKUP($A24,'Return Data'!$B$7:$R$2843,16,0)</f>
        <v>3.4049999999999998</v>
      </c>
      <c r="AA24" s="67">
        <f t="shared" si="7"/>
        <v>29</v>
      </c>
    </row>
    <row r="25" spans="1:27" x14ac:dyDescent="0.3">
      <c r="A25" s="63" t="s">
        <v>1315</v>
      </c>
      <c r="B25" s="64">
        <f>VLOOKUP($A25,'Return Data'!$B$7:$R$2843,3,0)</f>
        <v>44410</v>
      </c>
      <c r="C25" s="65">
        <f>VLOOKUP($A25,'Return Data'!$B$7:$R$2843,4,0)</f>
        <v>1109.6693</v>
      </c>
      <c r="D25" s="65">
        <f>VLOOKUP($A25,'Return Data'!$B$7:$R$2843,5,0)</f>
        <v>3.0659000000000001</v>
      </c>
      <c r="E25" s="66">
        <f t="shared" si="0"/>
        <v>25</v>
      </c>
      <c r="F25" s="65">
        <f>VLOOKUP($A25,'Return Data'!$B$7:$R$2843,6,0)</f>
        <v>3.1048</v>
      </c>
      <c r="G25" s="66">
        <f t="shared" si="1"/>
        <v>20</v>
      </c>
      <c r="H25" s="65">
        <f>VLOOKUP($A25,'Return Data'!$B$7:$R$2843,7,0)</f>
        <v>3.1120999999999999</v>
      </c>
      <c r="I25" s="66">
        <f t="shared" si="2"/>
        <v>17</v>
      </c>
      <c r="J25" s="65">
        <f>VLOOKUP($A25,'Return Data'!$B$7:$R$2843,8,0)</f>
        <v>3.129</v>
      </c>
      <c r="K25" s="66">
        <f t="shared" si="3"/>
        <v>17</v>
      </c>
      <c r="L25" s="65">
        <f>VLOOKUP($A25,'Return Data'!$B$7:$R$2843,9,0)</f>
        <v>3.1339000000000001</v>
      </c>
      <c r="M25" s="66">
        <f t="shared" si="4"/>
        <v>20</v>
      </c>
      <c r="N25" s="65">
        <f>VLOOKUP($A25,'Return Data'!$B$7:$R$2843,10,0)</f>
        <v>3.1629</v>
      </c>
      <c r="O25" s="66">
        <f t="shared" si="5"/>
        <v>20</v>
      </c>
      <c r="P25" s="65">
        <f>VLOOKUP($A25,'Return Data'!$B$7:$R$2843,11,0)</f>
        <v>3.1211000000000002</v>
      </c>
      <c r="Q25" s="66">
        <f t="shared" si="8"/>
        <v>22</v>
      </c>
      <c r="R25" s="65">
        <f>VLOOKUP($A25,'Return Data'!$B$7:$R$2843,12,0)</f>
        <v>3.0811000000000002</v>
      </c>
      <c r="S25" s="66">
        <f t="shared" si="10"/>
        <v>20</v>
      </c>
      <c r="T25" s="65">
        <f>VLOOKUP($A25,'Return Data'!$B$7:$R$2843,13,0)</f>
        <v>3.0939000000000001</v>
      </c>
      <c r="U25" s="66">
        <f t="shared" si="11"/>
        <v>18</v>
      </c>
      <c r="V25" s="65"/>
      <c r="W25" s="66"/>
      <c r="X25" s="65"/>
      <c r="Y25" s="66"/>
      <c r="Z25" s="65">
        <f>VLOOKUP($A25,'Return Data'!$B$7:$R$2843,16,0)</f>
        <v>4.1687000000000003</v>
      </c>
      <c r="AA25" s="67">
        <f t="shared" si="7"/>
        <v>11</v>
      </c>
    </row>
    <row r="26" spans="1:27" x14ac:dyDescent="0.3">
      <c r="A26" s="63" t="s">
        <v>1317</v>
      </c>
      <c r="B26" s="64">
        <f>VLOOKUP($A26,'Return Data'!$B$7:$R$2843,3,0)</f>
        <v>44410</v>
      </c>
      <c r="C26" s="65">
        <f>VLOOKUP($A26,'Return Data'!$B$7:$R$2843,4,0)</f>
        <v>2705.0693333333302</v>
      </c>
      <c r="D26" s="65">
        <f>VLOOKUP($A26,'Return Data'!$B$7:$R$2843,5,0)</f>
        <v>3.1644000000000001</v>
      </c>
      <c r="E26" s="66">
        <f t="shared" si="0"/>
        <v>5</v>
      </c>
      <c r="F26" s="65">
        <f>VLOOKUP($A26,'Return Data'!$B$7:$R$2843,6,0)</f>
        <v>3.1612</v>
      </c>
      <c r="G26" s="66">
        <f t="shared" si="1"/>
        <v>7</v>
      </c>
      <c r="H26" s="65">
        <f>VLOOKUP($A26,'Return Data'!$B$7:$R$2843,7,0)</f>
        <v>3.1457999999999999</v>
      </c>
      <c r="I26" s="66">
        <f t="shared" si="2"/>
        <v>7</v>
      </c>
      <c r="J26" s="65">
        <f>VLOOKUP($A26,'Return Data'!$B$7:$R$2843,8,0)</f>
        <v>3.1604000000000001</v>
      </c>
      <c r="K26" s="66">
        <f t="shared" si="3"/>
        <v>6</v>
      </c>
      <c r="L26" s="65">
        <f>VLOOKUP($A26,'Return Data'!$B$7:$R$2843,9,0)</f>
        <v>3.1589</v>
      </c>
      <c r="M26" s="66">
        <f t="shared" si="4"/>
        <v>9</v>
      </c>
      <c r="N26" s="65">
        <f>VLOOKUP($A26,'Return Data'!$B$7:$R$2843,10,0)</f>
        <v>3.1995</v>
      </c>
      <c r="O26" s="66">
        <f t="shared" si="5"/>
        <v>10</v>
      </c>
      <c r="P26" s="65">
        <f>VLOOKUP($A26,'Return Data'!$B$7:$R$2843,11,0)</f>
        <v>3.1560000000000001</v>
      </c>
      <c r="Q26" s="66">
        <f t="shared" si="8"/>
        <v>12</v>
      </c>
      <c r="R26" s="65">
        <f>VLOOKUP($A26,'Return Data'!$B$7:$R$2843,12,0)</f>
        <v>3.1004999999999998</v>
      </c>
      <c r="S26" s="66">
        <f t="shared" si="10"/>
        <v>13</v>
      </c>
      <c r="T26" s="65">
        <f>VLOOKUP($A26,'Return Data'!$B$7:$R$2843,13,0)</f>
        <v>3.1118000000000001</v>
      </c>
      <c r="U26" s="66">
        <f t="shared" si="11"/>
        <v>12</v>
      </c>
      <c r="V26" s="65">
        <f>VLOOKUP($A26,'Return Data'!$B$7:$R$2843,17,0)</f>
        <v>3.6819000000000002</v>
      </c>
      <c r="W26" s="66">
        <f t="shared" ref="W26:W36" si="14">RANK(V26,V$8:V$37,0)</f>
        <v>2</v>
      </c>
      <c r="X26" s="65">
        <f>VLOOKUP($A26,'Return Data'!$B$7:$R$2843,14,0)</f>
        <v>4.5286999999999997</v>
      </c>
      <c r="Y26" s="66">
        <f t="shared" ref="Y26:Y36" si="15">RANK(X26,X$8:X$37,0)</f>
        <v>2</v>
      </c>
      <c r="Z26" s="65">
        <f>VLOOKUP($A26,'Return Data'!$B$7:$R$2843,16,0)</f>
        <v>6.5984999999999996</v>
      </c>
      <c r="AA26" s="67">
        <f t="shared" si="7"/>
        <v>1</v>
      </c>
    </row>
    <row r="27" spans="1:27" x14ac:dyDescent="0.3">
      <c r="A27" s="63" t="s">
        <v>1319</v>
      </c>
      <c r="B27" s="64">
        <f>VLOOKUP($A27,'Return Data'!$B$7:$R$2843,3,0)</f>
        <v>44410</v>
      </c>
      <c r="C27" s="65">
        <f>VLOOKUP($A27,'Return Data'!$B$7:$R$2843,4,0)</f>
        <v>1078.1594</v>
      </c>
      <c r="D27" s="65">
        <f>VLOOKUP($A27,'Return Data'!$B$7:$R$2843,5,0)</f>
        <v>3.2198000000000002</v>
      </c>
      <c r="E27" s="66">
        <f t="shared" si="0"/>
        <v>2</v>
      </c>
      <c r="F27" s="65">
        <f>VLOOKUP($A27,'Return Data'!$B$7:$R$2843,6,0)</f>
        <v>3.1728999999999998</v>
      </c>
      <c r="G27" s="66">
        <f t="shared" si="1"/>
        <v>5</v>
      </c>
      <c r="H27" s="65">
        <f>VLOOKUP($A27,'Return Data'!$B$7:$R$2843,7,0)</f>
        <v>3.1570999999999998</v>
      </c>
      <c r="I27" s="66">
        <f t="shared" si="2"/>
        <v>6</v>
      </c>
      <c r="J27" s="65">
        <f>VLOOKUP($A27,'Return Data'!$B$7:$R$2843,8,0)</f>
        <v>3.1612</v>
      </c>
      <c r="K27" s="66">
        <f t="shared" si="3"/>
        <v>5</v>
      </c>
      <c r="L27" s="65">
        <f>VLOOKUP($A27,'Return Data'!$B$7:$R$2843,9,0)</f>
        <v>3.1661999999999999</v>
      </c>
      <c r="M27" s="66">
        <f t="shared" si="4"/>
        <v>7</v>
      </c>
      <c r="N27" s="65">
        <f>VLOOKUP($A27,'Return Data'!$B$7:$R$2843,10,0)</f>
        <v>3.2214</v>
      </c>
      <c r="O27" s="66">
        <f t="shared" si="5"/>
        <v>5</v>
      </c>
      <c r="P27" s="65">
        <f>VLOOKUP($A27,'Return Data'!$B$7:$R$2843,11,0)</f>
        <v>3.1652999999999998</v>
      </c>
      <c r="Q27" s="66">
        <f t="shared" si="8"/>
        <v>10</v>
      </c>
      <c r="R27" s="65">
        <f>VLOOKUP($A27,'Return Data'!$B$7:$R$2843,12,0)</f>
        <v>3.1038000000000001</v>
      </c>
      <c r="S27" s="66">
        <f t="shared" si="10"/>
        <v>12</v>
      </c>
      <c r="T27" s="65">
        <f>VLOOKUP($A27,'Return Data'!$B$7:$R$2843,13,0)</f>
        <v>3.1095999999999999</v>
      </c>
      <c r="U27" s="66">
        <f t="shared" si="11"/>
        <v>13</v>
      </c>
      <c r="V27" s="65"/>
      <c r="W27" s="66"/>
      <c r="X27" s="65"/>
      <c r="Y27" s="66"/>
      <c r="Z27" s="65">
        <f>VLOOKUP($A27,'Return Data'!$B$7:$R$2843,16,0)</f>
        <v>3.7225999999999999</v>
      </c>
      <c r="AA27" s="67">
        <f t="shared" si="7"/>
        <v>22</v>
      </c>
    </row>
    <row r="28" spans="1:27" x14ac:dyDescent="0.3">
      <c r="A28" s="63" t="s">
        <v>1321</v>
      </c>
      <c r="B28" s="64">
        <f>VLOOKUP($A28,'Return Data'!$B$7:$R$2843,3,0)</f>
        <v>44410</v>
      </c>
      <c r="C28" s="65">
        <f>VLOOKUP($A28,'Return Data'!$B$7:$R$2843,4,0)</f>
        <v>1076.5143</v>
      </c>
      <c r="D28" s="65">
        <f>VLOOKUP($A28,'Return Data'!$B$7:$R$2843,5,0)</f>
        <v>3.1840000000000002</v>
      </c>
      <c r="E28" s="66">
        <f t="shared" si="0"/>
        <v>4</v>
      </c>
      <c r="F28" s="65">
        <f>VLOOKUP($A28,'Return Data'!$B$7:$R$2843,6,0)</f>
        <v>3.2014999999999998</v>
      </c>
      <c r="G28" s="66">
        <f t="shared" si="1"/>
        <v>2</v>
      </c>
      <c r="H28" s="65">
        <f>VLOOKUP($A28,'Return Data'!$B$7:$R$2843,7,0)</f>
        <v>3.2006999999999999</v>
      </c>
      <c r="I28" s="66">
        <f t="shared" si="2"/>
        <v>2</v>
      </c>
      <c r="J28" s="65">
        <f>VLOOKUP($A28,'Return Data'!$B$7:$R$2843,8,0)</f>
        <v>3.2033999999999998</v>
      </c>
      <c r="K28" s="66">
        <f t="shared" si="3"/>
        <v>3</v>
      </c>
      <c r="L28" s="65">
        <f>VLOOKUP($A28,'Return Data'!$B$7:$R$2843,9,0)</f>
        <v>3.1924000000000001</v>
      </c>
      <c r="M28" s="66">
        <f t="shared" si="4"/>
        <v>5</v>
      </c>
      <c r="N28" s="65">
        <f>VLOOKUP($A28,'Return Data'!$B$7:$R$2843,10,0)</f>
        <v>3.2201</v>
      </c>
      <c r="O28" s="66">
        <f t="shared" si="5"/>
        <v>7</v>
      </c>
      <c r="P28" s="65">
        <f>VLOOKUP($A28,'Return Data'!$B$7:$R$2843,11,0)</f>
        <v>3.1802999999999999</v>
      </c>
      <c r="Q28" s="66">
        <f t="shared" si="8"/>
        <v>6</v>
      </c>
      <c r="R28" s="65">
        <f>VLOOKUP($A28,'Return Data'!$B$7:$R$2843,12,0)</f>
        <v>3.1269</v>
      </c>
      <c r="S28" s="66">
        <f t="shared" si="10"/>
        <v>6</v>
      </c>
      <c r="T28" s="65">
        <f>VLOOKUP($A28,'Return Data'!$B$7:$R$2843,13,0)</f>
        <v>3.1440000000000001</v>
      </c>
      <c r="U28" s="66">
        <f t="shared" si="11"/>
        <v>4</v>
      </c>
      <c r="V28" s="65"/>
      <c r="W28" s="66"/>
      <c r="X28" s="65"/>
      <c r="Y28" s="66"/>
      <c r="Z28" s="65">
        <f>VLOOKUP($A28,'Return Data'!$B$7:$R$2843,16,0)</f>
        <v>3.6983999999999999</v>
      </c>
      <c r="AA28" s="67">
        <f t="shared" si="7"/>
        <v>24</v>
      </c>
    </row>
    <row r="29" spans="1:27" x14ac:dyDescent="0.3">
      <c r="A29" s="63" t="s">
        <v>1323</v>
      </c>
      <c r="B29" s="64">
        <f>VLOOKUP($A29,'Return Data'!$B$7:$R$2843,3,0)</f>
        <v>44410</v>
      </c>
      <c r="C29" s="65">
        <f>VLOOKUP($A29,'Return Data'!$B$7:$R$2843,4,0)</f>
        <v>1065.8569</v>
      </c>
      <c r="D29" s="65">
        <f>VLOOKUP($A29,'Return Data'!$B$7:$R$2843,5,0)</f>
        <v>3.2124000000000001</v>
      </c>
      <c r="E29" s="66">
        <f t="shared" si="0"/>
        <v>3</v>
      </c>
      <c r="F29" s="65">
        <f>VLOOKUP($A29,'Return Data'!$B$7:$R$2843,6,0)</f>
        <v>3.1993</v>
      </c>
      <c r="G29" s="66">
        <f t="shared" si="1"/>
        <v>3</v>
      </c>
      <c r="H29" s="65">
        <f>VLOOKUP($A29,'Return Data'!$B$7:$R$2843,7,0)</f>
        <v>3.1920999999999999</v>
      </c>
      <c r="I29" s="66">
        <f t="shared" si="2"/>
        <v>3</v>
      </c>
      <c r="J29" s="65">
        <f>VLOOKUP($A29,'Return Data'!$B$7:$R$2843,8,0)</f>
        <v>3.2025999999999999</v>
      </c>
      <c r="K29" s="66">
        <f t="shared" si="3"/>
        <v>4</v>
      </c>
      <c r="L29" s="65">
        <f>VLOOKUP($A29,'Return Data'!$B$7:$R$2843,9,0)</f>
        <v>3.2088000000000001</v>
      </c>
      <c r="M29" s="66">
        <f t="shared" si="4"/>
        <v>3</v>
      </c>
      <c r="N29" s="65">
        <f>VLOOKUP($A29,'Return Data'!$B$7:$R$2843,10,0)</f>
        <v>3.2458999999999998</v>
      </c>
      <c r="O29" s="66">
        <f t="shared" si="5"/>
        <v>3</v>
      </c>
      <c r="P29" s="65">
        <f>VLOOKUP($A29,'Return Data'!$B$7:$R$2843,11,0)</f>
        <v>3.2065000000000001</v>
      </c>
      <c r="Q29" s="66">
        <f t="shared" si="8"/>
        <v>3</v>
      </c>
      <c r="R29" s="65">
        <f>VLOOKUP($A29,'Return Data'!$B$7:$R$2843,12,0)</f>
        <v>3.1646999999999998</v>
      </c>
      <c r="S29" s="66">
        <f t="shared" si="10"/>
        <v>2</v>
      </c>
      <c r="T29" s="65">
        <f>VLOOKUP($A29,'Return Data'!$B$7:$R$2843,13,0)</f>
        <v>3.1817000000000002</v>
      </c>
      <c r="U29" s="66">
        <f t="shared" ref="U29" si="16">RANK(T29,T$8:T$37,0)</f>
        <v>1</v>
      </c>
      <c r="V29" s="65"/>
      <c r="W29" s="66"/>
      <c r="X29" s="65"/>
      <c r="Y29" s="66"/>
      <c r="Z29" s="65">
        <f>VLOOKUP($A29,'Return Data'!$B$7:$R$2843,16,0)</f>
        <v>3.6067999999999998</v>
      </c>
      <c r="AA29" s="67">
        <f t="shared" si="7"/>
        <v>25</v>
      </c>
    </row>
    <row r="30" spans="1:27" x14ac:dyDescent="0.3">
      <c r="A30" s="63" t="s">
        <v>1325</v>
      </c>
      <c r="B30" s="64">
        <f>VLOOKUP($A30,'Return Data'!$B$7:$R$2843,3,0)</f>
        <v>44410</v>
      </c>
      <c r="C30" s="65">
        <f>VLOOKUP($A30,'Return Data'!$B$7:$R$2843,4,0)</f>
        <v>111.6602</v>
      </c>
      <c r="D30" s="65">
        <f>VLOOKUP($A30,'Return Data'!$B$7:$R$2843,5,0)</f>
        <v>3.1057000000000001</v>
      </c>
      <c r="E30" s="66">
        <f t="shared" si="0"/>
        <v>16</v>
      </c>
      <c r="F30" s="65">
        <f>VLOOKUP($A30,'Return Data'!$B$7:$R$2843,6,0)</f>
        <v>3.1061999999999999</v>
      </c>
      <c r="G30" s="66">
        <f t="shared" si="1"/>
        <v>19</v>
      </c>
      <c r="H30" s="65">
        <f>VLOOKUP($A30,'Return Data'!$B$7:$R$2843,7,0)</f>
        <v>3.1118999999999999</v>
      </c>
      <c r="I30" s="66">
        <f t="shared" si="2"/>
        <v>18</v>
      </c>
      <c r="J30" s="65">
        <f>VLOOKUP($A30,'Return Data'!$B$7:$R$2843,8,0)</f>
        <v>3.1349</v>
      </c>
      <c r="K30" s="66">
        <f t="shared" si="3"/>
        <v>15</v>
      </c>
      <c r="L30" s="65">
        <f>VLOOKUP($A30,'Return Data'!$B$7:$R$2843,9,0)</f>
        <v>3.1391</v>
      </c>
      <c r="M30" s="66">
        <f t="shared" si="4"/>
        <v>16</v>
      </c>
      <c r="N30" s="65">
        <f>VLOOKUP($A30,'Return Data'!$B$7:$R$2843,10,0)</f>
        <v>3.1707000000000001</v>
      </c>
      <c r="O30" s="66">
        <f t="shared" si="5"/>
        <v>17</v>
      </c>
      <c r="P30" s="65">
        <f>VLOOKUP($A30,'Return Data'!$B$7:$R$2843,11,0)</f>
        <v>3.1284999999999998</v>
      </c>
      <c r="Q30" s="66">
        <f t="shared" si="8"/>
        <v>17</v>
      </c>
      <c r="R30" s="65">
        <f>VLOOKUP($A30,'Return Data'!$B$7:$R$2843,12,0)</f>
        <v>3.0910000000000002</v>
      </c>
      <c r="S30" s="66">
        <f t="shared" si="10"/>
        <v>17</v>
      </c>
      <c r="T30" s="65">
        <f>VLOOKUP($A30,'Return Data'!$B$7:$R$2843,13,0)</f>
        <v>3.1021999999999998</v>
      </c>
      <c r="U30" s="66">
        <f t="shared" si="11"/>
        <v>15</v>
      </c>
      <c r="V30" s="65"/>
      <c r="W30" s="66"/>
      <c r="X30" s="65"/>
      <c r="Y30" s="66"/>
      <c r="Z30" s="65">
        <f>VLOOKUP($A30,'Return Data'!$B$7:$R$2843,16,0)</f>
        <v>4.2915999999999999</v>
      </c>
      <c r="AA30" s="67">
        <f t="shared" si="7"/>
        <v>9</v>
      </c>
    </row>
    <row r="31" spans="1:27" x14ac:dyDescent="0.3">
      <c r="A31" s="63" t="s">
        <v>1327</v>
      </c>
      <c r="B31" s="64">
        <f>VLOOKUP($A31,'Return Data'!$B$7:$R$2843,3,0)</f>
        <v>44410</v>
      </c>
      <c r="C31" s="65">
        <f>VLOOKUP($A31,'Return Data'!$B$7:$R$2843,4,0)</f>
        <v>1073.6759</v>
      </c>
      <c r="D31" s="65">
        <f>VLOOKUP($A31,'Return Data'!$B$7:$R$2843,5,0)</f>
        <v>3.2263999999999999</v>
      </c>
      <c r="E31" s="66">
        <f t="shared" si="0"/>
        <v>1</v>
      </c>
      <c r="F31" s="65">
        <f>VLOOKUP($A31,'Return Data'!$B$7:$R$2843,6,0)</f>
        <v>3.2383999999999999</v>
      </c>
      <c r="G31" s="66">
        <f t="shared" si="1"/>
        <v>1</v>
      </c>
      <c r="H31" s="65">
        <f>VLOOKUP($A31,'Return Data'!$B$7:$R$2843,7,0)</f>
        <v>3.2038000000000002</v>
      </c>
      <c r="I31" s="66">
        <f t="shared" si="2"/>
        <v>1</v>
      </c>
      <c r="J31" s="65">
        <f>VLOOKUP($A31,'Return Data'!$B$7:$R$2843,8,0)</f>
        <v>3.2069999999999999</v>
      </c>
      <c r="K31" s="66">
        <f t="shared" si="3"/>
        <v>2</v>
      </c>
      <c r="L31" s="65">
        <f>VLOOKUP($A31,'Return Data'!$B$7:$R$2843,9,0)</f>
        <v>3.2122000000000002</v>
      </c>
      <c r="M31" s="66">
        <f t="shared" si="4"/>
        <v>2</v>
      </c>
      <c r="N31" s="65">
        <f>VLOOKUP($A31,'Return Data'!$B$7:$R$2843,10,0)</f>
        <v>3.2505000000000002</v>
      </c>
      <c r="O31" s="66">
        <f t="shared" si="5"/>
        <v>2</v>
      </c>
      <c r="P31" s="65">
        <f>VLOOKUP($A31,'Return Data'!$B$7:$R$2843,11,0)</f>
        <v>3.2039</v>
      </c>
      <c r="Q31" s="66">
        <f t="shared" si="8"/>
        <v>4</v>
      </c>
      <c r="R31" s="65">
        <f>VLOOKUP($A31,'Return Data'!$B$7:$R$2843,12,0)</f>
        <v>3.16</v>
      </c>
      <c r="S31" s="66">
        <f t="shared" si="10"/>
        <v>3</v>
      </c>
      <c r="T31" s="65">
        <f>VLOOKUP($A31,'Return Data'!$B$7:$R$2843,13,0)</f>
        <v>3.1644000000000001</v>
      </c>
      <c r="U31" s="66">
        <f t="shared" si="11"/>
        <v>3</v>
      </c>
      <c r="V31" s="65"/>
      <c r="W31" s="66"/>
      <c r="X31" s="65"/>
      <c r="Y31" s="66"/>
      <c r="Z31" s="65">
        <f>VLOOKUP($A31,'Return Data'!$B$7:$R$2843,16,0)</f>
        <v>3.7435999999999998</v>
      </c>
      <c r="AA31" s="67">
        <f t="shared" si="7"/>
        <v>20</v>
      </c>
    </row>
    <row r="32" spans="1:27" x14ac:dyDescent="0.3">
      <c r="A32" s="63" t="s">
        <v>1329</v>
      </c>
      <c r="B32" s="64">
        <f>VLOOKUP($A32,'Return Data'!$B$7:$R$2843,3,0)</f>
        <v>44410</v>
      </c>
      <c r="C32" s="65">
        <f>VLOOKUP($A32,'Return Data'!$B$7:$R$2843,4,0)</f>
        <v>3387.8771999999999</v>
      </c>
      <c r="D32" s="65">
        <f>VLOOKUP($A32,'Return Data'!$B$7:$R$2843,5,0)</f>
        <v>3.1149</v>
      </c>
      <c r="E32" s="66">
        <f t="shared" si="0"/>
        <v>13</v>
      </c>
      <c r="F32" s="65">
        <f>VLOOKUP($A32,'Return Data'!$B$7:$R$2843,6,0)</f>
        <v>3.1362999999999999</v>
      </c>
      <c r="G32" s="66">
        <f t="shared" si="1"/>
        <v>10</v>
      </c>
      <c r="H32" s="65">
        <f>VLOOKUP($A32,'Return Data'!$B$7:$R$2843,7,0)</f>
        <v>3.1215000000000002</v>
      </c>
      <c r="I32" s="66">
        <f t="shared" si="2"/>
        <v>13</v>
      </c>
      <c r="J32" s="65">
        <f>VLOOKUP($A32,'Return Data'!$B$7:$R$2843,8,0)</f>
        <v>3.1333000000000002</v>
      </c>
      <c r="K32" s="66">
        <f t="shared" si="3"/>
        <v>16</v>
      </c>
      <c r="L32" s="65">
        <f>VLOOKUP($A32,'Return Data'!$B$7:$R$2843,9,0)</f>
        <v>3.1324000000000001</v>
      </c>
      <c r="M32" s="66">
        <f t="shared" si="4"/>
        <v>21</v>
      </c>
      <c r="N32" s="65">
        <f>VLOOKUP($A32,'Return Data'!$B$7:$R$2843,10,0)</f>
        <v>3.1806999999999999</v>
      </c>
      <c r="O32" s="66">
        <f t="shared" si="5"/>
        <v>12</v>
      </c>
      <c r="P32" s="65">
        <f>VLOOKUP($A32,'Return Data'!$B$7:$R$2843,11,0)</f>
        <v>3.1377000000000002</v>
      </c>
      <c r="Q32" s="66">
        <f t="shared" si="8"/>
        <v>15</v>
      </c>
      <c r="R32" s="65">
        <f>VLOOKUP($A32,'Return Data'!$B$7:$R$2843,12,0)</f>
        <v>3.0834000000000001</v>
      </c>
      <c r="S32" s="66">
        <f t="shared" si="10"/>
        <v>19</v>
      </c>
      <c r="T32" s="65">
        <f>VLOOKUP($A32,'Return Data'!$B$7:$R$2843,13,0)</f>
        <v>3.0935000000000001</v>
      </c>
      <c r="U32" s="66">
        <f t="shared" si="11"/>
        <v>20</v>
      </c>
      <c r="V32" s="65">
        <f>VLOOKUP($A32,'Return Data'!$B$7:$R$2843,17,0)</f>
        <v>3.6537999999999999</v>
      </c>
      <c r="W32" s="66">
        <f t="shared" si="14"/>
        <v>4</v>
      </c>
      <c r="X32" s="65">
        <f>VLOOKUP($A32,'Return Data'!$B$7:$R$2843,14,0)</f>
        <v>4.5083000000000002</v>
      </c>
      <c r="Y32" s="66">
        <f t="shared" si="15"/>
        <v>3</v>
      </c>
      <c r="Z32" s="65">
        <f>VLOOKUP($A32,'Return Data'!$B$7:$R$2843,16,0)</f>
        <v>6.4889999999999999</v>
      </c>
      <c r="AA32" s="67">
        <f t="shared" si="7"/>
        <v>3</v>
      </c>
    </row>
    <row r="33" spans="1:27" x14ac:dyDescent="0.3">
      <c r="A33" s="63" t="s">
        <v>1331</v>
      </c>
      <c r="B33" s="64">
        <f>VLOOKUP($A33,'Return Data'!$B$7:$R$2843,3,0)</f>
        <v>44410</v>
      </c>
      <c r="C33" s="65">
        <f>VLOOKUP($A33,'Return Data'!$B$7:$R$2843,4,0)</f>
        <v>1106.0689</v>
      </c>
      <c r="D33" s="65">
        <f>VLOOKUP($A33,'Return Data'!$B$7:$R$2843,5,0)</f>
        <v>3.0790999999999999</v>
      </c>
      <c r="E33" s="66">
        <f t="shared" si="0"/>
        <v>22</v>
      </c>
      <c r="F33" s="65">
        <f>VLOOKUP($A33,'Return Data'!$B$7:$R$2843,6,0)</f>
        <v>3.1006</v>
      </c>
      <c r="G33" s="66">
        <f t="shared" si="1"/>
        <v>22</v>
      </c>
      <c r="H33" s="65">
        <f>VLOOKUP($A33,'Return Data'!$B$7:$R$2843,7,0)</f>
        <v>3.0897000000000001</v>
      </c>
      <c r="I33" s="66">
        <f t="shared" si="2"/>
        <v>24</v>
      </c>
      <c r="J33" s="65">
        <f>VLOOKUP($A33,'Return Data'!$B$7:$R$2843,8,0)</f>
        <v>3.0981000000000001</v>
      </c>
      <c r="K33" s="66">
        <f t="shared" si="3"/>
        <v>26</v>
      </c>
      <c r="L33" s="65">
        <f>VLOOKUP($A33,'Return Data'!$B$7:$R$2843,9,0)</f>
        <v>3.1202999999999999</v>
      </c>
      <c r="M33" s="66">
        <f t="shared" si="4"/>
        <v>23</v>
      </c>
      <c r="N33" s="65">
        <f>VLOOKUP($A33,'Return Data'!$B$7:$R$2843,10,0)</f>
        <v>3.1511</v>
      </c>
      <c r="O33" s="66">
        <f t="shared" si="5"/>
        <v>26</v>
      </c>
      <c r="P33" s="65">
        <f>VLOOKUP($A33,'Return Data'!$B$7:$R$2843,11,0)</f>
        <v>3.1048</v>
      </c>
      <c r="Q33" s="66">
        <f t="shared" si="8"/>
        <v>27</v>
      </c>
      <c r="R33" s="65">
        <f>VLOOKUP($A33,'Return Data'!$B$7:$R$2843,12,0)</f>
        <v>3.0577999999999999</v>
      </c>
      <c r="S33" s="66">
        <f t="shared" si="10"/>
        <v>26</v>
      </c>
      <c r="T33" s="65">
        <f>VLOOKUP($A33,'Return Data'!$B$7:$R$2843,13,0)</f>
        <v>3.0684</v>
      </c>
      <c r="U33" s="66">
        <f t="shared" si="11"/>
        <v>23</v>
      </c>
      <c r="V33" s="65"/>
      <c r="W33" s="66"/>
      <c r="X33" s="65"/>
      <c r="Y33" s="66"/>
      <c r="Z33" s="65">
        <f>VLOOKUP($A33,'Return Data'!$B$7:$R$2843,16,0)</f>
        <v>4.3406000000000002</v>
      </c>
      <c r="AA33" s="67">
        <f t="shared" si="7"/>
        <v>6</v>
      </c>
    </row>
    <row r="34" spans="1:27" x14ac:dyDescent="0.3">
      <c r="A34" s="63" t="s">
        <v>1333</v>
      </c>
      <c r="B34" s="64">
        <f>VLOOKUP($A34,'Return Data'!$B$7:$R$2843,3,0)</f>
        <v>44410</v>
      </c>
      <c r="C34" s="65">
        <f>VLOOKUP($A34,'Return Data'!$B$7:$R$2843,4,0)</f>
        <v>1097.6192000000001</v>
      </c>
      <c r="D34" s="65">
        <f>VLOOKUP($A34,'Return Data'!$B$7:$R$2843,5,0)</f>
        <v>3.1295000000000002</v>
      </c>
      <c r="E34" s="66">
        <f t="shared" si="0"/>
        <v>10</v>
      </c>
      <c r="F34" s="65">
        <f>VLOOKUP($A34,'Return Data'!$B$7:$R$2843,6,0)</f>
        <v>3.1177999999999999</v>
      </c>
      <c r="G34" s="66">
        <f t="shared" si="1"/>
        <v>15</v>
      </c>
      <c r="H34" s="65">
        <f>VLOOKUP($A34,'Return Data'!$B$7:$R$2843,7,0)</f>
        <v>3.1168</v>
      </c>
      <c r="I34" s="66">
        <f t="shared" si="2"/>
        <v>16</v>
      </c>
      <c r="J34" s="65">
        <f>VLOOKUP($A34,'Return Data'!$B$7:$R$2843,8,0)</f>
        <v>3.1265000000000001</v>
      </c>
      <c r="K34" s="66">
        <f t="shared" si="3"/>
        <v>18</v>
      </c>
      <c r="L34" s="65">
        <f>VLOOKUP($A34,'Return Data'!$B$7:$R$2843,9,0)</f>
        <v>3.1358999999999999</v>
      </c>
      <c r="M34" s="66">
        <f t="shared" si="4"/>
        <v>19</v>
      </c>
      <c r="N34" s="65">
        <f>VLOOKUP($A34,'Return Data'!$B$7:$R$2843,10,0)</f>
        <v>3.1793</v>
      </c>
      <c r="O34" s="66">
        <f t="shared" si="5"/>
        <v>14</v>
      </c>
      <c r="P34" s="65">
        <f>VLOOKUP($A34,'Return Data'!$B$7:$R$2843,11,0)</f>
        <v>3.1654</v>
      </c>
      <c r="Q34" s="66">
        <f t="shared" si="8"/>
        <v>9</v>
      </c>
      <c r="R34" s="65">
        <f>VLOOKUP($A34,'Return Data'!$B$7:$R$2843,12,0)</f>
        <v>3.1173000000000002</v>
      </c>
      <c r="S34" s="66">
        <f t="shared" si="10"/>
        <v>8</v>
      </c>
      <c r="T34" s="65">
        <f>VLOOKUP($A34,'Return Data'!$B$7:$R$2843,13,0)</f>
        <v>3.1288</v>
      </c>
      <c r="U34" s="66">
        <f t="shared" si="11"/>
        <v>7</v>
      </c>
      <c r="V34" s="65"/>
      <c r="W34" s="66"/>
      <c r="X34" s="65"/>
      <c r="Y34" s="66"/>
      <c r="Z34" s="65">
        <f>VLOOKUP($A34,'Return Data'!$B$7:$R$2843,16,0)</f>
        <v>4.0224000000000002</v>
      </c>
      <c r="AA34" s="67">
        <f t="shared" si="7"/>
        <v>13</v>
      </c>
    </row>
    <row r="35" spans="1:27" x14ac:dyDescent="0.3">
      <c r="A35" s="63" t="s">
        <v>1335</v>
      </c>
      <c r="B35" s="64">
        <f>VLOOKUP($A35,'Return Data'!$B$7:$R$2843,3,0)</f>
        <v>44410</v>
      </c>
      <c r="C35" s="65">
        <f>VLOOKUP($A35,'Return Data'!$B$7:$R$2843,4,0)</f>
        <v>1095.3670999999999</v>
      </c>
      <c r="D35" s="65">
        <f>VLOOKUP($A35,'Return Data'!$B$7:$R$2843,5,0)</f>
        <v>3.1192000000000002</v>
      </c>
      <c r="E35" s="66">
        <f t="shared" si="0"/>
        <v>12</v>
      </c>
      <c r="F35" s="65">
        <f>VLOOKUP($A35,'Return Data'!$B$7:$R$2843,6,0)</f>
        <v>3.1709000000000001</v>
      </c>
      <c r="G35" s="66">
        <f t="shared" si="1"/>
        <v>6</v>
      </c>
      <c r="H35" s="65">
        <f>VLOOKUP($A35,'Return Data'!$B$7:$R$2843,7,0)</f>
        <v>3.1442000000000001</v>
      </c>
      <c r="I35" s="66">
        <f t="shared" si="2"/>
        <v>8</v>
      </c>
      <c r="J35" s="65">
        <f>VLOOKUP($A35,'Return Data'!$B$7:$R$2843,8,0)</f>
        <v>3.1417999999999999</v>
      </c>
      <c r="K35" s="66">
        <f t="shared" si="3"/>
        <v>13</v>
      </c>
      <c r="L35" s="65">
        <f>VLOOKUP($A35,'Return Data'!$B$7:$R$2843,9,0)</f>
        <v>3.1364999999999998</v>
      </c>
      <c r="M35" s="66">
        <f t="shared" si="4"/>
        <v>18</v>
      </c>
      <c r="N35" s="65">
        <f>VLOOKUP($A35,'Return Data'!$B$7:$R$2843,10,0)</f>
        <v>3.1680000000000001</v>
      </c>
      <c r="O35" s="66">
        <f t="shared" si="5"/>
        <v>19</v>
      </c>
      <c r="P35" s="65">
        <f>VLOOKUP($A35,'Return Data'!$B$7:$R$2843,11,0)</f>
        <v>3.1221000000000001</v>
      </c>
      <c r="Q35" s="66">
        <f t="shared" si="8"/>
        <v>20</v>
      </c>
      <c r="R35" s="65">
        <f>VLOOKUP($A35,'Return Data'!$B$7:$R$2843,12,0)</f>
        <v>3.0783999999999998</v>
      </c>
      <c r="S35" s="66">
        <f t="shared" si="10"/>
        <v>22</v>
      </c>
      <c r="T35" s="65">
        <f>VLOOKUP($A35,'Return Data'!$B$7:$R$2843,13,0)</f>
        <v>3.0914000000000001</v>
      </c>
      <c r="U35" s="66">
        <f t="shared" si="11"/>
        <v>21</v>
      </c>
      <c r="V35" s="65"/>
      <c r="W35" s="66"/>
      <c r="X35" s="65"/>
      <c r="Y35" s="66"/>
      <c r="Z35" s="65">
        <f>VLOOKUP($A35,'Return Data'!$B$7:$R$2843,16,0)</f>
        <v>3.9392</v>
      </c>
      <c r="AA35" s="67">
        <f t="shared" si="7"/>
        <v>16</v>
      </c>
    </row>
    <row r="36" spans="1:27" x14ac:dyDescent="0.3">
      <c r="A36" s="63" t="s">
        <v>1337</v>
      </c>
      <c r="B36" s="64">
        <f>VLOOKUP($A36,'Return Data'!$B$7:$R$2843,3,0)</f>
        <v>44410</v>
      </c>
      <c r="C36" s="65">
        <f>VLOOKUP($A36,'Return Data'!$B$7:$R$2843,4,0)</f>
        <v>2847.9502000000002</v>
      </c>
      <c r="D36" s="65">
        <f>VLOOKUP($A36,'Return Data'!$B$7:$R$2843,5,0)</f>
        <v>3.1133000000000002</v>
      </c>
      <c r="E36" s="66">
        <f t="shared" si="0"/>
        <v>14</v>
      </c>
      <c r="F36" s="65">
        <f>VLOOKUP($A36,'Return Data'!$B$7:$R$2843,6,0)</f>
        <v>3.1181000000000001</v>
      </c>
      <c r="G36" s="66">
        <f t="shared" si="1"/>
        <v>14</v>
      </c>
      <c r="H36" s="65">
        <f>VLOOKUP($A36,'Return Data'!$B$7:$R$2843,7,0)</f>
        <v>3.1187999999999998</v>
      </c>
      <c r="I36" s="66">
        <f t="shared" si="2"/>
        <v>14</v>
      </c>
      <c r="J36" s="65">
        <f>VLOOKUP($A36,'Return Data'!$B$7:$R$2843,8,0)</f>
        <v>3.1463999999999999</v>
      </c>
      <c r="K36" s="66">
        <f t="shared" si="3"/>
        <v>11</v>
      </c>
      <c r="L36" s="65">
        <f>VLOOKUP($A36,'Return Data'!$B$7:$R$2843,9,0)</f>
        <v>3.1366999999999998</v>
      </c>
      <c r="M36" s="66">
        <f t="shared" si="4"/>
        <v>17</v>
      </c>
      <c r="N36" s="65">
        <f>VLOOKUP($A36,'Return Data'!$B$7:$R$2843,10,0)</f>
        <v>3.1795</v>
      </c>
      <c r="O36" s="66">
        <f t="shared" si="5"/>
        <v>13</v>
      </c>
      <c r="P36" s="65">
        <f>VLOOKUP($A36,'Return Data'!$B$7:$R$2843,11,0)</f>
        <v>3.1389</v>
      </c>
      <c r="Q36" s="66">
        <f t="shared" si="8"/>
        <v>14</v>
      </c>
      <c r="R36" s="65">
        <f>VLOOKUP($A36,'Return Data'!$B$7:$R$2843,12,0)</f>
        <v>3.0911</v>
      </c>
      <c r="S36" s="66">
        <f t="shared" si="10"/>
        <v>16</v>
      </c>
      <c r="T36" s="65">
        <f>VLOOKUP($A36,'Return Data'!$B$7:$R$2843,13,0)</f>
        <v>3.1086</v>
      </c>
      <c r="U36" s="66">
        <f t="shared" si="11"/>
        <v>14</v>
      </c>
      <c r="V36" s="65">
        <f>VLOOKUP($A36,'Return Data'!$B$7:$R$2843,17,0)</f>
        <v>3.6916000000000002</v>
      </c>
      <c r="W36" s="66">
        <f t="shared" si="14"/>
        <v>1</v>
      </c>
      <c r="X36" s="65">
        <f>VLOOKUP($A36,'Return Data'!$B$7:$R$2843,14,0)</f>
        <v>4.5465</v>
      </c>
      <c r="Y36" s="66">
        <f t="shared" si="15"/>
        <v>1</v>
      </c>
      <c r="Z36" s="65">
        <f>VLOOKUP($A36,'Return Data'!$B$7:$R$2843,16,0)</f>
        <v>6.5904999999999996</v>
      </c>
      <c r="AA36" s="67">
        <f t="shared" si="7"/>
        <v>2</v>
      </c>
    </row>
    <row r="37" spans="1:27" x14ac:dyDescent="0.3">
      <c r="A37" s="63" t="s">
        <v>1339</v>
      </c>
      <c r="B37" s="64">
        <f>VLOOKUP($A37,'Return Data'!$B$7:$R$2843,3,0)</f>
        <v>44410</v>
      </c>
      <c r="C37" s="65">
        <f>VLOOKUP($A37,'Return Data'!$B$7:$R$2843,4,0)</f>
        <v>1070.5326</v>
      </c>
      <c r="D37" s="65">
        <f>VLOOKUP($A37,'Return Data'!$B$7:$R$2843,5,0)</f>
        <v>2.8744000000000001</v>
      </c>
      <c r="E37" s="66">
        <f t="shared" si="0"/>
        <v>30</v>
      </c>
      <c r="F37" s="65">
        <f>VLOOKUP($A37,'Return Data'!$B$7:$R$2843,6,0)</f>
        <v>2.8965000000000001</v>
      </c>
      <c r="G37" s="66">
        <f t="shared" si="1"/>
        <v>30</v>
      </c>
      <c r="H37" s="65">
        <f>VLOOKUP($A37,'Return Data'!$B$7:$R$2843,7,0)</f>
        <v>2.8792</v>
      </c>
      <c r="I37" s="66">
        <f t="shared" si="2"/>
        <v>30</v>
      </c>
      <c r="J37" s="65">
        <f>VLOOKUP($A37,'Return Data'!$B$7:$R$2843,8,0)</f>
        <v>2.9182000000000001</v>
      </c>
      <c r="K37" s="66">
        <f t="shared" si="3"/>
        <v>30</v>
      </c>
      <c r="L37" s="65">
        <f>VLOOKUP($A37,'Return Data'!$B$7:$R$2843,9,0)</f>
        <v>3.1970000000000001</v>
      </c>
      <c r="M37" s="66">
        <f t="shared" si="4"/>
        <v>4</v>
      </c>
      <c r="N37" s="65">
        <f>VLOOKUP($A37,'Return Data'!$B$7:$R$2843,10,0)</f>
        <v>3.2212999999999998</v>
      </c>
      <c r="O37" s="66">
        <f t="shared" si="5"/>
        <v>6</v>
      </c>
      <c r="P37" s="65">
        <f>VLOOKUP($A37,'Return Data'!$B$7:$R$2843,11,0)</f>
        <v>3.11</v>
      </c>
      <c r="Q37" s="66">
        <f t="shared" si="8"/>
        <v>25</v>
      </c>
      <c r="R37" s="65">
        <f>VLOOKUP($A37,'Return Data'!$B$7:$R$2843,12,0)</f>
        <v>3.0363000000000002</v>
      </c>
      <c r="S37" s="66">
        <f t="shared" si="10"/>
        <v>28</v>
      </c>
      <c r="T37" s="65">
        <f>VLOOKUP($A37,'Return Data'!$B$7:$R$2843,13,0)</f>
        <v>3.0337000000000001</v>
      </c>
      <c r="U37" s="66">
        <f t="shared" si="11"/>
        <v>27</v>
      </c>
      <c r="V37" s="65"/>
      <c r="W37" s="66"/>
      <c r="X37" s="65"/>
      <c r="Y37" s="66"/>
      <c r="Z37" s="65">
        <f>VLOOKUP($A37,'Return Data'!$B$7:$R$2843,16,0)</f>
        <v>3.5659000000000001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3.1027033333333329</v>
      </c>
      <c r="E39" s="74"/>
      <c r="F39" s="75">
        <f>AVERAGE(F8:F37)</f>
        <v>3.115953333333334</v>
      </c>
      <c r="G39" s="74"/>
      <c r="H39" s="75">
        <f>AVERAGE(H8:H37)</f>
        <v>3.1125466666666664</v>
      </c>
      <c r="I39" s="74"/>
      <c r="J39" s="75">
        <f>AVERAGE(J8:J37)</f>
        <v>3.1326366666666674</v>
      </c>
      <c r="K39" s="74"/>
      <c r="L39" s="75">
        <f>AVERAGE(L8:L37)</f>
        <v>3.1452366666666673</v>
      </c>
      <c r="M39" s="74"/>
      <c r="N39" s="75">
        <f>AVERAGE(N8:N37)</f>
        <v>3.1827700000000001</v>
      </c>
      <c r="O39" s="74"/>
      <c r="P39" s="75">
        <f>AVERAGE(P8:P37)</f>
        <v>3.142816666666667</v>
      </c>
      <c r="Q39" s="74"/>
      <c r="R39" s="75">
        <f>AVERAGE(R8:R37)</f>
        <v>3.0972733333333324</v>
      </c>
      <c r="S39" s="74"/>
      <c r="T39" s="75">
        <f>AVERAGE(T8:T37)</f>
        <v>3.1062296296296292</v>
      </c>
      <c r="U39" s="74"/>
      <c r="V39" s="75">
        <f>AVERAGE(V8:V37)</f>
        <v>3.6678800000000003</v>
      </c>
      <c r="W39" s="74"/>
      <c r="X39" s="75">
        <f>AVERAGE(X8:X37)</f>
        <v>4.5167999999999999</v>
      </c>
      <c r="Y39" s="74"/>
      <c r="Z39" s="75">
        <f>AVERAGE(Z8:Z37)</f>
        <v>4.2205566666666678</v>
      </c>
      <c r="AA39" s="76"/>
    </row>
    <row r="40" spans="1:27" x14ac:dyDescent="0.3">
      <c r="A40" s="73" t="s">
        <v>28</v>
      </c>
      <c r="B40" s="74"/>
      <c r="C40" s="74"/>
      <c r="D40" s="75">
        <f>MIN(D8:D37)</f>
        <v>2.8744000000000001</v>
      </c>
      <c r="E40" s="74"/>
      <c r="F40" s="75">
        <f>MIN(F8:F37)</f>
        <v>2.8965000000000001</v>
      </c>
      <c r="G40" s="74"/>
      <c r="H40" s="75">
        <f>MIN(H8:H37)</f>
        <v>2.8792</v>
      </c>
      <c r="I40" s="74"/>
      <c r="J40" s="75">
        <f>MIN(J8:J37)</f>
        <v>2.9182000000000001</v>
      </c>
      <c r="K40" s="74"/>
      <c r="L40" s="75">
        <f>MIN(L8:L37)</f>
        <v>3.0769000000000002</v>
      </c>
      <c r="M40" s="74"/>
      <c r="N40" s="75">
        <f>MIN(N8:N37)</f>
        <v>3.1034999999999999</v>
      </c>
      <c r="O40" s="74"/>
      <c r="P40" s="75">
        <f>MIN(P8:P37)</f>
        <v>3.0731000000000002</v>
      </c>
      <c r="Q40" s="74"/>
      <c r="R40" s="75">
        <f>MIN(R8:R37)</f>
        <v>3.0301999999999998</v>
      </c>
      <c r="S40" s="74"/>
      <c r="T40" s="75">
        <f>MIN(T8:T37)</f>
        <v>3.0337000000000001</v>
      </c>
      <c r="U40" s="74"/>
      <c r="V40" s="75">
        <f>MIN(V8:V37)</f>
        <v>3.6328</v>
      </c>
      <c r="W40" s="74"/>
      <c r="X40" s="75">
        <f>MIN(X8:X37)</f>
        <v>4.4836999999999998</v>
      </c>
      <c r="Y40" s="74"/>
      <c r="Z40" s="75">
        <f>MIN(Z8:Z37)</f>
        <v>3.2608000000000001</v>
      </c>
      <c r="AA40" s="76"/>
    </row>
    <row r="41" spans="1:27" ht="15" thickBot="1" x14ac:dyDescent="0.35">
      <c r="A41" s="77" t="s">
        <v>29</v>
      </c>
      <c r="B41" s="78"/>
      <c r="C41" s="78"/>
      <c r="D41" s="79">
        <f>MAX(D8:D37)</f>
        <v>3.2263999999999999</v>
      </c>
      <c r="E41" s="78"/>
      <c r="F41" s="79">
        <f>MAX(F8:F37)</f>
        <v>3.2383999999999999</v>
      </c>
      <c r="G41" s="78"/>
      <c r="H41" s="79">
        <f>MAX(H8:H37)</f>
        <v>3.2038000000000002</v>
      </c>
      <c r="I41" s="78"/>
      <c r="J41" s="79">
        <f>MAX(J8:J37)</f>
        <v>3.2080000000000002</v>
      </c>
      <c r="K41" s="78"/>
      <c r="L41" s="79">
        <f>MAX(L8:L37)</f>
        <v>3.2193000000000001</v>
      </c>
      <c r="M41" s="78"/>
      <c r="N41" s="79">
        <f>MAX(N8:N37)</f>
        <v>3.2532999999999999</v>
      </c>
      <c r="O41" s="78"/>
      <c r="P41" s="79">
        <f>MAX(P8:P37)</f>
        <v>3.2101999999999999</v>
      </c>
      <c r="Q41" s="78"/>
      <c r="R41" s="79">
        <f>MAX(R8:R37)</f>
        <v>3.1739999999999999</v>
      </c>
      <c r="S41" s="78"/>
      <c r="T41" s="79">
        <f>MAX(T8:T37)</f>
        <v>3.1817000000000002</v>
      </c>
      <c r="U41" s="78"/>
      <c r="V41" s="79">
        <f>MAX(V8:V37)</f>
        <v>3.6916000000000002</v>
      </c>
      <c r="W41" s="78"/>
      <c r="X41" s="79">
        <f>MAX(X8:X37)</f>
        <v>4.5465</v>
      </c>
      <c r="Y41" s="78"/>
      <c r="Z41" s="79">
        <f>MAX(Z8:Z37)</f>
        <v>6.5984999999999996</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44410</v>
      </c>
      <c r="C8" s="65">
        <f>VLOOKUP($A8,'Return Data'!$B$7:$R$2843,4,0)</f>
        <v>1121.2606000000001</v>
      </c>
      <c r="D8" s="65">
        <f>VLOOKUP($A8,'Return Data'!$B$7:$R$2843,5,0)</f>
        <v>3.0472000000000001</v>
      </c>
      <c r="E8" s="66">
        <f t="shared" ref="E8:E37" si="0">RANK(D8,D$8:D$37,0)</f>
        <v>10</v>
      </c>
      <c r="F8" s="65">
        <f>VLOOKUP($A8,'Return Data'!$B$7:$R$2843,6,0)</f>
        <v>3.0531000000000001</v>
      </c>
      <c r="G8" s="66">
        <f t="shared" ref="G8:G37" si="1">RANK(F8,F$8:F$37,0)</f>
        <v>12</v>
      </c>
      <c r="H8" s="65">
        <f>VLOOKUP($A8,'Return Data'!$B$7:$R$2843,7,0)</f>
        <v>3.0352000000000001</v>
      </c>
      <c r="I8" s="66">
        <f t="shared" ref="I8:I37" si="2">RANK(H8,H$8:H$37,0)</f>
        <v>15</v>
      </c>
      <c r="J8" s="65">
        <f>VLOOKUP($A8,'Return Data'!$B$7:$R$2843,8,0)</f>
        <v>3.0444</v>
      </c>
      <c r="K8" s="66">
        <f t="shared" ref="K8:K37" si="3">RANK(J8,J$8:J$37,0)</f>
        <v>16</v>
      </c>
      <c r="L8" s="65">
        <f>VLOOKUP($A8,'Return Data'!$B$7:$R$2843,9,0)</f>
        <v>3.0528</v>
      </c>
      <c r="M8" s="66">
        <f t="shared" ref="M8:M37" si="4">RANK(L8,L$8:L$37,0)</f>
        <v>18</v>
      </c>
      <c r="N8" s="65">
        <f>VLOOKUP($A8,'Return Data'!$B$7:$R$2843,10,0)</f>
        <v>3.0977999999999999</v>
      </c>
      <c r="O8" s="66">
        <f t="shared" ref="O8:O37" si="5">RANK(N8,N$8:N$37,0)</f>
        <v>13</v>
      </c>
      <c r="P8" s="65">
        <f>VLOOKUP($A8,'Return Data'!$B$7:$R$2843,11,0)</f>
        <v>3.0653999999999999</v>
      </c>
      <c r="Q8" s="66">
        <f>RANK(P8,P$8:P$37,0)</f>
        <v>11</v>
      </c>
      <c r="R8" s="65">
        <f>VLOOKUP($A8,'Return Data'!$B$7:$R$2843,12,0)</f>
        <v>3.0051999999999999</v>
      </c>
      <c r="S8" s="66">
        <f>RANK(R8,R$8:R$37,0)</f>
        <v>15</v>
      </c>
      <c r="T8" s="65">
        <f>VLOOKUP($A8,'Return Data'!$B$7:$R$2843,13,0)</f>
        <v>3.0057</v>
      </c>
      <c r="U8" s="66">
        <f>RANK(T8,T$8:T$37,0)</f>
        <v>16</v>
      </c>
      <c r="V8" s="65">
        <f>VLOOKUP($A8,'Return Data'!$B$7:$R$2843,17,0)</f>
        <v>3.5565000000000002</v>
      </c>
      <c r="W8" s="66">
        <f t="shared" ref="W8" si="6">RANK(V8,V$8:V$37,0)</f>
        <v>3</v>
      </c>
      <c r="X8" s="65"/>
      <c r="Y8" s="66"/>
      <c r="Z8" s="65">
        <f>VLOOKUP($A8,'Return Data'!$B$7:$R$2843,16,0)</f>
        <v>4.2443999999999997</v>
      </c>
      <c r="AA8" s="67">
        <f t="shared" ref="AA8:AA37" si="7">RANK(Z8,Z$8:Z$37,0)</f>
        <v>5</v>
      </c>
    </row>
    <row r="9" spans="1:27" x14ac:dyDescent="0.3">
      <c r="A9" s="63" t="s">
        <v>1284</v>
      </c>
      <c r="B9" s="64">
        <f>VLOOKUP($A9,'Return Data'!$B$7:$R$2843,3,0)</f>
        <v>44410</v>
      </c>
      <c r="C9" s="65">
        <f>VLOOKUP($A9,'Return Data'!$B$7:$R$2843,4,0)</f>
        <v>1098.1660999999999</v>
      </c>
      <c r="D9" s="65">
        <f>VLOOKUP($A9,'Return Data'!$B$7:$R$2843,5,0)</f>
        <v>3.0613999999999999</v>
      </c>
      <c r="E9" s="66">
        <f t="shared" si="0"/>
        <v>8</v>
      </c>
      <c r="F9" s="65">
        <f>VLOOKUP($A9,'Return Data'!$B$7:$R$2843,6,0)</f>
        <v>3.0586000000000002</v>
      </c>
      <c r="G9" s="66">
        <f t="shared" si="1"/>
        <v>9</v>
      </c>
      <c r="H9" s="65">
        <f>VLOOKUP($A9,'Return Data'!$B$7:$R$2843,7,0)</f>
        <v>3.0638999999999998</v>
      </c>
      <c r="I9" s="66">
        <f t="shared" si="2"/>
        <v>6</v>
      </c>
      <c r="J9" s="65">
        <f>VLOOKUP($A9,'Return Data'!$B$7:$R$2843,8,0)</f>
        <v>3.0924</v>
      </c>
      <c r="K9" s="66">
        <f t="shared" si="3"/>
        <v>6</v>
      </c>
      <c r="L9" s="65">
        <f>VLOOKUP($A9,'Return Data'!$B$7:$R$2843,9,0)</f>
        <v>3.0912999999999999</v>
      </c>
      <c r="M9" s="66">
        <f t="shared" si="4"/>
        <v>6</v>
      </c>
      <c r="N9" s="65">
        <f>VLOOKUP($A9,'Return Data'!$B$7:$R$2843,10,0)</f>
        <v>3.1434000000000002</v>
      </c>
      <c r="O9" s="66">
        <f t="shared" si="5"/>
        <v>5</v>
      </c>
      <c r="P9" s="65">
        <f>VLOOKUP($A9,'Return Data'!$B$7:$R$2843,11,0)</f>
        <v>3.1070000000000002</v>
      </c>
      <c r="Q9" s="66">
        <f>RANK(P9,P$8:P$37,0)</f>
        <v>6</v>
      </c>
      <c r="R9" s="65">
        <f>VLOOKUP($A9,'Return Data'!$B$7:$R$2843,12,0)</f>
        <v>3.0605000000000002</v>
      </c>
      <c r="S9" s="66">
        <f>RANK(R9,R$8:R$37,0)</f>
        <v>7</v>
      </c>
      <c r="T9" s="65">
        <f>VLOOKUP($A9,'Return Data'!$B$7:$R$2843,13,0)</f>
        <v>3.0720000000000001</v>
      </c>
      <c r="U9" s="66">
        <f>RANK(T9,T$8:T$37,0)</f>
        <v>6</v>
      </c>
      <c r="V9" s="65"/>
      <c r="W9" s="66"/>
      <c r="X9" s="65"/>
      <c r="Y9" s="66"/>
      <c r="Z9" s="65">
        <f>VLOOKUP($A9,'Return Data'!$B$7:$R$2843,16,0)</f>
        <v>4.0021000000000004</v>
      </c>
      <c r="AA9" s="67">
        <f t="shared" si="7"/>
        <v>12</v>
      </c>
    </row>
    <row r="10" spans="1:27" x14ac:dyDescent="0.3">
      <c r="A10" s="63" t="s">
        <v>1286</v>
      </c>
      <c r="B10" s="64">
        <f>VLOOKUP($A10,'Return Data'!$B$7:$R$2843,3,0)</f>
        <v>44410</v>
      </c>
      <c r="C10" s="65">
        <f>VLOOKUP($A10,'Return Data'!$B$7:$R$2843,4,0)</f>
        <v>1091.2923000000001</v>
      </c>
      <c r="D10" s="65">
        <f>VLOOKUP($A10,'Return Data'!$B$7:$R$2843,5,0)</f>
        <v>3.0773000000000001</v>
      </c>
      <c r="E10" s="66">
        <f t="shared" si="0"/>
        <v>5</v>
      </c>
      <c r="F10" s="65">
        <f>VLOOKUP($A10,'Return Data'!$B$7:$R$2843,6,0)</f>
        <v>3.0991</v>
      </c>
      <c r="G10" s="66">
        <f t="shared" si="1"/>
        <v>4</v>
      </c>
      <c r="H10" s="65">
        <f>VLOOKUP($A10,'Return Data'!$B$7:$R$2843,7,0)</f>
        <v>3.0994999999999999</v>
      </c>
      <c r="I10" s="66">
        <f t="shared" si="2"/>
        <v>3</v>
      </c>
      <c r="J10" s="65">
        <f>VLOOKUP($A10,'Return Data'!$B$7:$R$2843,8,0)</f>
        <v>3.1078000000000001</v>
      </c>
      <c r="K10" s="66">
        <f t="shared" si="3"/>
        <v>3</v>
      </c>
      <c r="L10" s="65">
        <f>VLOOKUP($A10,'Return Data'!$B$7:$R$2843,9,0)</f>
        <v>3.1133000000000002</v>
      </c>
      <c r="M10" s="66">
        <f t="shared" si="4"/>
        <v>3</v>
      </c>
      <c r="N10" s="65">
        <f>VLOOKUP($A10,'Return Data'!$B$7:$R$2843,10,0)</f>
        <v>3.145</v>
      </c>
      <c r="O10" s="66">
        <f t="shared" si="5"/>
        <v>4</v>
      </c>
      <c r="P10" s="65">
        <f>VLOOKUP($A10,'Return Data'!$B$7:$R$2843,11,0)</f>
        <v>3.1156000000000001</v>
      </c>
      <c r="Q10" s="66">
        <f>RANK(P10,P$8:P$37,0)</f>
        <v>3</v>
      </c>
      <c r="R10" s="65">
        <f>VLOOKUP($A10,'Return Data'!$B$7:$R$2843,12,0)</f>
        <v>3.0727000000000002</v>
      </c>
      <c r="S10" s="66">
        <f>RANK(R10,R$8:R$37,0)</f>
        <v>3</v>
      </c>
      <c r="T10" s="65">
        <f>VLOOKUP($A10,'Return Data'!$B$7:$R$2843,13,0)</f>
        <v>3.0787</v>
      </c>
      <c r="U10" s="66">
        <f>RANK(T10,T$8:T$37,0)</f>
        <v>3</v>
      </c>
      <c r="V10" s="65"/>
      <c r="W10" s="66"/>
      <c r="X10" s="65"/>
      <c r="Y10" s="66"/>
      <c r="Z10" s="65">
        <f>VLOOKUP($A10,'Return Data'!$B$7:$R$2843,16,0)</f>
        <v>3.9089</v>
      </c>
      <c r="AA10" s="67">
        <f t="shared" si="7"/>
        <v>14</v>
      </c>
    </row>
    <row r="11" spans="1:27" x14ac:dyDescent="0.3">
      <c r="A11" s="63" t="s">
        <v>1288</v>
      </c>
      <c r="B11" s="64">
        <f>VLOOKUP($A11,'Return Data'!$B$7:$R$2843,3,0)</f>
        <v>44410</v>
      </c>
      <c r="C11" s="65">
        <f>VLOOKUP($A11,'Return Data'!$B$7:$R$2843,4,0)</f>
        <v>1092.1668999999999</v>
      </c>
      <c r="D11" s="65">
        <f>VLOOKUP($A11,'Return Data'!$B$7:$R$2843,5,0)</f>
        <v>3.0013000000000001</v>
      </c>
      <c r="E11" s="66">
        <f t="shared" si="0"/>
        <v>23</v>
      </c>
      <c r="F11" s="65">
        <f>VLOOKUP($A11,'Return Data'!$B$7:$R$2843,6,0)</f>
        <v>3.0196999999999998</v>
      </c>
      <c r="G11" s="66">
        <f t="shared" si="1"/>
        <v>19</v>
      </c>
      <c r="H11" s="65">
        <f>VLOOKUP($A11,'Return Data'!$B$7:$R$2843,7,0)</f>
        <v>3.0190999999999999</v>
      </c>
      <c r="I11" s="66">
        <f t="shared" si="2"/>
        <v>19</v>
      </c>
      <c r="J11" s="65">
        <f>VLOOKUP($A11,'Return Data'!$B$7:$R$2843,8,0)</f>
        <v>3.0392999999999999</v>
      </c>
      <c r="K11" s="66">
        <f t="shared" si="3"/>
        <v>19</v>
      </c>
      <c r="L11" s="65">
        <f>VLOOKUP($A11,'Return Data'!$B$7:$R$2843,9,0)</f>
        <v>3.0674000000000001</v>
      </c>
      <c r="M11" s="66">
        <f t="shared" si="4"/>
        <v>13</v>
      </c>
      <c r="N11" s="65">
        <f>VLOOKUP($A11,'Return Data'!$B$7:$R$2843,10,0)</f>
        <v>3.0697999999999999</v>
      </c>
      <c r="O11" s="66">
        <f t="shared" si="5"/>
        <v>24</v>
      </c>
      <c r="P11" s="65">
        <f>VLOOKUP($A11,'Return Data'!$B$7:$R$2843,11,0)</f>
        <v>3.0411999999999999</v>
      </c>
      <c r="Q11" s="66">
        <f>RANK(P11,P$8:P$37,0)</f>
        <v>18</v>
      </c>
      <c r="R11" s="65">
        <f>VLOOKUP($A11,'Return Data'!$B$7:$R$2843,12,0)</f>
        <v>3.0131000000000001</v>
      </c>
      <c r="S11" s="66">
        <f>RANK(R11,R$8:R$37,0)</f>
        <v>12</v>
      </c>
      <c r="T11" s="65">
        <f>VLOOKUP($A11,'Return Data'!$B$7:$R$2843,13,0)</f>
        <v>3.0167999999999999</v>
      </c>
      <c r="U11" s="66">
        <f>RANK(T11,T$8:T$37,0)</f>
        <v>11</v>
      </c>
      <c r="V11" s="65"/>
      <c r="W11" s="66"/>
      <c r="X11" s="65"/>
      <c r="Y11" s="66"/>
      <c r="Z11" s="65">
        <f>VLOOKUP($A11,'Return Data'!$B$7:$R$2843,16,0)</f>
        <v>3.8814000000000002</v>
      </c>
      <c r="AA11" s="67">
        <f t="shared" si="7"/>
        <v>15</v>
      </c>
    </row>
    <row r="12" spans="1:27" x14ac:dyDescent="0.3">
      <c r="A12" s="63" t="s">
        <v>1290</v>
      </c>
      <c r="B12" s="64">
        <f>VLOOKUP($A12,'Return Data'!$B$7:$R$2843,3,0)</f>
        <v>44410</v>
      </c>
      <c r="C12" s="65">
        <f>VLOOKUP($A12,'Return Data'!$B$7:$R$2843,4,0)</f>
        <v>1050.8453</v>
      </c>
      <c r="D12" s="65">
        <f>VLOOKUP($A12,'Return Data'!$B$7:$R$2843,5,0)</f>
        <v>2.8658000000000001</v>
      </c>
      <c r="E12" s="66">
        <f t="shared" si="0"/>
        <v>29</v>
      </c>
      <c r="F12" s="65">
        <f>VLOOKUP($A12,'Return Data'!$B$7:$R$2843,6,0)</f>
        <v>2.8881999999999999</v>
      </c>
      <c r="G12" s="66">
        <f t="shared" si="1"/>
        <v>29</v>
      </c>
      <c r="H12" s="65">
        <f>VLOOKUP($A12,'Return Data'!$B$7:$R$2843,7,0)</f>
        <v>2.9521000000000002</v>
      </c>
      <c r="I12" s="66">
        <f t="shared" si="2"/>
        <v>29</v>
      </c>
      <c r="J12" s="65">
        <f>VLOOKUP($A12,'Return Data'!$B$7:$R$2843,8,0)</f>
        <v>3.0373000000000001</v>
      </c>
      <c r="K12" s="66">
        <f t="shared" si="3"/>
        <v>20</v>
      </c>
      <c r="L12" s="65">
        <f>VLOOKUP($A12,'Return Data'!$B$7:$R$2843,9,0)</f>
        <v>3.0830000000000002</v>
      </c>
      <c r="M12" s="66">
        <f t="shared" si="4"/>
        <v>7</v>
      </c>
      <c r="N12" s="65">
        <f>VLOOKUP($A12,'Return Data'!$B$7:$R$2843,10,0)</f>
        <v>3.1728000000000001</v>
      </c>
      <c r="O12" s="66">
        <f t="shared" si="5"/>
        <v>2</v>
      </c>
      <c r="P12" s="65">
        <f>VLOOKUP($A12,'Return Data'!$B$7:$R$2843,11,0)</f>
        <v>3.1221000000000001</v>
      </c>
      <c r="Q12" s="66">
        <f t="shared" ref="Q12:Q37" si="8">RANK(P12,P$8:P$37,0)</f>
        <v>2</v>
      </c>
      <c r="R12" s="65">
        <f>VLOOKUP($A12,'Return Data'!$B$7:$R$2843,12,0)</f>
        <v>3.0834999999999999</v>
      </c>
      <c r="S12" s="66">
        <f>RANK(R12,R$8:R$37,0)</f>
        <v>1</v>
      </c>
      <c r="T12" s="65"/>
      <c r="U12" s="66"/>
      <c r="V12" s="65"/>
      <c r="W12" s="66"/>
      <c r="X12" s="65"/>
      <c r="Y12" s="66"/>
      <c r="Z12" s="65">
        <f>VLOOKUP($A12,'Return Data'!$B$7:$R$2843,16,0)</f>
        <v>3.3252000000000002</v>
      </c>
      <c r="AA12" s="67">
        <f t="shared" si="7"/>
        <v>29</v>
      </c>
    </row>
    <row r="13" spans="1:27" x14ac:dyDescent="0.3">
      <c r="A13" s="63" t="s">
        <v>1292</v>
      </c>
      <c r="B13" s="64">
        <f>VLOOKUP($A13,'Return Data'!$B$7:$R$2843,3,0)</f>
        <v>44410</v>
      </c>
      <c r="C13" s="65">
        <f>VLOOKUP($A13,'Return Data'!$B$7:$R$2843,4,0)</f>
        <v>1076.5577000000001</v>
      </c>
      <c r="D13" s="65">
        <f>VLOOKUP($A13,'Return Data'!$B$7:$R$2843,5,0)</f>
        <v>3.0686</v>
      </c>
      <c r="E13" s="66">
        <f t="shared" si="0"/>
        <v>6</v>
      </c>
      <c r="F13" s="65">
        <f>VLOOKUP($A13,'Return Data'!$B$7:$R$2843,6,0)</f>
        <v>3.0735999999999999</v>
      </c>
      <c r="G13" s="66">
        <f t="shared" si="1"/>
        <v>5</v>
      </c>
      <c r="H13" s="65">
        <f>VLOOKUP($A13,'Return Data'!$B$7:$R$2843,7,0)</f>
        <v>3.0802999999999998</v>
      </c>
      <c r="I13" s="66">
        <f t="shared" si="2"/>
        <v>5</v>
      </c>
      <c r="J13" s="65">
        <f>VLOOKUP($A13,'Return Data'!$B$7:$R$2843,8,0)</f>
        <v>3.0979000000000001</v>
      </c>
      <c r="K13" s="66">
        <f t="shared" si="3"/>
        <v>5</v>
      </c>
      <c r="L13" s="65">
        <f>VLOOKUP($A13,'Return Data'!$B$7:$R$2843,9,0)</f>
        <v>3.0954999999999999</v>
      </c>
      <c r="M13" s="66">
        <f t="shared" si="4"/>
        <v>5</v>
      </c>
      <c r="N13" s="65">
        <f>VLOOKUP($A13,'Return Data'!$B$7:$R$2843,10,0)</f>
        <v>3.1333000000000002</v>
      </c>
      <c r="O13" s="66">
        <f t="shared" si="5"/>
        <v>7</v>
      </c>
      <c r="P13" s="65">
        <f>VLOOKUP($A13,'Return Data'!$B$7:$R$2843,11,0)</f>
        <v>3.1012</v>
      </c>
      <c r="Q13" s="66">
        <f t="shared" si="8"/>
        <v>7</v>
      </c>
      <c r="R13" s="65">
        <f>VLOOKUP($A13,'Return Data'!$B$7:$R$2843,12,0)</f>
        <v>3.0608</v>
      </c>
      <c r="S13" s="66">
        <f t="shared" ref="S13:S37" si="9">RANK(R13,R$8:R$37,0)</f>
        <v>6</v>
      </c>
      <c r="T13" s="65">
        <f>VLOOKUP($A13,'Return Data'!$B$7:$R$2843,13,0)</f>
        <v>3.0752000000000002</v>
      </c>
      <c r="U13" s="66">
        <f t="shared" ref="U13:U37" si="10">RANK(T13,T$8:T$37,0)</f>
        <v>5</v>
      </c>
      <c r="V13" s="65"/>
      <c r="W13" s="66"/>
      <c r="X13" s="65"/>
      <c r="Y13" s="66"/>
      <c r="Z13" s="65">
        <f>VLOOKUP($A13,'Return Data'!$B$7:$R$2843,16,0)</f>
        <v>3.6956000000000002</v>
      </c>
      <c r="AA13" s="67">
        <f t="shared" si="7"/>
        <v>20</v>
      </c>
    </row>
    <row r="14" spans="1:27" x14ac:dyDescent="0.3">
      <c r="A14" s="63" t="s">
        <v>1294</v>
      </c>
      <c r="B14" s="64">
        <f>VLOOKUP($A14,'Return Data'!$B$7:$R$2843,3,0)</f>
        <v>44410</v>
      </c>
      <c r="C14" s="65">
        <f>VLOOKUP($A14,'Return Data'!$B$7:$R$2843,4,0)</f>
        <v>1111.5663</v>
      </c>
      <c r="D14" s="65">
        <f>VLOOKUP($A14,'Return Data'!$B$7:$R$2843,5,0)</f>
        <v>3.0343</v>
      </c>
      <c r="E14" s="66">
        <f t="shared" si="0"/>
        <v>12</v>
      </c>
      <c r="F14" s="65">
        <f>VLOOKUP($A14,'Return Data'!$B$7:$R$2843,6,0)</f>
        <v>3.0457999999999998</v>
      </c>
      <c r="G14" s="66">
        <f t="shared" si="1"/>
        <v>14</v>
      </c>
      <c r="H14" s="65">
        <f>VLOOKUP($A14,'Return Data'!$B$7:$R$2843,7,0)</f>
        <v>3.0546000000000002</v>
      </c>
      <c r="I14" s="66">
        <f t="shared" si="2"/>
        <v>9</v>
      </c>
      <c r="J14" s="65">
        <f>VLOOKUP($A14,'Return Data'!$B$7:$R$2843,8,0)</f>
        <v>3.0771000000000002</v>
      </c>
      <c r="K14" s="66">
        <f t="shared" si="3"/>
        <v>9</v>
      </c>
      <c r="L14" s="65">
        <f>VLOOKUP($A14,'Return Data'!$B$7:$R$2843,9,0)</f>
        <v>3.0729000000000002</v>
      </c>
      <c r="M14" s="66">
        <f t="shared" si="4"/>
        <v>10</v>
      </c>
      <c r="N14" s="65">
        <f>VLOOKUP($A14,'Return Data'!$B$7:$R$2843,10,0)</f>
        <v>3.09</v>
      </c>
      <c r="O14" s="66">
        <f t="shared" si="5"/>
        <v>16</v>
      </c>
      <c r="P14" s="65">
        <f>VLOOKUP($A14,'Return Data'!$B$7:$R$2843,11,0)</f>
        <v>3.0434999999999999</v>
      </c>
      <c r="Q14" s="66">
        <f t="shared" si="8"/>
        <v>16</v>
      </c>
      <c r="R14" s="65">
        <f>VLOOKUP($A14,'Return Data'!$B$7:$R$2843,12,0)</f>
        <v>3.0125000000000002</v>
      </c>
      <c r="S14" s="66">
        <f t="shared" si="9"/>
        <v>13</v>
      </c>
      <c r="T14" s="65">
        <f>VLOOKUP($A14,'Return Data'!$B$7:$R$2843,13,0)</f>
        <v>3.0375999999999999</v>
      </c>
      <c r="U14" s="66">
        <f t="shared" si="10"/>
        <v>9</v>
      </c>
      <c r="V14" s="65"/>
      <c r="W14" s="66"/>
      <c r="X14" s="65"/>
      <c r="Y14" s="66"/>
      <c r="Z14" s="65">
        <f>VLOOKUP($A14,'Return Data'!$B$7:$R$2843,16,0)</f>
        <v>4.2037000000000004</v>
      </c>
      <c r="AA14" s="67">
        <f t="shared" si="7"/>
        <v>8</v>
      </c>
    </row>
    <row r="15" spans="1:27" x14ac:dyDescent="0.3">
      <c r="A15" s="63" t="s">
        <v>1296</v>
      </c>
      <c r="B15" s="64">
        <f>VLOOKUP($A15,'Return Data'!$B$7:$R$2843,3,0)</f>
        <v>44410</v>
      </c>
      <c r="C15" s="65">
        <f>VLOOKUP($A15,'Return Data'!$B$7:$R$2843,4,0)</f>
        <v>1077.6098</v>
      </c>
      <c r="D15" s="65">
        <f>VLOOKUP($A15,'Return Data'!$B$7:$R$2843,5,0)</f>
        <v>3.0249999999999999</v>
      </c>
      <c r="E15" s="66">
        <f t="shared" si="0"/>
        <v>15</v>
      </c>
      <c r="F15" s="65">
        <f>VLOOKUP($A15,'Return Data'!$B$7:$R$2843,6,0)</f>
        <v>3.0255000000000001</v>
      </c>
      <c r="G15" s="66">
        <f t="shared" si="1"/>
        <v>18</v>
      </c>
      <c r="H15" s="65">
        <f>VLOOKUP($A15,'Return Data'!$B$7:$R$2843,7,0)</f>
        <v>3.0356999999999998</v>
      </c>
      <c r="I15" s="66">
        <f t="shared" si="2"/>
        <v>14</v>
      </c>
      <c r="J15" s="65">
        <f>VLOOKUP($A15,'Return Data'!$B$7:$R$2843,8,0)</f>
        <v>3.0743</v>
      </c>
      <c r="K15" s="66">
        <f t="shared" si="3"/>
        <v>10</v>
      </c>
      <c r="L15" s="65">
        <f>VLOOKUP($A15,'Return Data'!$B$7:$R$2843,9,0)</f>
        <v>3.0655999999999999</v>
      </c>
      <c r="M15" s="66">
        <f t="shared" si="4"/>
        <v>14</v>
      </c>
      <c r="N15" s="65">
        <f>VLOOKUP($A15,'Return Data'!$B$7:$R$2843,10,0)</f>
        <v>3.0857999999999999</v>
      </c>
      <c r="O15" s="66">
        <f t="shared" si="5"/>
        <v>18</v>
      </c>
      <c r="P15" s="65">
        <f>VLOOKUP($A15,'Return Data'!$B$7:$R$2843,11,0)</f>
        <v>3.0569999999999999</v>
      </c>
      <c r="Q15" s="66">
        <f t="shared" si="8"/>
        <v>14</v>
      </c>
      <c r="R15" s="65">
        <f>VLOOKUP($A15,'Return Data'!$B$7:$R$2843,12,0)</f>
        <v>3.0482</v>
      </c>
      <c r="S15" s="66">
        <f t="shared" si="9"/>
        <v>8</v>
      </c>
      <c r="T15" s="65">
        <f>VLOOKUP($A15,'Return Data'!$B$7:$R$2843,13,0)</f>
        <v>3.0908000000000002</v>
      </c>
      <c r="U15" s="66">
        <f t="shared" si="10"/>
        <v>1</v>
      </c>
      <c r="V15" s="65"/>
      <c r="W15" s="66"/>
      <c r="X15" s="65"/>
      <c r="Y15" s="66"/>
      <c r="Z15" s="65">
        <f>VLOOKUP($A15,'Return Data'!$B$7:$R$2843,16,0)</f>
        <v>3.7477999999999998</v>
      </c>
      <c r="AA15" s="67">
        <f t="shared" si="7"/>
        <v>17</v>
      </c>
    </row>
    <row r="16" spans="1:27" x14ac:dyDescent="0.3">
      <c r="A16" s="63" t="s">
        <v>1297</v>
      </c>
      <c r="B16" s="64">
        <f>VLOOKUP($A16,'Return Data'!$B$7:$R$2843,3,0)</f>
        <v>44410</v>
      </c>
      <c r="C16" s="65">
        <f>VLOOKUP($A16,'Return Data'!$B$7:$R$2843,4,0)</f>
        <v>1085.5664999999999</v>
      </c>
      <c r="D16" s="65">
        <f>VLOOKUP($A16,'Return Data'!$B$7:$R$2843,5,0)</f>
        <v>3.0230000000000001</v>
      </c>
      <c r="E16" s="66">
        <f t="shared" si="0"/>
        <v>17</v>
      </c>
      <c r="F16" s="65">
        <f>VLOOKUP($A16,'Return Data'!$B$7:$R$2843,6,0)</f>
        <v>3.0278999999999998</v>
      </c>
      <c r="G16" s="66">
        <f t="shared" si="1"/>
        <v>16</v>
      </c>
      <c r="H16" s="65">
        <f>VLOOKUP($A16,'Return Data'!$B$7:$R$2843,7,0)</f>
        <v>3.012</v>
      </c>
      <c r="I16" s="66">
        <f t="shared" si="2"/>
        <v>21</v>
      </c>
      <c r="J16" s="65">
        <f>VLOOKUP($A16,'Return Data'!$B$7:$R$2843,8,0)</f>
        <v>3.0451999999999999</v>
      </c>
      <c r="K16" s="66">
        <f t="shared" si="3"/>
        <v>15</v>
      </c>
      <c r="L16" s="65">
        <f>VLOOKUP($A16,'Return Data'!$B$7:$R$2843,9,0)</f>
        <v>3.0404</v>
      </c>
      <c r="M16" s="66">
        <f t="shared" si="4"/>
        <v>22</v>
      </c>
      <c r="N16" s="65">
        <f>VLOOKUP($A16,'Return Data'!$B$7:$R$2843,10,0)</f>
        <v>3.0840000000000001</v>
      </c>
      <c r="O16" s="66">
        <f t="shared" si="5"/>
        <v>19</v>
      </c>
      <c r="P16" s="65">
        <f>VLOOKUP($A16,'Return Data'!$B$7:$R$2843,11,0)</f>
        <v>3.0364</v>
      </c>
      <c r="Q16" s="66">
        <f t="shared" si="8"/>
        <v>20</v>
      </c>
      <c r="R16" s="65">
        <f>VLOOKUP($A16,'Return Data'!$B$7:$R$2843,12,0)</f>
        <v>2.9872000000000001</v>
      </c>
      <c r="S16" s="66">
        <f t="shared" si="9"/>
        <v>20</v>
      </c>
      <c r="T16" s="65">
        <f>VLOOKUP($A16,'Return Data'!$B$7:$R$2843,13,0)</f>
        <v>3.0021</v>
      </c>
      <c r="U16" s="66">
        <f t="shared" si="10"/>
        <v>17</v>
      </c>
      <c r="V16" s="65"/>
      <c r="W16" s="66"/>
      <c r="X16" s="65"/>
      <c r="Y16" s="66"/>
      <c r="Z16" s="65">
        <f>VLOOKUP($A16,'Return Data'!$B$7:$R$2843,16,0)</f>
        <v>3.7361</v>
      </c>
      <c r="AA16" s="67">
        <f t="shared" si="7"/>
        <v>19</v>
      </c>
    </row>
    <row r="17" spans="1:27" x14ac:dyDescent="0.3">
      <c r="A17" s="63" t="s">
        <v>1299</v>
      </c>
      <c r="B17" s="64">
        <f>VLOOKUP($A17,'Return Data'!$B$7:$R$2843,3,0)</f>
        <v>44410</v>
      </c>
      <c r="C17" s="65">
        <f>VLOOKUP($A17,'Return Data'!$B$7:$R$2843,4,0)</f>
        <v>3071.8027000000002</v>
      </c>
      <c r="D17" s="65">
        <f>VLOOKUP($A17,'Return Data'!$B$7:$R$2843,5,0)</f>
        <v>3.0337999999999998</v>
      </c>
      <c r="E17" s="66">
        <f t="shared" si="0"/>
        <v>13</v>
      </c>
      <c r="F17" s="65">
        <f>VLOOKUP($A17,'Return Data'!$B$7:$R$2843,6,0)</f>
        <v>3.0125000000000002</v>
      </c>
      <c r="G17" s="66">
        <f t="shared" si="1"/>
        <v>22</v>
      </c>
      <c r="H17" s="65">
        <f>VLOOKUP($A17,'Return Data'!$B$7:$R$2843,7,0)</f>
        <v>2.9971999999999999</v>
      </c>
      <c r="I17" s="66">
        <f t="shared" si="2"/>
        <v>25</v>
      </c>
      <c r="J17" s="65">
        <f>VLOOKUP($A17,'Return Data'!$B$7:$R$2843,8,0)</f>
        <v>3.0167999999999999</v>
      </c>
      <c r="K17" s="66">
        <f t="shared" si="3"/>
        <v>26</v>
      </c>
      <c r="L17" s="65">
        <f>VLOOKUP($A17,'Return Data'!$B$7:$R$2843,9,0)</f>
        <v>3.0183</v>
      </c>
      <c r="M17" s="66">
        <f t="shared" si="4"/>
        <v>27</v>
      </c>
      <c r="N17" s="65">
        <f>VLOOKUP($A17,'Return Data'!$B$7:$R$2843,10,0)</f>
        <v>3.0590999999999999</v>
      </c>
      <c r="O17" s="66">
        <f t="shared" si="5"/>
        <v>27</v>
      </c>
      <c r="P17" s="65">
        <f>VLOOKUP($A17,'Return Data'!$B$7:$R$2843,11,0)</f>
        <v>3.0188999999999999</v>
      </c>
      <c r="Q17" s="66">
        <f t="shared" si="8"/>
        <v>27</v>
      </c>
      <c r="R17" s="65">
        <f>VLOOKUP($A17,'Return Data'!$B$7:$R$2843,12,0)</f>
        <v>2.9712000000000001</v>
      </c>
      <c r="S17" s="66">
        <f t="shared" si="9"/>
        <v>24</v>
      </c>
      <c r="T17" s="65">
        <f>VLOOKUP($A17,'Return Data'!$B$7:$R$2843,13,0)</f>
        <v>2.9780000000000002</v>
      </c>
      <c r="U17" s="66">
        <f t="shared" si="10"/>
        <v>21</v>
      </c>
      <c r="V17" s="65">
        <f>VLOOKUP($A17,'Return Data'!$B$7:$R$2843,17,0)</f>
        <v>3.5287000000000002</v>
      </c>
      <c r="W17" s="66">
        <f>RANK(V17,V$8:V$37,0)</f>
        <v>4</v>
      </c>
      <c r="X17" s="65">
        <f>VLOOKUP($A17,'Return Data'!$B$7:$R$2843,14,0)</f>
        <v>4.3796999999999997</v>
      </c>
      <c r="Y17" s="66">
        <f>RANK(X17,X$8:X$37,0)</f>
        <v>3</v>
      </c>
      <c r="Z17" s="65">
        <f>VLOOKUP($A17,'Return Data'!$B$7:$R$2843,16,0)</f>
        <v>5.9245000000000001</v>
      </c>
      <c r="AA17" s="67">
        <f t="shared" si="7"/>
        <v>4</v>
      </c>
    </row>
    <row r="18" spans="1:27" x14ac:dyDescent="0.3">
      <c r="A18" s="63" t="s">
        <v>1302</v>
      </c>
      <c r="B18" s="64">
        <f>VLOOKUP($A18,'Return Data'!$B$7:$R$2843,3,0)</f>
        <v>44410</v>
      </c>
      <c r="C18" s="65">
        <f>VLOOKUP($A18,'Return Data'!$B$7:$R$2843,4,0)</f>
        <v>1084.3216</v>
      </c>
      <c r="D18" s="65">
        <f>VLOOKUP($A18,'Return Data'!$B$7:$R$2843,5,0)</f>
        <v>3.0062000000000002</v>
      </c>
      <c r="E18" s="66">
        <f t="shared" si="0"/>
        <v>21</v>
      </c>
      <c r="F18" s="65">
        <f>VLOOKUP($A18,'Return Data'!$B$7:$R$2843,6,0)</f>
        <v>3.0459999999999998</v>
      </c>
      <c r="G18" s="66">
        <f t="shared" si="1"/>
        <v>13</v>
      </c>
      <c r="H18" s="65">
        <f>VLOOKUP($A18,'Return Data'!$B$7:$R$2843,7,0)</f>
        <v>3.0222000000000002</v>
      </c>
      <c r="I18" s="66">
        <f t="shared" si="2"/>
        <v>17</v>
      </c>
      <c r="J18" s="65">
        <f>VLOOKUP($A18,'Return Data'!$B$7:$R$2843,8,0)</f>
        <v>3.0577000000000001</v>
      </c>
      <c r="K18" s="66">
        <f t="shared" si="3"/>
        <v>14</v>
      </c>
      <c r="L18" s="65">
        <f>VLOOKUP($A18,'Return Data'!$B$7:$R$2843,9,0)</f>
        <v>3.0688</v>
      </c>
      <c r="M18" s="66">
        <f t="shared" si="4"/>
        <v>12</v>
      </c>
      <c r="N18" s="65">
        <f>VLOOKUP($A18,'Return Data'!$B$7:$R$2843,10,0)</f>
        <v>3.0929000000000002</v>
      </c>
      <c r="O18" s="66">
        <f t="shared" si="5"/>
        <v>14</v>
      </c>
      <c r="P18" s="65">
        <f>VLOOKUP($A18,'Return Data'!$B$7:$R$2843,11,0)</f>
        <v>3.0577999999999999</v>
      </c>
      <c r="Q18" s="66">
        <f t="shared" si="8"/>
        <v>13</v>
      </c>
      <c r="R18" s="65">
        <f>VLOOKUP($A18,'Return Data'!$B$7:$R$2843,12,0)</f>
        <v>3.0015999999999998</v>
      </c>
      <c r="S18" s="66">
        <f t="shared" si="9"/>
        <v>16</v>
      </c>
      <c r="T18" s="65">
        <f>VLOOKUP($A18,'Return Data'!$B$7:$R$2843,13,0)</f>
        <v>3.0122</v>
      </c>
      <c r="U18" s="66">
        <f t="shared" si="10"/>
        <v>13</v>
      </c>
      <c r="V18" s="65"/>
      <c r="W18" s="66"/>
      <c r="X18" s="65"/>
      <c r="Y18" s="66"/>
      <c r="Z18" s="65">
        <f>VLOOKUP($A18,'Return Data'!$B$7:$R$2843,16,0)</f>
        <v>3.7408999999999999</v>
      </c>
      <c r="AA18" s="67">
        <f t="shared" si="7"/>
        <v>18</v>
      </c>
    </row>
    <row r="19" spans="1:27" x14ac:dyDescent="0.3">
      <c r="A19" s="63" t="s">
        <v>1303</v>
      </c>
      <c r="B19" s="64">
        <f>VLOOKUP($A19,'Return Data'!$B$7:$R$2843,3,0)</f>
        <v>44410</v>
      </c>
      <c r="C19" s="65">
        <f>VLOOKUP($A19,'Return Data'!$B$7:$R$2843,4,0)</f>
        <v>111.87090000000001</v>
      </c>
      <c r="D19" s="65">
        <f>VLOOKUP($A19,'Return Data'!$B$7:$R$2843,5,0)</f>
        <v>2.9693000000000001</v>
      </c>
      <c r="E19" s="66">
        <f t="shared" si="0"/>
        <v>24</v>
      </c>
      <c r="F19" s="65">
        <f>VLOOKUP($A19,'Return Data'!$B$7:$R$2843,6,0)</f>
        <v>3.0024000000000002</v>
      </c>
      <c r="G19" s="66">
        <f t="shared" si="1"/>
        <v>24</v>
      </c>
      <c r="H19" s="65">
        <f>VLOOKUP($A19,'Return Data'!$B$7:$R$2843,7,0)</f>
        <v>3.0034000000000001</v>
      </c>
      <c r="I19" s="66">
        <f t="shared" si="2"/>
        <v>24</v>
      </c>
      <c r="J19" s="65">
        <f>VLOOKUP($A19,'Return Data'!$B$7:$R$2843,8,0)</f>
        <v>3.0215000000000001</v>
      </c>
      <c r="K19" s="66">
        <f t="shared" si="3"/>
        <v>25</v>
      </c>
      <c r="L19" s="65">
        <f>VLOOKUP($A19,'Return Data'!$B$7:$R$2843,9,0)</f>
        <v>3.0263</v>
      </c>
      <c r="M19" s="66">
        <f t="shared" si="4"/>
        <v>26</v>
      </c>
      <c r="N19" s="65">
        <f>VLOOKUP($A19,'Return Data'!$B$7:$R$2843,10,0)</f>
        <v>3.0756999999999999</v>
      </c>
      <c r="O19" s="66">
        <f t="shared" si="5"/>
        <v>22</v>
      </c>
      <c r="P19" s="65">
        <f>VLOOKUP($A19,'Return Data'!$B$7:$R$2843,11,0)</f>
        <v>3.0344000000000002</v>
      </c>
      <c r="Q19" s="66">
        <f t="shared" si="8"/>
        <v>22</v>
      </c>
      <c r="R19" s="65">
        <f>VLOOKUP($A19,'Return Data'!$B$7:$R$2843,12,0)</f>
        <v>2.9832000000000001</v>
      </c>
      <c r="S19" s="66">
        <f t="shared" si="9"/>
        <v>21</v>
      </c>
      <c r="T19" s="65">
        <f>VLOOKUP($A19,'Return Data'!$B$7:$R$2843,13,0)</f>
        <v>2.9927000000000001</v>
      </c>
      <c r="U19" s="66">
        <f t="shared" si="10"/>
        <v>19</v>
      </c>
      <c r="V19" s="65"/>
      <c r="W19" s="66"/>
      <c r="X19" s="65"/>
      <c r="Y19" s="66"/>
      <c r="Z19" s="65">
        <f>VLOOKUP($A19,'Return Data'!$B$7:$R$2843,16,0)</f>
        <v>4.2121000000000004</v>
      </c>
      <c r="AA19" s="67">
        <f t="shared" si="7"/>
        <v>7</v>
      </c>
    </row>
    <row r="20" spans="1:27" x14ac:dyDescent="0.3">
      <c r="A20" s="63" t="s">
        <v>1306</v>
      </c>
      <c r="B20" s="64">
        <f>VLOOKUP($A20,'Return Data'!$B$7:$R$2843,3,0)</f>
        <v>44410</v>
      </c>
      <c r="C20" s="65">
        <f>VLOOKUP($A20,'Return Data'!$B$7:$R$2843,4,0)</f>
        <v>1106.258</v>
      </c>
      <c r="D20" s="65">
        <f>VLOOKUP($A20,'Return Data'!$B$7:$R$2843,5,0)</f>
        <v>3.0093000000000001</v>
      </c>
      <c r="E20" s="66">
        <f t="shared" si="0"/>
        <v>20</v>
      </c>
      <c r="F20" s="65">
        <f>VLOOKUP($A20,'Return Data'!$B$7:$R$2843,6,0)</f>
        <v>3.0021</v>
      </c>
      <c r="G20" s="66">
        <f t="shared" si="1"/>
        <v>25</v>
      </c>
      <c r="H20" s="65">
        <f>VLOOKUP($A20,'Return Data'!$B$7:$R$2843,7,0)</f>
        <v>3.0074999999999998</v>
      </c>
      <c r="I20" s="66">
        <f t="shared" si="2"/>
        <v>23</v>
      </c>
      <c r="J20" s="65">
        <f>VLOOKUP($A20,'Return Data'!$B$7:$R$2843,8,0)</f>
        <v>3.0232000000000001</v>
      </c>
      <c r="K20" s="66">
        <f t="shared" si="3"/>
        <v>24</v>
      </c>
      <c r="L20" s="65">
        <f>VLOOKUP($A20,'Return Data'!$B$7:$R$2843,9,0)</f>
        <v>3.0415000000000001</v>
      </c>
      <c r="M20" s="66">
        <f t="shared" si="4"/>
        <v>20</v>
      </c>
      <c r="N20" s="65">
        <f>VLOOKUP($A20,'Return Data'!$B$7:$R$2843,10,0)</f>
        <v>3.0596000000000001</v>
      </c>
      <c r="O20" s="66">
        <f t="shared" si="5"/>
        <v>26</v>
      </c>
      <c r="P20" s="65">
        <f>VLOOKUP($A20,'Return Data'!$B$7:$R$2843,11,0)</f>
        <v>3.0226999999999999</v>
      </c>
      <c r="Q20" s="66">
        <f t="shared" si="8"/>
        <v>25</v>
      </c>
      <c r="R20" s="65">
        <f>VLOOKUP($A20,'Return Data'!$B$7:$R$2843,12,0)</f>
        <v>2.9645999999999999</v>
      </c>
      <c r="S20" s="66">
        <f t="shared" si="9"/>
        <v>27</v>
      </c>
      <c r="T20" s="65">
        <f>VLOOKUP($A20,'Return Data'!$B$7:$R$2843,13,0)</f>
        <v>2.9775</v>
      </c>
      <c r="U20" s="66">
        <f t="shared" si="10"/>
        <v>22</v>
      </c>
      <c r="V20" s="65"/>
      <c r="W20" s="66"/>
      <c r="X20" s="65"/>
      <c r="Y20" s="66"/>
      <c r="Z20" s="65">
        <f>VLOOKUP($A20,'Return Data'!$B$7:$R$2843,16,0)</f>
        <v>4.0563000000000002</v>
      </c>
      <c r="AA20" s="67">
        <f t="shared" si="7"/>
        <v>11</v>
      </c>
    </row>
    <row r="21" spans="1:27" x14ac:dyDescent="0.3">
      <c r="A21" s="63" t="s">
        <v>1308</v>
      </c>
      <c r="B21" s="64">
        <f>VLOOKUP($A21,'Return Data'!$B$7:$R$2843,3,0)</f>
        <v>44410</v>
      </c>
      <c r="C21" s="65">
        <f>VLOOKUP($A21,'Return Data'!$B$7:$R$2843,4,0)</f>
        <v>1076.2201</v>
      </c>
      <c r="D21" s="65">
        <f>VLOOKUP($A21,'Return Data'!$B$7:$R$2843,5,0)</f>
        <v>2.9373</v>
      </c>
      <c r="E21" s="66">
        <f t="shared" si="0"/>
        <v>27</v>
      </c>
      <c r="F21" s="65">
        <f>VLOOKUP($A21,'Return Data'!$B$7:$R$2843,6,0)</f>
        <v>2.9626000000000001</v>
      </c>
      <c r="G21" s="66">
        <f t="shared" si="1"/>
        <v>28</v>
      </c>
      <c r="H21" s="65">
        <f>VLOOKUP($A21,'Return Data'!$B$7:$R$2843,7,0)</f>
        <v>2.9557000000000002</v>
      </c>
      <c r="I21" s="66">
        <f t="shared" si="2"/>
        <v>28</v>
      </c>
      <c r="J21" s="65">
        <f>VLOOKUP($A21,'Return Data'!$B$7:$R$2843,8,0)</f>
        <v>2.9802</v>
      </c>
      <c r="K21" s="66">
        <f t="shared" si="3"/>
        <v>29</v>
      </c>
      <c r="L21" s="65">
        <f>VLOOKUP($A21,'Return Data'!$B$7:$R$2843,9,0)</f>
        <v>2.9756</v>
      </c>
      <c r="M21" s="66">
        <f t="shared" si="4"/>
        <v>30</v>
      </c>
      <c r="N21" s="65">
        <f>VLOOKUP($A21,'Return Data'!$B$7:$R$2843,10,0)</f>
        <v>3.0013000000000001</v>
      </c>
      <c r="O21" s="66">
        <f t="shared" si="5"/>
        <v>30</v>
      </c>
      <c r="P21" s="65">
        <f>VLOOKUP($A21,'Return Data'!$B$7:$R$2843,11,0)</f>
        <v>2.9706999999999999</v>
      </c>
      <c r="Q21" s="66">
        <f t="shared" si="8"/>
        <v>30</v>
      </c>
      <c r="R21" s="65">
        <f>VLOOKUP($A21,'Return Data'!$B$7:$R$2843,12,0)</f>
        <v>2.9281000000000001</v>
      </c>
      <c r="S21" s="66">
        <f t="shared" si="9"/>
        <v>29</v>
      </c>
      <c r="T21" s="65">
        <f>VLOOKUP($A21,'Return Data'!$B$7:$R$2843,13,0)</f>
        <v>2.9382000000000001</v>
      </c>
      <c r="U21" s="66">
        <f t="shared" si="10"/>
        <v>26</v>
      </c>
      <c r="V21" s="65"/>
      <c r="W21" s="66"/>
      <c r="X21" s="65"/>
      <c r="Y21" s="66"/>
      <c r="Z21" s="65">
        <f>VLOOKUP($A21,'Return Data'!$B$7:$R$2843,16,0)</f>
        <v>3.6101000000000001</v>
      </c>
      <c r="AA21" s="67">
        <f t="shared" si="7"/>
        <v>22</v>
      </c>
    </row>
    <row r="22" spans="1:27" x14ac:dyDescent="0.3">
      <c r="A22" s="63" t="s">
        <v>1310</v>
      </c>
      <c r="B22" s="64">
        <f>VLOOKUP($A22,'Return Data'!$B$7:$R$2843,3,0)</f>
        <v>44410</v>
      </c>
      <c r="C22" s="65">
        <f>VLOOKUP($A22,'Return Data'!$B$7:$R$2843,4,0)</f>
        <v>1050.578</v>
      </c>
      <c r="D22" s="65">
        <f>VLOOKUP($A22,'Return Data'!$B$7:$R$2843,5,0)</f>
        <v>3.0019999999999998</v>
      </c>
      <c r="E22" s="66">
        <f t="shared" si="0"/>
        <v>22</v>
      </c>
      <c r="F22" s="65">
        <f>VLOOKUP($A22,'Return Data'!$B$7:$R$2843,6,0)</f>
        <v>3.0268000000000002</v>
      </c>
      <c r="G22" s="66">
        <f t="shared" si="1"/>
        <v>17</v>
      </c>
      <c r="H22" s="65">
        <f>VLOOKUP($A22,'Return Data'!$B$7:$R$2843,7,0)</f>
        <v>3.0383</v>
      </c>
      <c r="I22" s="66">
        <f t="shared" si="2"/>
        <v>13</v>
      </c>
      <c r="J22" s="65">
        <f>VLOOKUP($A22,'Return Data'!$B$7:$R$2843,8,0)</f>
        <v>3.0596999999999999</v>
      </c>
      <c r="K22" s="66">
        <f t="shared" si="3"/>
        <v>13</v>
      </c>
      <c r="L22" s="65">
        <f>VLOOKUP($A22,'Return Data'!$B$7:$R$2843,9,0)</f>
        <v>3.0550000000000002</v>
      </c>
      <c r="M22" s="66">
        <f t="shared" si="4"/>
        <v>17</v>
      </c>
      <c r="N22" s="65">
        <f>VLOOKUP($A22,'Return Data'!$B$7:$R$2843,10,0)</f>
        <v>3.0920999999999998</v>
      </c>
      <c r="O22" s="66">
        <f t="shared" si="5"/>
        <v>15</v>
      </c>
      <c r="P22" s="65">
        <f>VLOOKUP($A22,'Return Data'!$B$7:$R$2843,11,0)</f>
        <v>3.0613999999999999</v>
      </c>
      <c r="Q22" s="66">
        <f t="shared" si="8"/>
        <v>12</v>
      </c>
      <c r="R22" s="65">
        <f>VLOOKUP($A22,'Return Data'!$B$7:$R$2843,12,0)</f>
        <v>3.0175000000000001</v>
      </c>
      <c r="S22" s="66">
        <f>RANK(R22,R$8:R$37,0)</f>
        <v>11</v>
      </c>
      <c r="T22" s="65"/>
      <c r="U22" s="66"/>
      <c r="V22" s="65"/>
      <c r="W22" s="66"/>
      <c r="X22" s="65"/>
      <c r="Y22" s="66"/>
      <c r="Z22" s="65">
        <f>VLOOKUP($A22,'Return Data'!$B$7:$R$2843,16,0)</f>
        <v>3.1985999999999999</v>
      </c>
      <c r="AA22" s="67">
        <f t="shared" si="7"/>
        <v>30</v>
      </c>
    </row>
    <row r="23" spans="1:27" x14ac:dyDescent="0.3">
      <c r="A23" s="63" t="s">
        <v>1312</v>
      </c>
      <c r="B23" s="64">
        <f>VLOOKUP($A23,'Return Data'!$B$7:$R$2843,3,0)</f>
        <v>44410</v>
      </c>
      <c r="C23" s="65">
        <f>VLOOKUP($A23,'Return Data'!$B$7:$R$2843,4,0)</f>
        <v>1059.7982</v>
      </c>
      <c r="D23" s="65">
        <f>VLOOKUP($A23,'Return Data'!$B$7:$R$2843,5,0)</f>
        <v>2.8795000000000002</v>
      </c>
      <c r="E23" s="66">
        <f t="shared" si="0"/>
        <v>28</v>
      </c>
      <c r="F23" s="65">
        <f>VLOOKUP($A23,'Return Data'!$B$7:$R$2843,6,0)</f>
        <v>2.9649000000000001</v>
      </c>
      <c r="G23" s="66">
        <f t="shared" si="1"/>
        <v>27</v>
      </c>
      <c r="H23" s="65">
        <f>VLOOKUP($A23,'Return Data'!$B$7:$R$2843,7,0)</f>
        <v>2.9645999999999999</v>
      </c>
      <c r="I23" s="66">
        <f t="shared" si="2"/>
        <v>27</v>
      </c>
      <c r="J23" s="65">
        <f>VLOOKUP($A23,'Return Data'!$B$7:$R$2843,8,0)</f>
        <v>2.9876999999999998</v>
      </c>
      <c r="K23" s="66">
        <f t="shared" si="3"/>
        <v>27</v>
      </c>
      <c r="L23" s="65">
        <f>VLOOKUP($A23,'Return Data'!$B$7:$R$2843,9,0)</f>
        <v>2.9853000000000001</v>
      </c>
      <c r="M23" s="66">
        <f t="shared" si="4"/>
        <v>29</v>
      </c>
      <c r="N23" s="65">
        <f>VLOOKUP($A23,'Return Data'!$B$7:$R$2843,10,0)</f>
        <v>3.0337999999999998</v>
      </c>
      <c r="O23" s="66">
        <f t="shared" si="5"/>
        <v>28</v>
      </c>
      <c r="P23" s="65">
        <f>VLOOKUP($A23,'Return Data'!$B$7:$R$2843,11,0)</f>
        <v>2.9759000000000002</v>
      </c>
      <c r="Q23" s="66">
        <f t="shared" si="8"/>
        <v>29</v>
      </c>
      <c r="R23" s="65">
        <f>VLOOKUP($A23,'Return Data'!$B$7:$R$2843,12,0)</f>
        <v>2.9279000000000002</v>
      </c>
      <c r="S23" s="66">
        <f t="shared" si="9"/>
        <v>30</v>
      </c>
      <c r="T23" s="65">
        <f>VLOOKUP($A23,'Return Data'!$B$7:$R$2843,13,0)</f>
        <v>2.9382000000000001</v>
      </c>
      <c r="U23" s="66">
        <f t="shared" si="10"/>
        <v>26</v>
      </c>
      <c r="V23" s="65"/>
      <c r="W23" s="66"/>
      <c r="X23" s="65"/>
      <c r="Y23" s="66"/>
      <c r="Z23" s="65">
        <f>VLOOKUP($A23,'Return Data'!$B$7:$R$2843,16,0)</f>
        <v>3.3254999999999999</v>
      </c>
      <c r="AA23" s="67">
        <f t="shared" si="7"/>
        <v>28</v>
      </c>
    </row>
    <row r="24" spans="1:27" x14ac:dyDescent="0.3">
      <c r="A24" s="63" t="s">
        <v>1314</v>
      </c>
      <c r="B24" s="64">
        <f>VLOOKUP($A24,'Return Data'!$B$7:$R$2843,3,0)</f>
        <v>44410</v>
      </c>
      <c r="C24" s="65">
        <f>VLOOKUP($A24,'Return Data'!$B$7:$R$2843,4,0)</f>
        <v>1056.1378999999999</v>
      </c>
      <c r="D24" s="65">
        <f>VLOOKUP($A24,'Return Data'!$B$7:$R$2843,5,0)</f>
        <v>3.0242</v>
      </c>
      <c r="E24" s="66">
        <f t="shared" si="0"/>
        <v>16</v>
      </c>
      <c r="F24" s="65">
        <f>VLOOKUP($A24,'Return Data'!$B$7:$R$2843,6,0)</f>
        <v>3.0569999999999999</v>
      </c>
      <c r="G24" s="66">
        <f t="shared" si="1"/>
        <v>11</v>
      </c>
      <c r="H24" s="65">
        <f>VLOOKUP($A24,'Return Data'!$B$7:$R$2843,7,0)</f>
        <v>3.0617999999999999</v>
      </c>
      <c r="I24" s="66">
        <f t="shared" si="2"/>
        <v>7</v>
      </c>
      <c r="J24" s="65">
        <f>VLOOKUP($A24,'Return Data'!$B$7:$R$2843,8,0)</f>
        <v>3.0847000000000002</v>
      </c>
      <c r="K24" s="66">
        <f t="shared" si="3"/>
        <v>8</v>
      </c>
      <c r="L24" s="65">
        <f>VLOOKUP($A24,'Return Data'!$B$7:$R$2843,9,0)</f>
        <v>3.0729000000000002</v>
      </c>
      <c r="M24" s="66">
        <f t="shared" si="4"/>
        <v>10</v>
      </c>
      <c r="N24" s="65">
        <f>VLOOKUP($A24,'Return Data'!$B$7:$R$2843,10,0)</f>
        <v>3.1072000000000002</v>
      </c>
      <c r="O24" s="66">
        <f t="shared" si="5"/>
        <v>11</v>
      </c>
      <c r="P24" s="65">
        <f>VLOOKUP($A24,'Return Data'!$B$7:$R$2843,11,0)</f>
        <v>3.1149</v>
      </c>
      <c r="Q24" s="66">
        <f t="shared" si="8"/>
        <v>4</v>
      </c>
      <c r="R24" s="65">
        <f>VLOOKUP($A24,'Return Data'!$B$7:$R$2843,12,0)</f>
        <v>3.0642999999999998</v>
      </c>
      <c r="S24" s="66">
        <f>RANK(R24,R$8:R$37,0)</f>
        <v>5</v>
      </c>
      <c r="T24" s="65"/>
      <c r="U24" s="66"/>
      <c r="V24" s="65"/>
      <c r="W24" s="66"/>
      <c r="X24" s="65"/>
      <c r="Y24" s="66"/>
      <c r="Z24" s="65">
        <f>VLOOKUP($A24,'Return Data'!$B$7:$R$2843,16,0)</f>
        <v>3.3332999999999999</v>
      </c>
      <c r="AA24" s="67">
        <f t="shared" si="7"/>
        <v>27</v>
      </c>
    </row>
    <row r="25" spans="1:27" x14ac:dyDescent="0.3">
      <c r="A25" s="63" t="s">
        <v>1316</v>
      </c>
      <c r="B25" s="64">
        <f>VLOOKUP($A25,'Return Data'!$B$7:$R$2843,3,0)</f>
        <v>44410</v>
      </c>
      <c r="C25" s="65">
        <f>VLOOKUP($A25,'Return Data'!$B$7:$R$2843,4,0)</f>
        <v>1107.5207</v>
      </c>
      <c r="D25" s="65">
        <f>VLOOKUP($A25,'Return Data'!$B$7:$R$2843,5,0)</f>
        <v>2.9630000000000001</v>
      </c>
      <c r="E25" s="66">
        <f t="shared" si="0"/>
        <v>26</v>
      </c>
      <c r="F25" s="65">
        <f>VLOOKUP($A25,'Return Data'!$B$7:$R$2843,6,0)</f>
        <v>3.0042</v>
      </c>
      <c r="G25" s="66">
        <f t="shared" si="1"/>
        <v>23</v>
      </c>
      <c r="H25" s="65">
        <f>VLOOKUP($A25,'Return Data'!$B$7:$R$2843,7,0)</f>
        <v>3.0116000000000001</v>
      </c>
      <c r="I25" s="66">
        <f t="shared" si="2"/>
        <v>22</v>
      </c>
      <c r="J25" s="65">
        <f>VLOOKUP($A25,'Return Data'!$B$7:$R$2843,8,0)</f>
        <v>3.0284</v>
      </c>
      <c r="K25" s="66">
        <f t="shared" si="3"/>
        <v>22</v>
      </c>
      <c r="L25" s="65">
        <f>VLOOKUP($A25,'Return Data'!$B$7:$R$2843,9,0)</f>
        <v>3.0333000000000001</v>
      </c>
      <c r="M25" s="66">
        <f t="shared" si="4"/>
        <v>25</v>
      </c>
      <c r="N25" s="65">
        <f>VLOOKUP($A25,'Return Data'!$B$7:$R$2843,10,0)</f>
        <v>3.0619999999999998</v>
      </c>
      <c r="O25" s="66">
        <f t="shared" si="5"/>
        <v>25</v>
      </c>
      <c r="P25" s="65">
        <f>VLOOKUP($A25,'Return Data'!$B$7:$R$2843,11,0)</f>
        <v>3.0194000000000001</v>
      </c>
      <c r="Q25" s="66">
        <f t="shared" si="8"/>
        <v>26</v>
      </c>
      <c r="R25" s="65">
        <f>VLOOKUP($A25,'Return Data'!$B$7:$R$2843,12,0)</f>
        <v>2.9786999999999999</v>
      </c>
      <c r="S25" s="66">
        <f t="shared" si="9"/>
        <v>23</v>
      </c>
      <c r="T25" s="65">
        <f>VLOOKUP($A25,'Return Data'!$B$7:$R$2843,13,0)</f>
        <v>2.9906000000000001</v>
      </c>
      <c r="U25" s="66">
        <f t="shared" si="10"/>
        <v>20</v>
      </c>
      <c r="V25" s="65"/>
      <c r="W25" s="66"/>
      <c r="X25" s="65"/>
      <c r="Y25" s="66"/>
      <c r="Z25" s="65">
        <f>VLOOKUP($A25,'Return Data'!$B$7:$R$2843,16,0)</f>
        <v>4.0895000000000001</v>
      </c>
      <c r="AA25" s="67">
        <f t="shared" si="7"/>
        <v>10</v>
      </c>
    </row>
    <row r="26" spans="1:27" x14ac:dyDescent="0.3">
      <c r="A26" s="63" t="s">
        <v>1318</v>
      </c>
      <c r="B26" s="64">
        <f>VLOOKUP($A26,'Return Data'!$B$7:$R$2843,3,0)</f>
        <v>44410</v>
      </c>
      <c r="C26" s="65">
        <f>VLOOKUP($A26,'Return Data'!$B$7:$R$2843,4,0)</f>
        <v>2575.3040000000001</v>
      </c>
      <c r="D26" s="65">
        <f>VLOOKUP($A26,'Return Data'!$B$7:$R$2843,5,0)</f>
        <v>3.0640000000000001</v>
      </c>
      <c r="E26" s="66">
        <f t="shared" si="0"/>
        <v>7</v>
      </c>
      <c r="F26" s="65">
        <f>VLOOKUP($A26,'Return Data'!$B$7:$R$2843,6,0)</f>
        <v>3.0613999999999999</v>
      </c>
      <c r="G26" s="66">
        <f t="shared" si="1"/>
        <v>8</v>
      </c>
      <c r="H26" s="65">
        <f>VLOOKUP($A26,'Return Data'!$B$7:$R$2843,7,0)</f>
        <v>3.0455999999999999</v>
      </c>
      <c r="I26" s="66">
        <f t="shared" si="2"/>
        <v>11</v>
      </c>
      <c r="J26" s="65">
        <f>VLOOKUP($A26,'Return Data'!$B$7:$R$2843,8,0)</f>
        <v>3.0604</v>
      </c>
      <c r="K26" s="66">
        <f t="shared" si="3"/>
        <v>12</v>
      </c>
      <c r="L26" s="65">
        <f>VLOOKUP($A26,'Return Data'!$B$7:$R$2843,9,0)</f>
        <v>3.0587</v>
      </c>
      <c r="M26" s="66">
        <f t="shared" si="4"/>
        <v>16</v>
      </c>
      <c r="N26" s="65">
        <f>VLOOKUP($A26,'Return Data'!$B$7:$R$2843,10,0)</f>
        <v>3.0987</v>
      </c>
      <c r="O26" s="66">
        <f t="shared" si="5"/>
        <v>12</v>
      </c>
      <c r="P26" s="65">
        <f>VLOOKUP($A26,'Return Data'!$B$7:$R$2843,11,0)</f>
        <v>3.0543999999999998</v>
      </c>
      <c r="Q26" s="66">
        <f t="shared" si="8"/>
        <v>15</v>
      </c>
      <c r="R26" s="65">
        <f>VLOOKUP($A26,'Return Data'!$B$7:$R$2843,12,0)</f>
        <v>2.9982000000000002</v>
      </c>
      <c r="S26" s="66">
        <f t="shared" si="9"/>
        <v>19</v>
      </c>
      <c r="T26" s="65">
        <f>VLOOKUP($A26,'Return Data'!$B$7:$R$2843,13,0)</f>
        <v>3.0074000000000001</v>
      </c>
      <c r="U26" s="66">
        <f t="shared" si="10"/>
        <v>15</v>
      </c>
      <c r="V26" s="65">
        <f>VLOOKUP($A26,'Return Data'!$B$7:$R$2843,17,0)</f>
        <v>3.3561999999999999</v>
      </c>
      <c r="W26" s="66">
        <f t="shared" ref="W26:W36" si="11">RANK(V26,V$8:V$37,0)</f>
        <v>5</v>
      </c>
      <c r="X26" s="65">
        <f>VLOOKUP($A26,'Return Data'!$B$7:$R$2843,14,0)</f>
        <v>4.0529999999999999</v>
      </c>
      <c r="Y26" s="66">
        <f t="shared" ref="Y26:Y36" si="12">RANK(X26,X$8:X$37,0)</f>
        <v>4</v>
      </c>
      <c r="Z26" s="65">
        <f>VLOOKUP($A26,'Return Data'!$B$7:$R$2843,16,0)</f>
        <v>6.6512000000000002</v>
      </c>
      <c r="AA26" s="67">
        <f t="shared" si="7"/>
        <v>1</v>
      </c>
    </row>
    <row r="27" spans="1:27" x14ac:dyDescent="0.3">
      <c r="A27" s="63" t="s">
        <v>1320</v>
      </c>
      <c r="B27" s="64">
        <f>VLOOKUP($A27,'Return Data'!$B$7:$R$2843,3,0)</f>
        <v>44410</v>
      </c>
      <c r="C27" s="65">
        <f>VLOOKUP($A27,'Return Data'!$B$7:$R$2843,4,0)</f>
        <v>1075.2936</v>
      </c>
      <c r="D27" s="65">
        <f>VLOOKUP($A27,'Return Data'!$B$7:$R$2843,5,0)</f>
        <v>3.0891999999999999</v>
      </c>
      <c r="E27" s="66">
        <f t="shared" si="0"/>
        <v>3</v>
      </c>
      <c r="F27" s="65">
        <f>VLOOKUP($A27,'Return Data'!$B$7:$R$2843,6,0)</f>
        <v>3.0421999999999998</v>
      </c>
      <c r="G27" s="66">
        <f t="shared" si="1"/>
        <v>15</v>
      </c>
      <c r="H27" s="65">
        <f>VLOOKUP($A27,'Return Data'!$B$7:$R$2843,7,0)</f>
        <v>3.0266999999999999</v>
      </c>
      <c r="I27" s="66">
        <f t="shared" si="2"/>
        <v>16</v>
      </c>
      <c r="J27" s="65">
        <f>VLOOKUP($A27,'Return Data'!$B$7:$R$2843,8,0)</f>
        <v>3.0310999999999999</v>
      </c>
      <c r="K27" s="66">
        <f t="shared" si="3"/>
        <v>21</v>
      </c>
      <c r="L27" s="65">
        <f>VLOOKUP($A27,'Return Data'!$B$7:$R$2843,9,0)</f>
        <v>3.0356999999999998</v>
      </c>
      <c r="M27" s="66">
        <f t="shared" si="4"/>
        <v>24</v>
      </c>
      <c r="N27" s="65">
        <f>VLOOKUP($A27,'Return Data'!$B$7:$R$2843,10,0)</f>
        <v>3.09</v>
      </c>
      <c r="O27" s="66">
        <f t="shared" si="5"/>
        <v>16</v>
      </c>
      <c r="P27" s="65">
        <f>VLOOKUP($A27,'Return Data'!$B$7:$R$2843,11,0)</f>
        <v>3.0329999999999999</v>
      </c>
      <c r="Q27" s="66">
        <f t="shared" si="8"/>
        <v>23</v>
      </c>
      <c r="R27" s="65">
        <f>VLOOKUP($A27,'Return Data'!$B$7:$R$2843,12,0)</f>
        <v>2.9706000000000001</v>
      </c>
      <c r="S27" s="66">
        <f t="shared" si="9"/>
        <v>25</v>
      </c>
      <c r="T27" s="65">
        <f>VLOOKUP($A27,'Return Data'!$B$7:$R$2843,13,0)</f>
        <v>2.9754</v>
      </c>
      <c r="U27" s="66">
        <f t="shared" si="10"/>
        <v>23</v>
      </c>
      <c r="V27" s="65"/>
      <c r="W27" s="66"/>
      <c r="X27" s="65"/>
      <c r="Y27" s="66"/>
      <c r="Z27" s="65">
        <f>VLOOKUP($A27,'Return Data'!$B$7:$R$2843,16,0)</f>
        <v>3.5878000000000001</v>
      </c>
      <c r="AA27" s="67">
        <f t="shared" si="7"/>
        <v>24</v>
      </c>
    </row>
    <row r="28" spans="1:27" x14ac:dyDescent="0.3">
      <c r="A28" s="63" t="s">
        <v>1322</v>
      </c>
      <c r="B28" s="64">
        <f>VLOOKUP($A28,'Return Data'!$B$7:$R$2843,3,0)</f>
        <v>44410</v>
      </c>
      <c r="C28" s="65">
        <f>VLOOKUP($A28,'Return Data'!$B$7:$R$2843,4,0)</f>
        <v>1074.2958000000001</v>
      </c>
      <c r="D28" s="65">
        <f>VLOOKUP($A28,'Return Data'!$B$7:$R$2843,5,0)</f>
        <v>3.0853000000000002</v>
      </c>
      <c r="E28" s="66">
        <f t="shared" si="0"/>
        <v>4</v>
      </c>
      <c r="F28" s="65">
        <f>VLOOKUP($A28,'Return Data'!$B$7:$R$2843,6,0)</f>
        <v>3.1015999999999999</v>
      </c>
      <c r="G28" s="66">
        <f t="shared" si="1"/>
        <v>3</v>
      </c>
      <c r="H28" s="65">
        <f>VLOOKUP($A28,'Return Data'!$B$7:$R$2843,7,0)</f>
        <v>3.1009000000000002</v>
      </c>
      <c r="I28" s="66">
        <f t="shared" si="2"/>
        <v>2</v>
      </c>
      <c r="J28" s="65">
        <f>VLOOKUP($A28,'Return Data'!$B$7:$R$2843,8,0)</f>
        <v>3.1036999999999999</v>
      </c>
      <c r="K28" s="66">
        <f t="shared" si="3"/>
        <v>4</v>
      </c>
      <c r="L28" s="65">
        <f>VLOOKUP($A28,'Return Data'!$B$7:$R$2843,9,0)</f>
        <v>3.0819999999999999</v>
      </c>
      <c r="M28" s="66">
        <f t="shared" si="4"/>
        <v>8</v>
      </c>
      <c r="N28" s="65">
        <f>VLOOKUP($A28,'Return Data'!$B$7:$R$2843,10,0)</f>
        <v>3.1156000000000001</v>
      </c>
      <c r="O28" s="66">
        <f t="shared" si="5"/>
        <v>9</v>
      </c>
      <c r="P28" s="65">
        <f>VLOOKUP($A28,'Return Data'!$B$7:$R$2843,11,0)</f>
        <v>3.0768</v>
      </c>
      <c r="Q28" s="66">
        <f t="shared" si="8"/>
        <v>9</v>
      </c>
      <c r="R28" s="65">
        <f>VLOOKUP($A28,'Return Data'!$B$7:$R$2843,12,0)</f>
        <v>3.0234000000000001</v>
      </c>
      <c r="S28" s="66">
        <f t="shared" si="9"/>
        <v>10</v>
      </c>
      <c r="T28" s="65">
        <f>VLOOKUP($A28,'Return Data'!$B$7:$R$2843,13,0)</f>
        <v>3.0398999999999998</v>
      </c>
      <c r="U28" s="66">
        <f t="shared" si="10"/>
        <v>8</v>
      </c>
      <c r="V28" s="65"/>
      <c r="W28" s="66"/>
      <c r="X28" s="65"/>
      <c r="Y28" s="66"/>
      <c r="Z28" s="65">
        <f>VLOOKUP($A28,'Return Data'!$B$7:$R$2843,16,0)</f>
        <v>3.5931000000000002</v>
      </c>
      <c r="AA28" s="67">
        <f t="shared" si="7"/>
        <v>23</v>
      </c>
    </row>
    <row r="29" spans="1:27" x14ac:dyDescent="0.3">
      <c r="A29" s="63" t="s">
        <v>1324</v>
      </c>
      <c r="B29" s="64">
        <f>VLOOKUP($A29,'Return Data'!$B$7:$R$2843,3,0)</f>
        <v>44410</v>
      </c>
      <c r="C29" s="65">
        <f>VLOOKUP($A29,'Return Data'!$B$7:$R$2843,4,0)</f>
        <v>1063.9525000000001</v>
      </c>
      <c r="D29" s="65">
        <f>VLOOKUP($A29,'Return Data'!$B$7:$R$2843,5,0)</f>
        <v>3.1187</v>
      </c>
      <c r="E29" s="66">
        <f t="shared" si="0"/>
        <v>2</v>
      </c>
      <c r="F29" s="65">
        <f>VLOOKUP($A29,'Return Data'!$B$7:$R$2843,6,0)</f>
        <v>3.1042999999999998</v>
      </c>
      <c r="G29" s="66">
        <f t="shared" si="1"/>
        <v>2</v>
      </c>
      <c r="H29" s="65">
        <f>VLOOKUP($A29,'Return Data'!$B$7:$R$2843,7,0)</f>
        <v>3.0962000000000001</v>
      </c>
      <c r="I29" s="66">
        <f t="shared" si="2"/>
        <v>4</v>
      </c>
      <c r="J29" s="65">
        <f>VLOOKUP($A29,'Return Data'!$B$7:$R$2843,8,0)</f>
        <v>3.1078999999999999</v>
      </c>
      <c r="K29" s="66">
        <f t="shared" si="3"/>
        <v>2</v>
      </c>
      <c r="L29" s="65">
        <f>VLOOKUP($A29,'Return Data'!$B$7:$R$2843,9,0)</f>
        <v>3.133</v>
      </c>
      <c r="M29" s="66">
        <f t="shared" si="4"/>
        <v>2</v>
      </c>
      <c r="N29" s="65">
        <f>VLOOKUP($A29,'Return Data'!$B$7:$R$2843,10,0)</f>
        <v>3.1564000000000001</v>
      </c>
      <c r="O29" s="66">
        <f t="shared" si="5"/>
        <v>3</v>
      </c>
      <c r="P29" s="65">
        <f>VLOOKUP($A29,'Return Data'!$B$7:$R$2843,11,0)</f>
        <v>3.1120999999999999</v>
      </c>
      <c r="Q29" s="66">
        <f t="shared" si="8"/>
        <v>5</v>
      </c>
      <c r="R29" s="65">
        <f>VLOOKUP($A29,'Return Data'!$B$7:$R$2843,12,0)</f>
        <v>3.0682</v>
      </c>
      <c r="S29" s="66">
        <f t="shared" si="9"/>
        <v>4</v>
      </c>
      <c r="T29" s="65">
        <f>VLOOKUP($A29,'Return Data'!$B$7:$R$2843,13,0)</f>
        <v>3.0829</v>
      </c>
      <c r="U29" s="66">
        <f t="shared" ref="U29" si="13">RANK(T29,T$8:T$37,0)</f>
        <v>2</v>
      </c>
      <c r="V29" s="65"/>
      <c r="W29" s="66"/>
      <c r="X29" s="65"/>
      <c r="Y29" s="66"/>
      <c r="Z29" s="65">
        <f>VLOOKUP($A29,'Return Data'!$B$7:$R$2843,16,0)</f>
        <v>3.5038999999999998</v>
      </c>
      <c r="AA29" s="67">
        <f t="shared" si="7"/>
        <v>25</v>
      </c>
    </row>
    <row r="30" spans="1:27" x14ac:dyDescent="0.3">
      <c r="A30" s="63" t="s">
        <v>1326</v>
      </c>
      <c r="B30" s="64">
        <f>VLOOKUP($A30,'Return Data'!$B$7:$R$2843,3,0)</f>
        <v>44410</v>
      </c>
      <c r="C30" s="65">
        <f>VLOOKUP($A30,'Return Data'!$B$7:$R$2843,4,0)</f>
        <v>111.3785</v>
      </c>
      <c r="D30" s="65">
        <f>VLOOKUP($A30,'Return Data'!$B$7:$R$2843,5,0)</f>
        <v>3.0152000000000001</v>
      </c>
      <c r="E30" s="66">
        <f t="shared" si="0"/>
        <v>19</v>
      </c>
      <c r="F30" s="65">
        <f>VLOOKUP($A30,'Return Data'!$B$7:$R$2843,6,0)</f>
        <v>3.0156999999999998</v>
      </c>
      <c r="G30" s="66">
        <f t="shared" si="1"/>
        <v>21</v>
      </c>
      <c r="H30" s="65">
        <f>VLOOKUP($A30,'Return Data'!$B$7:$R$2843,7,0)</f>
        <v>3.0213999999999999</v>
      </c>
      <c r="I30" s="66">
        <f t="shared" si="2"/>
        <v>18</v>
      </c>
      <c r="J30" s="65">
        <f>VLOOKUP($A30,'Return Data'!$B$7:$R$2843,8,0)</f>
        <v>3.0442</v>
      </c>
      <c r="K30" s="66">
        <f t="shared" si="3"/>
        <v>17</v>
      </c>
      <c r="L30" s="65">
        <f>VLOOKUP($A30,'Return Data'!$B$7:$R$2843,9,0)</f>
        <v>3.0482</v>
      </c>
      <c r="M30" s="66">
        <f t="shared" si="4"/>
        <v>19</v>
      </c>
      <c r="N30" s="65">
        <f>VLOOKUP($A30,'Return Data'!$B$7:$R$2843,10,0)</f>
        <v>3.08</v>
      </c>
      <c r="O30" s="66">
        <f t="shared" si="5"/>
        <v>20</v>
      </c>
      <c r="P30" s="65">
        <f>VLOOKUP($A30,'Return Data'!$B$7:$R$2843,11,0)</f>
        <v>3.0369999999999999</v>
      </c>
      <c r="Q30" s="66">
        <f t="shared" si="8"/>
        <v>19</v>
      </c>
      <c r="R30" s="65">
        <f>VLOOKUP($A30,'Return Data'!$B$7:$R$2843,12,0)</f>
        <v>2.9988999999999999</v>
      </c>
      <c r="S30" s="66">
        <f t="shared" si="9"/>
        <v>18</v>
      </c>
      <c r="T30" s="65">
        <f>VLOOKUP($A30,'Return Data'!$B$7:$R$2843,13,0)</f>
        <v>3.0095000000000001</v>
      </c>
      <c r="U30" s="66">
        <f t="shared" si="10"/>
        <v>14</v>
      </c>
      <c r="V30" s="65"/>
      <c r="W30" s="66"/>
      <c r="X30" s="65"/>
      <c r="Y30" s="66"/>
      <c r="Z30" s="65">
        <f>VLOOKUP($A30,'Return Data'!$B$7:$R$2843,16,0)</f>
        <v>4.1913</v>
      </c>
      <c r="AA30" s="67">
        <f t="shared" si="7"/>
        <v>9</v>
      </c>
    </row>
    <row r="31" spans="1:27" x14ac:dyDescent="0.3">
      <c r="A31" s="63" t="s">
        <v>1328</v>
      </c>
      <c r="B31" s="64">
        <f>VLOOKUP($A31,'Return Data'!$B$7:$R$2843,3,0)</f>
        <v>44410</v>
      </c>
      <c r="C31" s="65">
        <f>VLOOKUP($A31,'Return Data'!$B$7:$R$2843,4,0)</f>
        <v>1071.6695999999999</v>
      </c>
      <c r="D31" s="65">
        <f>VLOOKUP($A31,'Return Data'!$B$7:$R$2843,5,0)</f>
        <v>3.1779999999999999</v>
      </c>
      <c r="E31" s="66">
        <f t="shared" si="0"/>
        <v>1</v>
      </c>
      <c r="F31" s="65">
        <f>VLOOKUP($A31,'Return Data'!$B$7:$R$2843,6,0)</f>
        <v>3.1876000000000002</v>
      </c>
      <c r="G31" s="66">
        <f t="shared" si="1"/>
        <v>1</v>
      </c>
      <c r="H31" s="65">
        <f>VLOOKUP($A31,'Return Data'!$B$7:$R$2843,7,0)</f>
        <v>3.1537999999999999</v>
      </c>
      <c r="I31" s="66">
        <f t="shared" si="2"/>
        <v>1</v>
      </c>
      <c r="J31" s="65">
        <f>VLOOKUP($A31,'Return Data'!$B$7:$R$2843,8,0)</f>
        <v>3.1566999999999998</v>
      </c>
      <c r="K31" s="66">
        <f t="shared" si="3"/>
        <v>1</v>
      </c>
      <c r="L31" s="65">
        <f>VLOOKUP($A31,'Return Data'!$B$7:$R$2843,9,0)</f>
        <v>3.1617999999999999</v>
      </c>
      <c r="M31" s="66">
        <f t="shared" si="4"/>
        <v>1</v>
      </c>
      <c r="N31" s="65">
        <f>VLOOKUP($A31,'Return Data'!$B$7:$R$2843,10,0)</f>
        <v>3.1999</v>
      </c>
      <c r="O31" s="66">
        <f t="shared" si="5"/>
        <v>1</v>
      </c>
      <c r="P31" s="65">
        <f>VLOOKUP($A31,'Return Data'!$B$7:$R$2843,11,0)</f>
        <v>3.137</v>
      </c>
      <c r="Q31" s="66">
        <f t="shared" si="8"/>
        <v>1</v>
      </c>
      <c r="R31" s="65">
        <f>VLOOKUP($A31,'Return Data'!$B$7:$R$2843,12,0)</f>
        <v>3.0807000000000002</v>
      </c>
      <c r="S31" s="66">
        <f t="shared" si="9"/>
        <v>2</v>
      </c>
      <c r="T31" s="65">
        <f>VLOOKUP($A31,'Return Data'!$B$7:$R$2843,13,0)</f>
        <v>3.0785999999999998</v>
      </c>
      <c r="U31" s="66">
        <f t="shared" si="10"/>
        <v>4</v>
      </c>
      <c r="V31" s="65"/>
      <c r="W31" s="66"/>
      <c r="X31" s="65"/>
      <c r="Y31" s="66"/>
      <c r="Z31" s="65">
        <f>VLOOKUP($A31,'Return Data'!$B$7:$R$2843,16,0)</f>
        <v>3.6433</v>
      </c>
      <c r="AA31" s="67">
        <f t="shared" si="7"/>
        <v>21</v>
      </c>
    </row>
    <row r="32" spans="1:27" x14ac:dyDescent="0.3">
      <c r="A32" s="63" t="s">
        <v>1330</v>
      </c>
      <c r="B32" s="64">
        <f>VLOOKUP($A32,'Return Data'!$B$7:$R$2843,3,0)</f>
        <v>44410</v>
      </c>
      <c r="C32" s="65">
        <f>VLOOKUP($A32,'Return Data'!$B$7:$R$2843,4,0)</f>
        <v>3354.3227000000002</v>
      </c>
      <c r="D32" s="65">
        <f>VLOOKUP($A32,'Return Data'!$B$7:$R$2843,5,0)</f>
        <v>3.0449000000000002</v>
      </c>
      <c r="E32" s="66">
        <f t="shared" si="0"/>
        <v>11</v>
      </c>
      <c r="F32" s="65">
        <f>VLOOKUP($A32,'Return Data'!$B$7:$R$2843,6,0)</f>
        <v>3.0663999999999998</v>
      </c>
      <c r="G32" s="66">
        <f t="shared" si="1"/>
        <v>7</v>
      </c>
      <c r="H32" s="65">
        <f>VLOOKUP($A32,'Return Data'!$B$7:$R$2843,7,0)</f>
        <v>3.0514000000000001</v>
      </c>
      <c r="I32" s="66">
        <f t="shared" si="2"/>
        <v>10</v>
      </c>
      <c r="J32" s="65">
        <f>VLOOKUP($A32,'Return Data'!$B$7:$R$2843,8,0)</f>
        <v>3.0630999999999999</v>
      </c>
      <c r="K32" s="66">
        <f t="shared" si="3"/>
        <v>11</v>
      </c>
      <c r="L32" s="65">
        <f>VLOOKUP($A32,'Return Data'!$B$7:$R$2843,9,0)</f>
        <v>3.0621</v>
      </c>
      <c r="M32" s="66">
        <f t="shared" si="4"/>
        <v>15</v>
      </c>
      <c r="N32" s="65">
        <f>VLOOKUP($A32,'Return Data'!$B$7:$R$2843,10,0)</f>
        <v>3.11</v>
      </c>
      <c r="O32" s="66">
        <f t="shared" si="5"/>
        <v>10</v>
      </c>
      <c r="P32" s="65">
        <f>VLOOKUP($A32,'Return Data'!$B$7:$R$2843,11,0)</f>
        <v>3.0665</v>
      </c>
      <c r="Q32" s="66">
        <f t="shared" si="8"/>
        <v>10</v>
      </c>
      <c r="R32" s="65">
        <f>VLOOKUP($A32,'Return Data'!$B$7:$R$2843,12,0)</f>
        <v>3.0116999999999998</v>
      </c>
      <c r="S32" s="66">
        <f t="shared" si="9"/>
        <v>14</v>
      </c>
      <c r="T32" s="65">
        <f>VLOOKUP($A32,'Return Data'!$B$7:$R$2843,13,0)</f>
        <v>3.0211999999999999</v>
      </c>
      <c r="U32" s="66">
        <f t="shared" si="10"/>
        <v>10</v>
      </c>
      <c r="V32" s="65">
        <f>VLOOKUP($A32,'Return Data'!$B$7:$R$2843,17,0)</f>
        <v>3.5811999999999999</v>
      </c>
      <c r="W32" s="66">
        <f t="shared" si="11"/>
        <v>2</v>
      </c>
      <c r="X32" s="65">
        <f>VLOOKUP($A32,'Return Data'!$B$7:$R$2843,14,0)</f>
        <v>4.4382999999999999</v>
      </c>
      <c r="Y32" s="66">
        <f t="shared" si="12"/>
        <v>2</v>
      </c>
      <c r="Z32" s="65">
        <f>VLOOKUP($A32,'Return Data'!$B$7:$R$2843,16,0)</f>
        <v>6.6242999999999999</v>
      </c>
      <c r="AA32" s="67">
        <f t="shared" si="7"/>
        <v>2</v>
      </c>
    </row>
    <row r="33" spans="1:27" x14ac:dyDescent="0.3">
      <c r="A33" s="63" t="s">
        <v>1332</v>
      </c>
      <c r="B33" s="64">
        <f>VLOOKUP($A33,'Return Data'!$B$7:$R$2843,3,0)</f>
        <v>44410</v>
      </c>
      <c r="C33" s="65">
        <f>VLOOKUP($A33,'Return Data'!$B$7:$R$2843,4,0)</f>
        <v>1103.309</v>
      </c>
      <c r="D33" s="65">
        <f>VLOOKUP($A33,'Return Data'!$B$7:$R$2843,5,0)</f>
        <v>2.9643999999999999</v>
      </c>
      <c r="E33" s="66">
        <f t="shared" si="0"/>
        <v>25</v>
      </c>
      <c r="F33" s="65">
        <f>VLOOKUP($A33,'Return Data'!$B$7:$R$2843,6,0)</f>
        <v>2.9870000000000001</v>
      </c>
      <c r="G33" s="66">
        <f t="shared" si="1"/>
        <v>26</v>
      </c>
      <c r="H33" s="65">
        <f>VLOOKUP($A33,'Return Data'!$B$7:$R$2843,7,0)</f>
        <v>2.9758</v>
      </c>
      <c r="I33" s="66">
        <f t="shared" si="2"/>
        <v>26</v>
      </c>
      <c r="J33" s="65">
        <f>VLOOKUP($A33,'Return Data'!$B$7:$R$2843,8,0)</f>
        <v>2.9845999999999999</v>
      </c>
      <c r="K33" s="66">
        <f t="shared" si="3"/>
        <v>28</v>
      </c>
      <c r="L33" s="65">
        <f>VLOOKUP($A33,'Return Data'!$B$7:$R$2843,9,0)</f>
        <v>3.0068999999999999</v>
      </c>
      <c r="M33" s="66">
        <f t="shared" si="4"/>
        <v>28</v>
      </c>
      <c r="N33" s="65">
        <f>VLOOKUP($A33,'Return Data'!$B$7:$R$2843,10,0)</f>
        <v>3.0242</v>
      </c>
      <c r="O33" s="66">
        <f t="shared" si="5"/>
        <v>29</v>
      </c>
      <c r="P33" s="65">
        <f>VLOOKUP($A33,'Return Data'!$B$7:$R$2843,11,0)</f>
        <v>2.9870000000000001</v>
      </c>
      <c r="Q33" s="66">
        <f t="shared" si="8"/>
        <v>28</v>
      </c>
      <c r="R33" s="65">
        <f>VLOOKUP($A33,'Return Data'!$B$7:$R$2843,12,0)</f>
        <v>2.9447000000000001</v>
      </c>
      <c r="S33" s="66">
        <f t="shared" si="9"/>
        <v>28</v>
      </c>
      <c r="T33" s="65">
        <f>VLOOKUP($A33,'Return Data'!$B$7:$R$2843,13,0)</f>
        <v>2.9571000000000001</v>
      </c>
      <c r="U33" s="66">
        <f t="shared" si="10"/>
        <v>25</v>
      </c>
      <c r="V33" s="65"/>
      <c r="W33" s="66"/>
      <c r="X33" s="65"/>
      <c r="Y33" s="66"/>
      <c r="Z33" s="65">
        <f>VLOOKUP($A33,'Return Data'!$B$7:$R$2843,16,0)</f>
        <v>4.2308000000000003</v>
      </c>
      <c r="AA33" s="67">
        <f t="shared" si="7"/>
        <v>6</v>
      </c>
    </row>
    <row r="34" spans="1:27" x14ac:dyDescent="0.3">
      <c r="A34" s="63" t="s">
        <v>1334</v>
      </c>
      <c r="B34" s="64">
        <f>VLOOKUP($A34,'Return Data'!$B$7:$R$2843,3,0)</f>
        <v>44410</v>
      </c>
      <c r="C34" s="65">
        <f>VLOOKUP($A34,'Return Data'!$B$7:$R$2843,4,0)</f>
        <v>1094.8857</v>
      </c>
      <c r="D34" s="65">
        <f>VLOOKUP($A34,'Return Data'!$B$7:$R$2843,5,0)</f>
        <v>3.0306000000000002</v>
      </c>
      <c r="E34" s="66">
        <f t="shared" si="0"/>
        <v>14</v>
      </c>
      <c r="F34" s="65">
        <f>VLOOKUP($A34,'Return Data'!$B$7:$R$2843,6,0)</f>
        <v>3.0188000000000001</v>
      </c>
      <c r="G34" s="66">
        <f t="shared" si="1"/>
        <v>20</v>
      </c>
      <c r="H34" s="65">
        <f>VLOOKUP($A34,'Return Data'!$B$7:$R$2843,7,0)</f>
        <v>3.0173000000000001</v>
      </c>
      <c r="I34" s="66">
        <f t="shared" si="2"/>
        <v>20</v>
      </c>
      <c r="J34" s="65">
        <f>VLOOKUP($A34,'Return Data'!$B$7:$R$2843,8,0)</f>
        <v>3.0266999999999999</v>
      </c>
      <c r="K34" s="66">
        <f t="shared" si="3"/>
        <v>23</v>
      </c>
      <c r="L34" s="65">
        <f>VLOOKUP($A34,'Return Data'!$B$7:$R$2843,9,0)</f>
        <v>3.0358000000000001</v>
      </c>
      <c r="M34" s="66">
        <f t="shared" si="4"/>
        <v>23</v>
      </c>
      <c r="N34" s="65">
        <f>VLOOKUP($A34,'Return Data'!$B$7:$R$2843,10,0)</f>
        <v>3.0785</v>
      </c>
      <c r="O34" s="66">
        <f t="shared" si="5"/>
        <v>21</v>
      </c>
      <c r="P34" s="65">
        <f>VLOOKUP($A34,'Return Data'!$B$7:$R$2843,11,0)</f>
        <v>3.0428000000000002</v>
      </c>
      <c r="Q34" s="66">
        <f t="shared" si="8"/>
        <v>17</v>
      </c>
      <c r="R34" s="65">
        <f>VLOOKUP($A34,'Return Data'!$B$7:$R$2843,12,0)</f>
        <v>3.0007999999999999</v>
      </c>
      <c r="S34" s="66">
        <f t="shared" si="9"/>
        <v>17</v>
      </c>
      <c r="T34" s="65">
        <f>VLOOKUP($A34,'Return Data'!$B$7:$R$2843,13,0)</f>
        <v>3.0150000000000001</v>
      </c>
      <c r="U34" s="66">
        <f t="shared" si="10"/>
        <v>12</v>
      </c>
      <c r="V34" s="65"/>
      <c r="W34" s="66"/>
      <c r="X34" s="65"/>
      <c r="Y34" s="66"/>
      <c r="Z34" s="65">
        <f>VLOOKUP($A34,'Return Data'!$B$7:$R$2843,16,0)</f>
        <v>3.9123000000000001</v>
      </c>
      <c r="AA34" s="67">
        <f t="shared" si="7"/>
        <v>13</v>
      </c>
    </row>
    <row r="35" spans="1:27" x14ac:dyDescent="0.3">
      <c r="A35" s="63" t="s">
        <v>1336</v>
      </c>
      <c r="B35" s="64">
        <f>VLOOKUP($A35,'Return Data'!$B$7:$R$2843,3,0)</f>
        <v>44410</v>
      </c>
      <c r="C35" s="65">
        <f>VLOOKUP($A35,'Return Data'!$B$7:$R$2843,4,0)</f>
        <v>1092.8405</v>
      </c>
      <c r="D35" s="65">
        <f>VLOOKUP($A35,'Return Data'!$B$7:$R$2843,5,0)</f>
        <v>3.0162</v>
      </c>
      <c r="E35" s="66">
        <f t="shared" si="0"/>
        <v>18</v>
      </c>
      <c r="F35" s="65">
        <f>VLOOKUP($A35,'Return Data'!$B$7:$R$2843,6,0)</f>
        <v>3.0701999999999998</v>
      </c>
      <c r="G35" s="66">
        <f t="shared" si="1"/>
        <v>6</v>
      </c>
      <c r="H35" s="65">
        <f>VLOOKUP($A35,'Return Data'!$B$7:$R$2843,7,0)</f>
        <v>3.0449000000000002</v>
      </c>
      <c r="I35" s="66">
        <f t="shared" si="2"/>
        <v>12</v>
      </c>
      <c r="J35" s="65">
        <f>VLOOKUP($A35,'Return Data'!$B$7:$R$2843,8,0)</f>
        <v>3.0421999999999998</v>
      </c>
      <c r="K35" s="66">
        <f t="shared" si="3"/>
        <v>18</v>
      </c>
      <c r="L35" s="65">
        <f>VLOOKUP($A35,'Return Data'!$B$7:$R$2843,9,0)</f>
        <v>3.0405000000000002</v>
      </c>
      <c r="M35" s="66">
        <f t="shared" si="4"/>
        <v>21</v>
      </c>
      <c r="N35" s="65">
        <f>VLOOKUP($A35,'Return Data'!$B$7:$R$2843,10,0)</f>
        <v>3.0750999999999999</v>
      </c>
      <c r="O35" s="66">
        <f t="shared" si="5"/>
        <v>23</v>
      </c>
      <c r="P35" s="65">
        <f>VLOOKUP($A35,'Return Data'!$B$7:$R$2843,11,0)</f>
        <v>3.0276000000000001</v>
      </c>
      <c r="Q35" s="66">
        <f t="shared" si="8"/>
        <v>24</v>
      </c>
      <c r="R35" s="65">
        <f>VLOOKUP($A35,'Return Data'!$B$7:$R$2843,12,0)</f>
        <v>2.9823</v>
      </c>
      <c r="S35" s="66">
        <f t="shared" si="9"/>
        <v>22</v>
      </c>
      <c r="T35" s="65">
        <f>VLOOKUP($A35,'Return Data'!$B$7:$R$2843,13,0)</f>
        <v>2.9931000000000001</v>
      </c>
      <c r="U35" s="66">
        <f t="shared" si="10"/>
        <v>18</v>
      </c>
      <c r="V35" s="65"/>
      <c r="W35" s="66"/>
      <c r="X35" s="65"/>
      <c r="Y35" s="66"/>
      <c r="Z35" s="65">
        <f>VLOOKUP($A35,'Return Data'!$B$7:$R$2843,16,0)</f>
        <v>3.8374000000000001</v>
      </c>
      <c r="AA35" s="67">
        <f t="shared" si="7"/>
        <v>16</v>
      </c>
    </row>
    <row r="36" spans="1:27" x14ac:dyDescent="0.3">
      <c r="A36" s="63" t="s">
        <v>1338</v>
      </c>
      <c r="B36" s="64">
        <f>VLOOKUP($A36,'Return Data'!$B$7:$R$2843,3,0)</f>
        <v>44410</v>
      </c>
      <c r="C36" s="65">
        <f>VLOOKUP($A36,'Return Data'!$B$7:$R$2843,4,0)</f>
        <v>2823.1502</v>
      </c>
      <c r="D36" s="65">
        <f>VLOOKUP($A36,'Return Data'!$B$7:$R$2843,5,0)</f>
        <v>3.0527000000000002</v>
      </c>
      <c r="E36" s="66">
        <f t="shared" si="0"/>
        <v>9</v>
      </c>
      <c r="F36" s="65">
        <f>VLOOKUP($A36,'Return Data'!$B$7:$R$2843,6,0)</f>
        <v>3.0579999999999998</v>
      </c>
      <c r="G36" s="66">
        <f t="shared" si="1"/>
        <v>10</v>
      </c>
      <c r="H36" s="65">
        <f>VLOOKUP($A36,'Return Data'!$B$7:$R$2843,7,0)</f>
        <v>3.0587</v>
      </c>
      <c r="I36" s="66">
        <f t="shared" si="2"/>
        <v>8</v>
      </c>
      <c r="J36" s="65">
        <f>VLOOKUP($A36,'Return Data'!$B$7:$R$2843,8,0)</f>
        <v>3.0863</v>
      </c>
      <c r="K36" s="66">
        <f t="shared" si="3"/>
        <v>7</v>
      </c>
      <c r="L36" s="65">
        <f>VLOOKUP($A36,'Return Data'!$B$7:$R$2843,9,0)</f>
        <v>3.0764999999999998</v>
      </c>
      <c r="M36" s="66">
        <f t="shared" si="4"/>
        <v>9</v>
      </c>
      <c r="N36" s="65">
        <f>VLOOKUP($A36,'Return Data'!$B$7:$R$2843,10,0)</f>
        <v>3.1191</v>
      </c>
      <c r="O36" s="66">
        <f t="shared" si="5"/>
        <v>8</v>
      </c>
      <c r="P36" s="65">
        <f>VLOOKUP($A36,'Return Data'!$B$7:$R$2843,11,0)</f>
        <v>3.0779999999999998</v>
      </c>
      <c r="Q36" s="66">
        <f t="shared" si="8"/>
        <v>8</v>
      </c>
      <c r="R36" s="65">
        <f>VLOOKUP($A36,'Return Data'!$B$7:$R$2843,12,0)</f>
        <v>3.0297000000000001</v>
      </c>
      <c r="S36" s="66">
        <f t="shared" si="9"/>
        <v>9</v>
      </c>
      <c r="T36" s="65">
        <f>VLOOKUP($A36,'Return Data'!$B$7:$R$2843,13,0)</f>
        <v>3.0488</v>
      </c>
      <c r="U36" s="66">
        <f t="shared" si="10"/>
        <v>7</v>
      </c>
      <c r="V36" s="65">
        <f>VLOOKUP($A36,'Return Data'!$B$7:$R$2843,17,0)</f>
        <v>3.6181000000000001</v>
      </c>
      <c r="W36" s="66">
        <f t="shared" si="11"/>
        <v>1</v>
      </c>
      <c r="X36" s="65">
        <f>VLOOKUP($A36,'Return Data'!$B$7:$R$2843,14,0)</f>
        <v>4.4771000000000001</v>
      </c>
      <c r="Y36" s="66">
        <f t="shared" si="12"/>
        <v>1</v>
      </c>
      <c r="Z36" s="65">
        <f>VLOOKUP($A36,'Return Data'!$B$7:$R$2843,16,0)</f>
        <v>6.0529000000000002</v>
      </c>
      <c r="AA36" s="67">
        <f t="shared" si="7"/>
        <v>3</v>
      </c>
    </row>
    <row r="37" spans="1:27" x14ac:dyDescent="0.3">
      <c r="A37" s="63" t="s">
        <v>1340</v>
      </c>
      <c r="B37" s="64">
        <f>VLOOKUP($A37,'Return Data'!$B$7:$R$2843,3,0)</f>
        <v>44410</v>
      </c>
      <c r="C37" s="65">
        <f>VLOOKUP($A37,'Return Data'!$B$7:$R$2843,4,0)</f>
        <v>1069.2360000000001</v>
      </c>
      <c r="D37" s="65">
        <f>VLOOKUP($A37,'Return Data'!$B$7:$R$2843,5,0)</f>
        <v>2.8028</v>
      </c>
      <c r="E37" s="66">
        <f t="shared" si="0"/>
        <v>30</v>
      </c>
      <c r="F37" s="65">
        <f>VLOOKUP($A37,'Return Data'!$B$7:$R$2843,6,0)</f>
        <v>2.8294000000000001</v>
      </c>
      <c r="G37" s="66">
        <f t="shared" si="1"/>
        <v>30</v>
      </c>
      <c r="H37" s="65">
        <f>VLOOKUP($A37,'Return Data'!$B$7:$R$2843,7,0)</f>
        <v>2.8109999999999999</v>
      </c>
      <c r="I37" s="66">
        <f t="shared" si="2"/>
        <v>30</v>
      </c>
      <c r="J37" s="65">
        <f>VLOOKUP($A37,'Return Data'!$B$7:$R$2843,8,0)</f>
        <v>2.8544999999999998</v>
      </c>
      <c r="K37" s="66">
        <f t="shared" si="3"/>
        <v>30</v>
      </c>
      <c r="L37" s="65">
        <f>VLOOKUP($A37,'Return Data'!$B$7:$R$2843,9,0)</f>
        <v>3.1132</v>
      </c>
      <c r="M37" s="66">
        <f t="shared" si="4"/>
        <v>4</v>
      </c>
      <c r="N37" s="65">
        <f>VLOOKUP($A37,'Return Data'!$B$7:$R$2843,10,0)</f>
        <v>3.1389</v>
      </c>
      <c r="O37" s="66">
        <f t="shared" si="5"/>
        <v>6</v>
      </c>
      <c r="P37" s="65">
        <f>VLOOKUP($A37,'Return Data'!$B$7:$R$2843,11,0)</f>
        <v>3.0356999999999998</v>
      </c>
      <c r="Q37" s="66">
        <f t="shared" si="8"/>
        <v>21</v>
      </c>
      <c r="R37" s="65">
        <f>VLOOKUP($A37,'Return Data'!$B$7:$R$2843,12,0)</f>
        <v>2.9649000000000001</v>
      </c>
      <c r="S37" s="66">
        <f t="shared" si="9"/>
        <v>26</v>
      </c>
      <c r="T37" s="65">
        <f>VLOOKUP($A37,'Return Data'!$B$7:$R$2843,13,0)</f>
        <v>2.9676</v>
      </c>
      <c r="U37" s="66">
        <f t="shared" si="10"/>
        <v>24</v>
      </c>
      <c r="V37" s="65"/>
      <c r="W37" s="66"/>
      <c r="X37" s="65"/>
      <c r="Y37" s="66"/>
      <c r="Z37" s="65">
        <f>VLOOKUP($A37,'Return Data'!$B$7:$R$2843,16,0)</f>
        <v>3.5013999999999998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3.0163500000000005</v>
      </c>
      <c r="E39" s="74"/>
      <c r="F39" s="75">
        <f>AVERAGE(F8:F37)</f>
        <v>3.0304200000000003</v>
      </c>
      <c r="G39" s="74"/>
      <c r="H39" s="75">
        <f>AVERAGE(H8:H37)</f>
        <v>3.0272800000000006</v>
      </c>
      <c r="I39" s="74"/>
      <c r="J39" s="75">
        <f>AVERAGE(J8:J37)</f>
        <v>3.0479000000000003</v>
      </c>
      <c r="K39" s="74"/>
      <c r="L39" s="75">
        <f>AVERAGE(L8:L37)</f>
        <v>3.0604533333333328</v>
      </c>
      <c r="M39" s="74"/>
      <c r="N39" s="75">
        <f>AVERAGE(N8:N37)</f>
        <v>3.0964000000000009</v>
      </c>
      <c r="O39" s="74"/>
      <c r="P39" s="75">
        <f>AVERAGE(P8:P37)</f>
        <v>3.0551133333333338</v>
      </c>
      <c r="Q39" s="74"/>
      <c r="R39" s="75">
        <f>AVERAGE(R8:R37)</f>
        <v>3.0084966666666673</v>
      </c>
      <c r="S39" s="74"/>
      <c r="T39" s="75">
        <f>AVERAGE(T8:T37)</f>
        <v>3.014918518518519</v>
      </c>
      <c r="U39" s="74"/>
      <c r="V39" s="75">
        <f>AVERAGE(V8:V37)</f>
        <v>3.5281400000000005</v>
      </c>
      <c r="W39" s="74"/>
      <c r="X39" s="75">
        <f>AVERAGE(X8:X37)</f>
        <v>4.3370250000000006</v>
      </c>
      <c r="Y39" s="74"/>
      <c r="Z39" s="75">
        <f>AVERAGE(Z8:Z37)</f>
        <v>4.1188566666666677</v>
      </c>
      <c r="AA39" s="76"/>
    </row>
    <row r="40" spans="1:27" x14ac:dyDescent="0.3">
      <c r="A40" s="73" t="s">
        <v>28</v>
      </c>
      <c r="B40" s="74"/>
      <c r="C40" s="74"/>
      <c r="D40" s="75">
        <f>MIN(D8:D37)</f>
        <v>2.8028</v>
      </c>
      <c r="E40" s="74"/>
      <c r="F40" s="75">
        <f>MIN(F8:F37)</f>
        <v>2.8294000000000001</v>
      </c>
      <c r="G40" s="74"/>
      <c r="H40" s="75">
        <f>MIN(H8:H37)</f>
        <v>2.8109999999999999</v>
      </c>
      <c r="I40" s="74"/>
      <c r="J40" s="75">
        <f>MIN(J8:J37)</f>
        <v>2.8544999999999998</v>
      </c>
      <c r="K40" s="74"/>
      <c r="L40" s="75">
        <f>MIN(L8:L37)</f>
        <v>2.9756</v>
      </c>
      <c r="M40" s="74"/>
      <c r="N40" s="75">
        <f>MIN(N8:N37)</f>
        <v>3.0013000000000001</v>
      </c>
      <c r="O40" s="74"/>
      <c r="P40" s="75">
        <f>MIN(P8:P37)</f>
        <v>2.9706999999999999</v>
      </c>
      <c r="Q40" s="74"/>
      <c r="R40" s="75">
        <f>MIN(R8:R37)</f>
        <v>2.9279000000000002</v>
      </c>
      <c r="S40" s="74"/>
      <c r="T40" s="75">
        <f>MIN(T8:T37)</f>
        <v>2.9382000000000001</v>
      </c>
      <c r="U40" s="74"/>
      <c r="V40" s="75">
        <f>MIN(V8:V37)</f>
        <v>3.3561999999999999</v>
      </c>
      <c r="W40" s="74"/>
      <c r="X40" s="75">
        <f>MIN(X8:X37)</f>
        <v>4.0529999999999999</v>
      </c>
      <c r="Y40" s="74"/>
      <c r="Z40" s="75">
        <f>MIN(Z8:Z37)</f>
        <v>3.1985999999999999</v>
      </c>
      <c r="AA40" s="76"/>
    </row>
    <row r="41" spans="1:27" ht="15" thickBot="1" x14ac:dyDescent="0.35">
      <c r="A41" s="77" t="s">
        <v>29</v>
      </c>
      <c r="B41" s="78"/>
      <c r="C41" s="78"/>
      <c r="D41" s="79">
        <f>MAX(D8:D37)</f>
        <v>3.1779999999999999</v>
      </c>
      <c r="E41" s="78"/>
      <c r="F41" s="79">
        <f>MAX(F8:F37)</f>
        <v>3.1876000000000002</v>
      </c>
      <c r="G41" s="78"/>
      <c r="H41" s="79">
        <f>MAX(H8:H37)</f>
        <v>3.1537999999999999</v>
      </c>
      <c r="I41" s="78"/>
      <c r="J41" s="79">
        <f>MAX(J8:J37)</f>
        <v>3.1566999999999998</v>
      </c>
      <c r="K41" s="78"/>
      <c r="L41" s="79">
        <f>MAX(L8:L37)</f>
        <v>3.1617999999999999</v>
      </c>
      <c r="M41" s="78"/>
      <c r="N41" s="79">
        <f>MAX(N8:N37)</f>
        <v>3.1999</v>
      </c>
      <c r="O41" s="78"/>
      <c r="P41" s="79">
        <f>MAX(P8:P37)</f>
        <v>3.137</v>
      </c>
      <c r="Q41" s="78"/>
      <c r="R41" s="79">
        <f>MAX(R8:R37)</f>
        <v>3.0834999999999999</v>
      </c>
      <c r="S41" s="78"/>
      <c r="T41" s="79">
        <f>MAX(T8:T37)</f>
        <v>3.0908000000000002</v>
      </c>
      <c r="U41" s="78"/>
      <c r="V41" s="79">
        <f>MAX(V8:V37)</f>
        <v>3.6181000000000001</v>
      </c>
      <c r="W41" s="78"/>
      <c r="X41" s="79">
        <f>MAX(X8:X37)</f>
        <v>4.4771000000000001</v>
      </c>
      <c r="Y41" s="78"/>
      <c r="Z41" s="79">
        <f>MAX(Z8:Z37)</f>
        <v>6.6512000000000002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44410</v>
      </c>
      <c r="C8" s="65">
        <f>VLOOKUP($A8,'Return Data'!$B$7:$R$2843,4,0)</f>
        <v>562.13160000000005</v>
      </c>
      <c r="D8" s="65">
        <f>VLOOKUP($A8,'Return Data'!$B$7:$R$2843,5,0)</f>
        <v>4.6097000000000001</v>
      </c>
      <c r="E8" s="66">
        <f t="shared" ref="E8:E33" si="0">RANK(D8,D$8:D$33,0)</f>
        <v>8</v>
      </c>
      <c r="F8" s="65">
        <f>VLOOKUP($A8,'Return Data'!$B$7:$R$2843,6,0)</f>
        <v>4.6097000000000001</v>
      </c>
      <c r="G8" s="66">
        <f t="shared" ref="G8:G33" si="1">RANK(F8,F$8:F$33,0)</f>
        <v>8</v>
      </c>
      <c r="H8" s="65">
        <f>VLOOKUP($A8,'Return Data'!$B$7:$R$2843,7,0)</f>
        <v>5.0156999999999998</v>
      </c>
      <c r="I8" s="66">
        <f t="shared" ref="I8:I33" si="2">RANK(H8,H$8:H$33,0)</f>
        <v>6</v>
      </c>
      <c r="J8" s="65">
        <f>VLOOKUP($A8,'Return Data'!$B$7:$R$2843,8,0)</f>
        <v>4.9836999999999998</v>
      </c>
      <c r="K8" s="66">
        <f t="shared" ref="K8:K33" si="3">RANK(J8,J$8:J$33,0)</f>
        <v>7</v>
      </c>
      <c r="L8" s="65">
        <f>VLOOKUP($A8,'Return Data'!$B$7:$R$2843,9,0)</f>
        <v>6.0044000000000004</v>
      </c>
      <c r="M8" s="66">
        <f t="shared" ref="M8:M33" si="4">RANK(L8,L$8:L$33,0)</f>
        <v>5</v>
      </c>
      <c r="N8" s="65">
        <f>VLOOKUP($A8,'Return Data'!$B$7:$R$2843,10,0)</f>
        <v>5.0004</v>
      </c>
      <c r="O8" s="66">
        <f t="shared" ref="O8:O33" si="5">RANK(N8,N$8:N$33,0)</f>
        <v>4</v>
      </c>
      <c r="P8" s="65">
        <f>VLOOKUP($A8,'Return Data'!$B$7:$R$2843,11,0)</f>
        <v>5.3727</v>
      </c>
      <c r="Q8" s="66">
        <f t="shared" ref="Q8:Q33" si="6">RANK(P8,P$8:P$33,0)</f>
        <v>4</v>
      </c>
      <c r="R8" s="65">
        <f>VLOOKUP($A8,'Return Data'!$B$7:$R$2843,12,0)</f>
        <v>4.7986000000000004</v>
      </c>
      <c r="S8" s="66">
        <f t="shared" ref="S8:S33" si="7">RANK(R8,R$8:R$33,0)</f>
        <v>7</v>
      </c>
      <c r="T8" s="65">
        <f>VLOOKUP($A8,'Return Data'!$B$7:$R$2843,13,0)</f>
        <v>5.3936000000000002</v>
      </c>
      <c r="U8" s="66">
        <f t="shared" ref="U8:U33" si="8">RANK(T8,T$8:T$33,0)</f>
        <v>5</v>
      </c>
      <c r="V8" s="65">
        <f>VLOOKUP($A8,'Return Data'!$B$7:$R$2843,17,0)</f>
        <v>7.3226000000000004</v>
      </c>
      <c r="W8" s="66">
        <f t="shared" ref="W8:W31" si="9">RANK(V8,V$8:V$33,0)</f>
        <v>4</v>
      </c>
      <c r="X8" s="65">
        <f>VLOOKUP($A8,'Return Data'!$B$7:$R$2843,14,0)</f>
        <v>7.9808000000000003</v>
      </c>
      <c r="Y8" s="66">
        <f t="shared" ref="Y8:Y31" si="10">RANK(X8,X$8:X$33,0)</f>
        <v>1</v>
      </c>
      <c r="Z8" s="65">
        <f>VLOOKUP($A8,'Return Data'!$B$7:$R$2843,16,0)</f>
        <v>8.5675000000000008</v>
      </c>
      <c r="AA8" s="67">
        <f t="shared" ref="AA8:AA33" si="11">RANK(Z8,Z$8:Z$33,0)</f>
        <v>1</v>
      </c>
    </row>
    <row r="9" spans="1:27" x14ac:dyDescent="0.3">
      <c r="A9" s="63" t="s">
        <v>1014</v>
      </c>
      <c r="B9" s="64">
        <f>VLOOKUP($A9,'Return Data'!$B$7:$R$2843,3,0)</f>
        <v>44410</v>
      </c>
      <c r="C9" s="65">
        <f>VLOOKUP($A9,'Return Data'!$B$7:$R$2843,4,0)</f>
        <v>2522.4272000000001</v>
      </c>
      <c r="D9" s="65">
        <f>VLOOKUP($A9,'Return Data'!$B$7:$R$2843,5,0)</f>
        <v>4.7350000000000003</v>
      </c>
      <c r="E9" s="66">
        <f t="shared" si="0"/>
        <v>6</v>
      </c>
      <c r="F9" s="65">
        <f>VLOOKUP($A9,'Return Data'!$B$7:$R$2843,6,0)</f>
        <v>4.7350000000000003</v>
      </c>
      <c r="G9" s="66">
        <f t="shared" si="1"/>
        <v>6</v>
      </c>
      <c r="H9" s="65">
        <f>VLOOKUP($A9,'Return Data'!$B$7:$R$2843,7,0)</f>
        <v>4.3651999999999997</v>
      </c>
      <c r="I9" s="66">
        <f t="shared" si="2"/>
        <v>13</v>
      </c>
      <c r="J9" s="65">
        <f>VLOOKUP($A9,'Return Data'!$B$7:$R$2843,8,0)</f>
        <v>4.5629</v>
      </c>
      <c r="K9" s="66">
        <f t="shared" si="3"/>
        <v>13</v>
      </c>
      <c r="L9" s="65">
        <f>VLOOKUP($A9,'Return Data'!$B$7:$R$2843,9,0)</f>
        <v>5.5395000000000003</v>
      </c>
      <c r="M9" s="66">
        <f t="shared" si="4"/>
        <v>9</v>
      </c>
      <c r="N9" s="65">
        <f>VLOOKUP($A9,'Return Data'!$B$7:$R$2843,10,0)</f>
        <v>4.407</v>
      </c>
      <c r="O9" s="66">
        <f t="shared" si="5"/>
        <v>8</v>
      </c>
      <c r="P9" s="65">
        <f>VLOOKUP($A9,'Return Data'!$B$7:$R$2843,11,0)</f>
        <v>4.7931999999999997</v>
      </c>
      <c r="Q9" s="66">
        <f t="shared" si="6"/>
        <v>10</v>
      </c>
      <c r="R9" s="65">
        <f>VLOOKUP($A9,'Return Data'!$B$7:$R$2843,12,0)</f>
        <v>4.3983999999999996</v>
      </c>
      <c r="S9" s="66">
        <f t="shared" si="7"/>
        <v>12</v>
      </c>
      <c r="T9" s="65">
        <f>VLOOKUP($A9,'Return Data'!$B$7:$R$2843,13,0)</f>
        <v>4.7291999999999996</v>
      </c>
      <c r="U9" s="66">
        <f t="shared" si="8"/>
        <v>12</v>
      </c>
      <c r="V9" s="65">
        <f>VLOOKUP($A9,'Return Data'!$B$7:$R$2843,17,0)</f>
        <v>6.7152000000000003</v>
      </c>
      <c r="W9" s="66">
        <f t="shared" si="9"/>
        <v>10</v>
      </c>
      <c r="X9" s="65">
        <f>VLOOKUP($A9,'Return Data'!$B$7:$R$2843,14,0)</f>
        <v>7.5483000000000002</v>
      </c>
      <c r="Y9" s="66">
        <f t="shared" si="10"/>
        <v>5</v>
      </c>
      <c r="Z9" s="65">
        <f>VLOOKUP($A9,'Return Data'!$B$7:$R$2843,16,0)</f>
        <v>8.2405000000000008</v>
      </c>
      <c r="AA9" s="67">
        <f t="shared" si="11"/>
        <v>4</v>
      </c>
    </row>
    <row r="10" spans="1:27" x14ac:dyDescent="0.3">
      <c r="A10" s="63" t="s">
        <v>1017</v>
      </c>
      <c r="B10" s="64">
        <f>VLOOKUP($A10,'Return Data'!$B$7:$R$2843,3,0)</f>
        <v>44410</v>
      </c>
      <c r="C10" s="65">
        <f>VLOOKUP($A10,'Return Data'!$B$7:$R$2843,4,0)</f>
        <v>1613.4164000000001</v>
      </c>
      <c r="D10" s="65">
        <f>VLOOKUP($A10,'Return Data'!$B$7:$R$2843,5,0)</f>
        <v>4.8597999999999999</v>
      </c>
      <c r="E10" s="66">
        <f t="shared" si="0"/>
        <v>5</v>
      </c>
      <c r="F10" s="65">
        <f>VLOOKUP($A10,'Return Data'!$B$7:$R$2843,6,0)</f>
        <v>4.8597999999999999</v>
      </c>
      <c r="G10" s="66">
        <f t="shared" si="1"/>
        <v>5</v>
      </c>
      <c r="H10" s="65">
        <f>VLOOKUP($A10,'Return Data'!$B$7:$R$2843,7,0)</f>
        <v>3.0287000000000002</v>
      </c>
      <c r="I10" s="66">
        <f t="shared" si="2"/>
        <v>25</v>
      </c>
      <c r="J10" s="65">
        <f>VLOOKUP($A10,'Return Data'!$B$7:$R$2843,8,0)</f>
        <v>1.6380999999999999</v>
      </c>
      <c r="K10" s="66">
        <f t="shared" si="3"/>
        <v>25</v>
      </c>
      <c r="L10" s="65">
        <f>VLOOKUP($A10,'Return Data'!$B$7:$R$2843,9,0)</f>
        <v>3.0017</v>
      </c>
      <c r="M10" s="66">
        <f t="shared" si="4"/>
        <v>24</v>
      </c>
      <c r="N10" s="65">
        <f>VLOOKUP($A10,'Return Data'!$B$7:$R$2843,10,0)</f>
        <v>3.1244000000000001</v>
      </c>
      <c r="O10" s="66">
        <f t="shared" si="5"/>
        <v>25</v>
      </c>
      <c r="P10" s="65">
        <f>VLOOKUP($A10,'Return Data'!$B$7:$R$2843,11,0)</f>
        <v>5.1241000000000003</v>
      </c>
      <c r="Q10" s="66">
        <f t="shared" si="6"/>
        <v>5</v>
      </c>
      <c r="R10" s="65">
        <f>VLOOKUP($A10,'Return Data'!$B$7:$R$2843,12,0)</f>
        <v>7.7324000000000002</v>
      </c>
      <c r="S10" s="66">
        <f t="shared" si="7"/>
        <v>2</v>
      </c>
      <c r="T10" s="65">
        <f>VLOOKUP($A10,'Return Data'!$B$7:$R$2843,13,0)</f>
        <v>8.0162999999999993</v>
      </c>
      <c r="U10" s="66">
        <f t="shared" si="8"/>
        <v>2</v>
      </c>
      <c r="V10" s="65">
        <f>VLOOKUP($A10,'Return Data'!$B$7:$R$2843,17,0)</f>
        <v>-6.5456000000000003</v>
      </c>
      <c r="W10" s="66">
        <f t="shared" si="9"/>
        <v>25</v>
      </c>
      <c r="X10" s="65">
        <f>VLOOKUP($A10,'Return Data'!$B$7:$R$2843,14,0)</f>
        <v>-8.6151</v>
      </c>
      <c r="Y10" s="66">
        <f t="shared" si="10"/>
        <v>25</v>
      </c>
      <c r="Z10" s="65">
        <f>VLOOKUP($A10,'Return Data'!$B$7:$R$2843,16,0)</f>
        <v>2.512</v>
      </c>
      <c r="AA10" s="67">
        <f t="shared" si="11"/>
        <v>25</v>
      </c>
    </row>
    <row r="11" spans="1:27" x14ac:dyDescent="0.3">
      <c r="A11" s="63" t="s">
        <v>1021</v>
      </c>
      <c r="B11" s="64">
        <f>VLOOKUP($A11,'Return Data'!$B$7:$R$2843,3,0)</f>
        <v>44410</v>
      </c>
      <c r="C11" s="65">
        <f>VLOOKUP($A11,'Return Data'!$B$7:$R$2843,4,0)</f>
        <v>34.2639</v>
      </c>
      <c r="D11" s="65">
        <f>VLOOKUP($A11,'Return Data'!$B$7:$R$2843,5,0)</f>
        <v>3.1610999999999998</v>
      </c>
      <c r="E11" s="66">
        <f t="shared" si="0"/>
        <v>24</v>
      </c>
      <c r="F11" s="65">
        <f>VLOOKUP($A11,'Return Data'!$B$7:$R$2843,6,0)</f>
        <v>3.1610999999999998</v>
      </c>
      <c r="G11" s="66">
        <f t="shared" si="1"/>
        <v>24</v>
      </c>
      <c r="H11" s="65">
        <f>VLOOKUP($A11,'Return Data'!$B$7:$R$2843,7,0)</f>
        <v>4.9505999999999997</v>
      </c>
      <c r="I11" s="66">
        <f t="shared" si="2"/>
        <v>8</v>
      </c>
      <c r="J11" s="65">
        <f>VLOOKUP($A11,'Return Data'!$B$7:$R$2843,8,0)</f>
        <v>4.8407</v>
      </c>
      <c r="K11" s="66">
        <f t="shared" si="3"/>
        <v>9</v>
      </c>
      <c r="L11" s="65">
        <f>VLOOKUP($A11,'Return Data'!$B$7:$R$2843,9,0)</f>
        <v>6.0617999999999999</v>
      </c>
      <c r="M11" s="66">
        <f t="shared" si="4"/>
        <v>3</v>
      </c>
      <c r="N11" s="65">
        <f>VLOOKUP($A11,'Return Data'!$B$7:$R$2843,10,0)</f>
        <v>4.7328000000000001</v>
      </c>
      <c r="O11" s="66">
        <f t="shared" si="5"/>
        <v>6</v>
      </c>
      <c r="P11" s="65">
        <f>VLOOKUP($A11,'Return Data'!$B$7:$R$2843,11,0)</f>
        <v>5.3906999999999998</v>
      </c>
      <c r="Q11" s="66">
        <f t="shared" si="6"/>
        <v>3</v>
      </c>
      <c r="R11" s="65">
        <f>VLOOKUP($A11,'Return Data'!$B$7:$R$2843,12,0)</f>
        <v>4.7724000000000002</v>
      </c>
      <c r="S11" s="66">
        <f t="shared" si="7"/>
        <v>8</v>
      </c>
      <c r="T11" s="65">
        <f>VLOOKUP($A11,'Return Data'!$B$7:$R$2843,13,0)</f>
        <v>5.0034000000000001</v>
      </c>
      <c r="U11" s="66">
        <f t="shared" si="8"/>
        <v>8</v>
      </c>
      <c r="V11" s="65">
        <f>VLOOKUP($A11,'Return Data'!$B$7:$R$2843,17,0)</f>
        <v>7.1237000000000004</v>
      </c>
      <c r="W11" s="66">
        <f t="shared" si="9"/>
        <v>7</v>
      </c>
      <c r="X11" s="65">
        <f>VLOOKUP($A11,'Return Data'!$B$7:$R$2843,14,0)</f>
        <v>7.4173</v>
      </c>
      <c r="Y11" s="66">
        <f t="shared" si="10"/>
        <v>7</v>
      </c>
      <c r="Z11" s="65">
        <f>VLOOKUP($A11,'Return Data'!$B$7:$R$2843,16,0)</f>
        <v>8.1709999999999994</v>
      </c>
      <c r="AA11" s="67">
        <f t="shared" si="11"/>
        <v>6</v>
      </c>
    </row>
    <row r="12" spans="1:27" x14ac:dyDescent="0.3">
      <c r="A12" s="63" t="s">
        <v>1022</v>
      </c>
      <c r="B12" s="64">
        <f>VLOOKUP($A12,'Return Data'!$B$7:$R$2843,3,0)</f>
        <v>44410</v>
      </c>
      <c r="C12" s="65">
        <f>VLOOKUP($A12,'Return Data'!$B$7:$R$2843,4,0)</f>
        <v>34.057600000000001</v>
      </c>
      <c r="D12" s="65">
        <f>VLOOKUP($A12,'Return Data'!$B$7:$R$2843,5,0)</f>
        <v>4.0739000000000001</v>
      </c>
      <c r="E12" s="66">
        <f t="shared" si="0"/>
        <v>15</v>
      </c>
      <c r="F12" s="65">
        <f>VLOOKUP($A12,'Return Data'!$B$7:$R$2843,6,0)</f>
        <v>4.0739000000000001</v>
      </c>
      <c r="G12" s="66">
        <f t="shared" si="1"/>
        <v>15</v>
      </c>
      <c r="H12" s="65">
        <f>VLOOKUP($A12,'Return Data'!$B$7:$R$2843,7,0)</f>
        <v>4.0603999999999996</v>
      </c>
      <c r="I12" s="66">
        <f t="shared" si="2"/>
        <v>19</v>
      </c>
      <c r="J12" s="65">
        <f>VLOOKUP($A12,'Return Data'!$B$7:$R$2843,8,0)</f>
        <v>4.2862</v>
      </c>
      <c r="K12" s="66">
        <f t="shared" si="3"/>
        <v>17</v>
      </c>
      <c r="L12" s="65">
        <f>VLOOKUP($A12,'Return Data'!$B$7:$R$2843,9,0)</f>
        <v>4.7206000000000001</v>
      </c>
      <c r="M12" s="66">
        <f t="shared" si="4"/>
        <v>23</v>
      </c>
      <c r="N12" s="65">
        <f>VLOOKUP($A12,'Return Data'!$B$7:$R$2843,10,0)</f>
        <v>3.6760000000000002</v>
      </c>
      <c r="O12" s="66">
        <f t="shared" si="5"/>
        <v>23</v>
      </c>
      <c r="P12" s="65">
        <f>VLOOKUP($A12,'Return Data'!$B$7:$R$2843,11,0)</f>
        <v>3.9624000000000001</v>
      </c>
      <c r="Q12" s="66">
        <f t="shared" si="6"/>
        <v>24</v>
      </c>
      <c r="R12" s="65">
        <f>VLOOKUP($A12,'Return Data'!$B$7:$R$2843,12,0)</f>
        <v>3.6587999999999998</v>
      </c>
      <c r="S12" s="66">
        <f t="shared" si="7"/>
        <v>24</v>
      </c>
      <c r="T12" s="65">
        <f>VLOOKUP($A12,'Return Data'!$B$7:$R$2843,13,0)</f>
        <v>3.8292999999999999</v>
      </c>
      <c r="U12" s="66">
        <f t="shared" si="8"/>
        <v>24</v>
      </c>
      <c r="V12" s="65">
        <f>VLOOKUP($A12,'Return Data'!$B$7:$R$2843,17,0)</f>
        <v>5.7725</v>
      </c>
      <c r="W12" s="66">
        <f t="shared" si="9"/>
        <v>19</v>
      </c>
      <c r="X12" s="65">
        <f>VLOOKUP($A12,'Return Data'!$B$7:$R$2843,14,0)</f>
        <v>6.6866000000000003</v>
      </c>
      <c r="Y12" s="66">
        <f t="shared" si="10"/>
        <v>13</v>
      </c>
      <c r="Z12" s="65">
        <f>VLOOKUP($A12,'Return Data'!$B$7:$R$2843,16,0)</f>
        <v>7.7530999999999999</v>
      </c>
      <c r="AA12" s="67">
        <f t="shared" si="11"/>
        <v>13</v>
      </c>
    </row>
    <row r="13" spans="1:27" x14ac:dyDescent="0.3">
      <c r="A13" s="63" t="s">
        <v>1024</v>
      </c>
      <c r="B13" s="64">
        <f>VLOOKUP($A13,'Return Data'!$B$7:$R$2843,3,0)</f>
        <v>44410</v>
      </c>
      <c r="C13" s="65">
        <f>VLOOKUP($A13,'Return Data'!$B$7:$R$2843,4,0)</f>
        <v>16.059000000000001</v>
      </c>
      <c r="D13" s="65">
        <f>VLOOKUP($A13,'Return Data'!$B$7:$R$2843,5,0)</f>
        <v>4.1684000000000001</v>
      </c>
      <c r="E13" s="66">
        <f t="shared" si="0"/>
        <v>13</v>
      </c>
      <c r="F13" s="65">
        <f>VLOOKUP($A13,'Return Data'!$B$7:$R$2843,6,0)</f>
        <v>4.1684000000000001</v>
      </c>
      <c r="G13" s="66">
        <f t="shared" si="1"/>
        <v>13</v>
      </c>
      <c r="H13" s="65">
        <f>VLOOKUP($A13,'Return Data'!$B$7:$R$2843,7,0)</f>
        <v>3.5091000000000001</v>
      </c>
      <c r="I13" s="66">
        <f t="shared" si="2"/>
        <v>24</v>
      </c>
      <c r="J13" s="65">
        <f>VLOOKUP($A13,'Return Data'!$B$7:$R$2843,8,0)</f>
        <v>4.1464999999999996</v>
      </c>
      <c r="K13" s="66">
        <f t="shared" si="3"/>
        <v>21</v>
      </c>
      <c r="L13" s="65">
        <f>VLOOKUP($A13,'Return Data'!$B$7:$R$2843,9,0)</f>
        <v>5.2361000000000004</v>
      </c>
      <c r="M13" s="66">
        <f t="shared" si="4"/>
        <v>16</v>
      </c>
      <c r="N13" s="65">
        <f>VLOOKUP($A13,'Return Data'!$B$7:$R$2843,10,0)</f>
        <v>3.9940000000000002</v>
      </c>
      <c r="O13" s="66">
        <f t="shared" si="5"/>
        <v>17</v>
      </c>
      <c r="P13" s="65">
        <f>VLOOKUP($A13,'Return Data'!$B$7:$R$2843,11,0)</f>
        <v>4.5639000000000003</v>
      </c>
      <c r="Q13" s="66">
        <f t="shared" si="6"/>
        <v>16</v>
      </c>
      <c r="R13" s="65">
        <f>VLOOKUP($A13,'Return Data'!$B$7:$R$2843,12,0)</f>
        <v>4.0538999999999996</v>
      </c>
      <c r="S13" s="66">
        <f t="shared" si="7"/>
        <v>19</v>
      </c>
      <c r="T13" s="65">
        <f>VLOOKUP($A13,'Return Data'!$B$7:$R$2843,13,0)</f>
        <v>4.3232999999999997</v>
      </c>
      <c r="U13" s="66">
        <f t="shared" si="8"/>
        <v>20</v>
      </c>
      <c r="V13" s="65">
        <f>VLOOKUP($A13,'Return Data'!$B$7:$R$2843,17,0)</f>
        <v>6.8716999999999997</v>
      </c>
      <c r="W13" s="66">
        <f t="shared" si="9"/>
        <v>8</v>
      </c>
      <c r="X13" s="65">
        <f>VLOOKUP($A13,'Return Data'!$B$7:$R$2843,14,0)</f>
        <v>7.2298999999999998</v>
      </c>
      <c r="Y13" s="66">
        <f t="shared" si="10"/>
        <v>9</v>
      </c>
      <c r="Z13" s="65">
        <f>VLOOKUP($A13,'Return Data'!$B$7:$R$2843,16,0)</f>
        <v>7.6787000000000001</v>
      </c>
      <c r="AA13" s="67">
        <f t="shared" si="11"/>
        <v>14</v>
      </c>
    </row>
    <row r="14" spans="1:27" x14ac:dyDescent="0.3">
      <c r="A14" s="63" t="s">
        <v>1931</v>
      </c>
      <c r="B14" s="64">
        <f>VLOOKUP($A14,'Return Data'!$B$7:$R$2843,3,0)</f>
        <v>44410</v>
      </c>
      <c r="C14" s="65">
        <f>VLOOKUP($A14,'Return Data'!$B$7:$R$2843,4,0)</f>
        <v>24.395099999999999</v>
      </c>
      <c r="D14" s="65">
        <f>VLOOKUP($A14,'Return Data'!$B$7:$R$2843,5,0)</f>
        <v>8.9338999999999995</v>
      </c>
      <c r="E14" s="66">
        <f t="shared" si="0"/>
        <v>1</v>
      </c>
      <c r="F14" s="65">
        <f>VLOOKUP($A14,'Return Data'!$B$7:$R$2843,6,0)</f>
        <v>8.9338999999999995</v>
      </c>
      <c r="G14" s="66">
        <f t="shared" si="1"/>
        <v>1</v>
      </c>
      <c r="H14" s="65">
        <f>VLOOKUP($A14,'Return Data'!$B$7:$R$2843,7,0)</f>
        <v>12.297800000000001</v>
      </c>
      <c r="I14" s="66">
        <f t="shared" si="2"/>
        <v>1</v>
      </c>
      <c r="J14" s="65">
        <f>VLOOKUP($A14,'Return Data'!$B$7:$R$2843,8,0)</f>
        <v>11.787599999999999</v>
      </c>
      <c r="K14" s="66">
        <f t="shared" si="3"/>
        <v>1</v>
      </c>
      <c r="L14" s="65">
        <f>VLOOKUP($A14,'Return Data'!$B$7:$R$2843,9,0)</f>
        <v>-1.9515</v>
      </c>
      <c r="M14" s="66">
        <f t="shared" si="4"/>
        <v>26</v>
      </c>
      <c r="N14" s="65">
        <f>VLOOKUP($A14,'Return Data'!$B$7:$R$2843,10,0)</f>
        <v>3.6212</v>
      </c>
      <c r="O14" s="66">
        <f t="shared" si="5"/>
        <v>24</v>
      </c>
      <c r="P14" s="65">
        <f>VLOOKUP($A14,'Return Data'!$B$7:$R$2843,11,0)</f>
        <v>8.3566000000000003</v>
      </c>
      <c r="Q14" s="66">
        <f t="shared" si="6"/>
        <v>1</v>
      </c>
      <c r="R14" s="65">
        <f>VLOOKUP($A14,'Return Data'!$B$7:$R$2843,12,0)</f>
        <v>11.699199999999999</v>
      </c>
      <c r="S14" s="66">
        <f t="shared" si="7"/>
        <v>1</v>
      </c>
      <c r="T14" s="65">
        <f>VLOOKUP($A14,'Return Data'!$B$7:$R$2843,13,0)</f>
        <v>12.115600000000001</v>
      </c>
      <c r="U14" s="66">
        <f t="shared" si="8"/>
        <v>1</v>
      </c>
      <c r="V14" s="65">
        <f>VLOOKUP($A14,'Return Data'!$B$7:$R$2843,17,0)</f>
        <v>3.7623000000000002</v>
      </c>
      <c r="W14" s="66">
        <f t="shared" si="9"/>
        <v>23</v>
      </c>
      <c r="X14" s="65">
        <f>VLOOKUP($A14,'Return Data'!$B$7:$R$2843,14,0)</f>
        <v>5.4268000000000001</v>
      </c>
      <c r="Y14" s="66">
        <f t="shared" si="10"/>
        <v>18</v>
      </c>
      <c r="Z14" s="65">
        <f>VLOOKUP($A14,'Return Data'!$B$7:$R$2843,16,0)</f>
        <v>8.1592000000000002</v>
      </c>
      <c r="AA14" s="67">
        <f t="shared" si="11"/>
        <v>7</v>
      </c>
    </row>
    <row r="15" spans="1:27" x14ac:dyDescent="0.3">
      <c r="A15" s="63" t="s">
        <v>1031</v>
      </c>
      <c r="B15" s="64">
        <f>VLOOKUP($A15,'Return Data'!$B$7:$R$2843,3,0)</f>
        <v>44410</v>
      </c>
      <c r="C15" s="65">
        <f>VLOOKUP($A15,'Return Data'!$B$7:$R$2843,4,0)</f>
        <v>48.4465</v>
      </c>
      <c r="D15" s="65">
        <f>VLOOKUP($A15,'Return Data'!$B$7:$R$2843,5,0)</f>
        <v>1.9843</v>
      </c>
      <c r="E15" s="66">
        <f t="shared" si="0"/>
        <v>25</v>
      </c>
      <c r="F15" s="65">
        <f>VLOOKUP($A15,'Return Data'!$B$7:$R$2843,6,0)</f>
        <v>1.9843</v>
      </c>
      <c r="G15" s="66">
        <f t="shared" si="1"/>
        <v>25</v>
      </c>
      <c r="H15" s="65">
        <f>VLOOKUP($A15,'Return Data'!$B$7:$R$2843,7,0)</f>
        <v>4.4165999999999999</v>
      </c>
      <c r="I15" s="66">
        <f t="shared" si="2"/>
        <v>12</v>
      </c>
      <c r="J15" s="65">
        <f>VLOOKUP($A15,'Return Data'!$B$7:$R$2843,8,0)</f>
        <v>3.5026999999999999</v>
      </c>
      <c r="K15" s="66">
        <f t="shared" si="3"/>
        <v>24</v>
      </c>
      <c r="L15" s="65">
        <f>VLOOKUP($A15,'Return Data'!$B$7:$R$2843,9,0)</f>
        <v>5.3465999999999996</v>
      </c>
      <c r="M15" s="66">
        <f t="shared" si="4"/>
        <v>12</v>
      </c>
      <c r="N15" s="65">
        <f>VLOOKUP($A15,'Return Data'!$B$7:$R$2843,10,0)</f>
        <v>5.4279999999999999</v>
      </c>
      <c r="O15" s="66">
        <f t="shared" si="5"/>
        <v>2</v>
      </c>
      <c r="P15" s="65">
        <f>VLOOKUP($A15,'Return Data'!$B$7:$R$2843,11,0)</f>
        <v>4.8822999999999999</v>
      </c>
      <c r="Q15" s="66">
        <f t="shared" si="6"/>
        <v>8</v>
      </c>
      <c r="R15" s="65">
        <f>VLOOKUP($A15,'Return Data'!$B$7:$R$2843,12,0)</f>
        <v>5.1502999999999997</v>
      </c>
      <c r="S15" s="66">
        <f t="shared" si="7"/>
        <v>4</v>
      </c>
      <c r="T15" s="65">
        <f>VLOOKUP($A15,'Return Data'!$B$7:$R$2843,13,0)</f>
        <v>5.7308000000000003</v>
      </c>
      <c r="U15" s="66">
        <f t="shared" si="8"/>
        <v>4</v>
      </c>
      <c r="V15" s="65">
        <f>VLOOKUP($A15,'Return Data'!$B$7:$R$2843,17,0)</f>
        <v>7.2423999999999999</v>
      </c>
      <c r="W15" s="66">
        <f t="shared" si="9"/>
        <v>5</v>
      </c>
      <c r="X15" s="65">
        <f>VLOOKUP($A15,'Return Data'!$B$7:$R$2843,14,0)</f>
        <v>7.7210000000000001</v>
      </c>
      <c r="Y15" s="66">
        <f t="shared" si="10"/>
        <v>4</v>
      </c>
      <c r="Z15" s="65">
        <f>VLOOKUP($A15,'Return Data'!$B$7:$R$2843,16,0)</f>
        <v>8.1827000000000005</v>
      </c>
      <c r="AA15" s="67">
        <f t="shared" si="11"/>
        <v>5</v>
      </c>
    </row>
    <row r="16" spans="1:27" x14ac:dyDescent="0.3">
      <c r="A16" s="63" t="s">
        <v>1033</v>
      </c>
      <c r="B16" s="64">
        <f>VLOOKUP($A16,'Return Data'!$B$7:$R$2843,3,0)</f>
        <v>44410</v>
      </c>
      <c r="C16" s="65">
        <f>VLOOKUP($A16,'Return Data'!$B$7:$R$2843,4,0)</f>
        <v>17.4924</v>
      </c>
      <c r="D16" s="65">
        <f>VLOOKUP($A16,'Return Data'!$B$7:$R$2843,5,0)</f>
        <v>4.6619000000000002</v>
      </c>
      <c r="E16" s="66">
        <f t="shared" si="0"/>
        <v>7</v>
      </c>
      <c r="F16" s="65">
        <f>VLOOKUP($A16,'Return Data'!$B$7:$R$2843,6,0)</f>
        <v>4.6619000000000002</v>
      </c>
      <c r="G16" s="66">
        <f t="shared" si="1"/>
        <v>7</v>
      </c>
      <c r="H16" s="65">
        <f>VLOOKUP($A16,'Return Data'!$B$7:$R$2843,7,0)</f>
        <v>4.1467000000000001</v>
      </c>
      <c r="I16" s="66">
        <f t="shared" si="2"/>
        <v>16</v>
      </c>
      <c r="J16" s="65">
        <f>VLOOKUP($A16,'Return Data'!$B$7:$R$2843,8,0)</f>
        <v>4.8080999999999996</v>
      </c>
      <c r="K16" s="66">
        <f t="shared" si="3"/>
        <v>10</v>
      </c>
      <c r="L16" s="65">
        <f>VLOOKUP($A16,'Return Data'!$B$7:$R$2843,9,0)</f>
        <v>5.8513000000000002</v>
      </c>
      <c r="M16" s="66">
        <f t="shared" si="4"/>
        <v>6</v>
      </c>
      <c r="N16" s="65">
        <f>VLOOKUP($A16,'Return Data'!$B$7:$R$2843,10,0)</f>
        <v>4.3116000000000003</v>
      </c>
      <c r="O16" s="66">
        <f t="shared" si="5"/>
        <v>10</v>
      </c>
      <c r="P16" s="65">
        <f>VLOOKUP($A16,'Return Data'!$B$7:$R$2843,11,0)</f>
        <v>4.9356</v>
      </c>
      <c r="Q16" s="66">
        <f t="shared" si="6"/>
        <v>7</v>
      </c>
      <c r="R16" s="65">
        <f>VLOOKUP($A16,'Return Data'!$B$7:$R$2843,12,0)</f>
        <v>4.2824999999999998</v>
      </c>
      <c r="S16" s="66">
        <f t="shared" si="7"/>
        <v>13</v>
      </c>
      <c r="T16" s="65">
        <f>VLOOKUP($A16,'Return Data'!$B$7:$R$2843,13,0)</f>
        <v>4.6741999999999999</v>
      </c>
      <c r="U16" s="66">
        <f t="shared" si="8"/>
        <v>13</v>
      </c>
      <c r="V16" s="65">
        <f>VLOOKUP($A16,'Return Data'!$B$7:$R$2843,17,0)</f>
        <v>4.7595999999999998</v>
      </c>
      <c r="W16" s="66">
        <f t="shared" si="9"/>
        <v>21</v>
      </c>
      <c r="X16" s="65">
        <f>VLOOKUP($A16,'Return Data'!$B$7:$R$2843,14,0)</f>
        <v>2.6204000000000001</v>
      </c>
      <c r="Y16" s="66">
        <f t="shared" si="10"/>
        <v>22</v>
      </c>
      <c r="Z16" s="65">
        <f>VLOOKUP($A16,'Return Data'!$B$7:$R$2843,16,0)</f>
        <v>6.4394</v>
      </c>
      <c r="AA16" s="67">
        <f t="shared" si="11"/>
        <v>22</v>
      </c>
    </row>
    <row r="17" spans="1:27" x14ac:dyDescent="0.3">
      <c r="A17" s="63" t="s">
        <v>1035</v>
      </c>
      <c r="B17" s="64">
        <f>VLOOKUP($A17,'Return Data'!$B$7:$R$2843,3,0)</f>
        <v>44410</v>
      </c>
      <c r="C17" s="65">
        <f>VLOOKUP($A17,'Return Data'!$B$7:$R$2843,4,0)</f>
        <v>427.8075</v>
      </c>
      <c r="D17" s="65">
        <f>VLOOKUP($A17,'Return Data'!$B$7:$R$2843,5,0)</f>
        <v>7.9199000000000002</v>
      </c>
      <c r="E17" s="66">
        <f t="shared" si="0"/>
        <v>2</v>
      </c>
      <c r="F17" s="65">
        <f>VLOOKUP($A17,'Return Data'!$B$7:$R$2843,6,0)</f>
        <v>7.9199000000000002</v>
      </c>
      <c r="G17" s="66">
        <f t="shared" si="1"/>
        <v>2</v>
      </c>
      <c r="H17" s="65">
        <f>VLOOKUP($A17,'Return Data'!$B$7:$R$2843,7,0)</f>
        <v>7.0373000000000001</v>
      </c>
      <c r="I17" s="66">
        <f t="shared" si="2"/>
        <v>2</v>
      </c>
      <c r="J17" s="65">
        <f>VLOOKUP($A17,'Return Data'!$B$7:$R$2843,8,0)</f>
        <v>6.5212000000000003</v>
      </c>
      <c r="K17" s="66">
        <f t="shared" si="3"/>
        <v>2</v>
      </c>
      <c r="L17" s="65">
        <f>VLOOKUP($A17,'Return Data'!$B$7:$R$2843,9,0)</f>
        <v>6.1025999999999998</v>
      </c>
      <c r="M17" s="66">
        <f t="shared" si="4"/>
        <v>2</v>
      </c>
      <c r="N17" s="65">
        <f>VLOOKUP($A17,'Return Data'!$B$7:$R$2843,10,0)</f>
        <v>5.8154000000000003</v>
      </c>
      <c r="O17" s="66">
        <f t="shared" si="5"/>
        <v>1</v>
      </c>
      <c r="P17" s="65">
        <f>VLOOKUP($A17,'Return Data'!$B$7:$R$2843,11,0)</f>
        <v>4.5529000000000002</v>
      </c>
      <c r="Q17" s="66">
        <f t="shared" si="6"/>
        <v>17</v>
      </c>
      <c r="R17" s="65">
        <f>VLOOKUP($A17,'Return Data'!$B$7:$R$2843,12,0)</f>
        <v>4.9919000000000002</v>
      </c>
      <c r="S17" s="66">
        <f t="shared" si="7"/>
        <v>5</v>
      </c>
      <c r="T17" s="65">
        <f>VLOOKUP($A17,'Return Data'!$B$7:$R$2843,13,0)</f>
        <v>5.3693999999999997</v>
      </c>
      <c r="U17" s="66">
        <f t="shared" si="8"/>
        <v>6</v>
      </c>
      <c r="V17" s="65">
        <f>VLOOKUP($A17,'Return Data'!$B$7:$R$2843,17,0)</f>
        <v>7.1772</v>
      </c>
      <c r="W17" s="66">
        <f t="shared" si="9"/>
        <v>6</v>
      </c>
      <c r="X17" s="65">
        <f>VLOOKUP($A17,'Return Data'!$B$7:$R$2843,14,0)</f>
        <v>7.7249999999999996</v>
      </c>
      <c r="Y17" s="66">
        <f t="shared" si="10"/>
        <v>3</v>
      </c>
      <c r="Z17" s="65">
        <f>VLOOKUP($A17,'Return Data'!$B$7:$R$2843,16,0)</f>
        <v>8.3704000000000001</v>
      </c>
      <c r="AA17" s="67">
        <f t="shared" si="11"/>
        <v>3</v>
      </c>
    </row>
    <row r="18" spans="1:27" x14ac:dyDescent="0.3">
      <c r="A18" s="63" t="s">
        <v>1036</v>
      </c>
      <c r="B18" s="64">
        <f>VLOOKUP($A18,'Return Data'!$B$7:$R$2843,3,0)</f>
        <v>44410</v>
      </c>
      <c r="C18" s="65">
        <f>VLOOKUP($A18,'Return Data'!$B$7:$R$2843,4,0)</f>
        <v>31.100300000000001</v>
      </c>
      <c r="D18" s="65">
        <f>VLOOKUP($A18,'Return Data'!$B$7:$R$2843,5,0)</f>
        <v>3.6785000000000001</v>
      </c>
      <c r="E18" s="66">
        <f t="shared" si="0"/>
        <v>19</v>
      </c>
      <c r="F18" s="65">
        <f>VLOOKUP($A18,'Return Data'!$B$7:$R$2843,6,0)</f>
        <v>3.6785000000000001</v>
      </c>
      <c r="G18" s="66">
        <f t="shared" si="1"/>
        <v>19</v>
      </c>
      <c r="H18" s="65">
        <f>VLOOKUP($A18,'Return Data'!$B$7:$R$2843,7,0)</f>
        <v>3.5903999999999998</v>
      </c>
      <c r="I18" s="66">
        <f t="shared" si="2"/>
        <v>23</v>
      </c>
      <c r="J18" s="65">
        <f>VLOOKUP($A18,'Return Data'!$B$7:$R$2843,8,0)</f>
        <v>3.9207999999999998</v>
      </c>
      <c r="K18" s="66">
        <f t="shared" si="3"/>
        <v>23</v>
      </c>
      <c r="L18" s="65">
        <f>VLOOKUP($A18,'Return Data'!$B$7:$R$2843,9,0)</f>
        <v>4.9002999999999997</v>
      </c>
      <c r="M18" s="66">
        <f t="shared" si="4"/>
        <v>20</v>
      </c>
      <c r="N18" s="65">
        <f>VLOOKUP($A18,'Return Data'!$B$7:$R$2843,10,0)</f>
        <v>3.9043000000000001</v>
      </c>
      <c r="O18" s="66">
        <f t="shared" si="5"/>
        <v>20</v>
      </c>
      <c r="P18" s="65">
        <f>VLOOKUP($A18,'Return Data'!$B$7:$R$2843,11,0)</f>
        <v>4.5232999999999999</v>
      </c>
      <c r="Q18" s="66">
        <f t="shared" si="6"/>
        <v>19</v>
      </c>
      <c r="R18" s="65">
        <f>VLOOKUP($A18,'Return Data'!$B$7:$R$2843,12,0)</f>
        <v>4.0099</v>
      </c>
      <c r="S18" s="66">
        <f t="shared" si="7"/>
        <v>21</v>
      </c>
      <c r="T18" s="65">
        <f>VLOOKUP($A18,'Return Data'!$B$7:$R$2843,13,0)</f>
        <v>4.1755000000000004</v>
      </c>
      <c r="U18" s="66">
        <f t="shared" si="8"/>
        <v>21</v>
      </c>
      <c r="V18" s="65">
        <f>VLOOKUP($A18,'Return Data'!$B$7:$R$2843,17,0)</f>
        <v>6.2439999999999998</v>
      </c>
      <c r="W18" s="66">
        <f t="shared" si="9"/>
        <v>17</v>
      </c>
      <c r="X18" s="65">
        <f>VLOOKUP($A18,'Return Data'!$B$7:$R$2843,14,0)</f>
        <v>7.1079999999999997</v>
      </c>
      <c r="Y18" s="66">
        <f t="shared" si="10"/>
        <v>12</v>
      </c>
      <c r="Z18" s="65">
        <f>VLOOKUP($A18,'Return Data'!$B$7:$R$2843,16,0)</f>
        <v>8.0762</v>
      </c>
      <c r="AA18" s="67">
        <f t="shared" si="11"/>
        <v>10</v>
      </c>
    </row>
    <row r="19" spans="1:27" x14ac:dyDescent="0.3">
      <c r="A19" s="63" t="s">
        <v>1039</v>
      </c>
      <c r="B19" s="64">
        <f>VLOOKUP($A19,'Return Data'!$B$7:$R$2843,3,0)</f>
        <v>44410</v>
      </c>
      <c r="C19" s="65">
        <f>VLOOKUP($A19,'Return Data'!$B$7:$R$2843,4,0)</f>
        <v>3098.2076000000002</v>
      </c>
      <c r="D19" s="65">
        <f>VLOOKUP($A19,'Return Data'!$B$7:$R$2843,5,0)</f>
        <v>3.3656000000000001</v>
      </c>
      <c r="E19" s="66">
        <f t="shared" si="0"/>
        <v>22</v>
      </c>
      <c r="F19" s="65">
        <f>VLOOKUP($A19,'Return Data'!$B$7:$R$2843,6,0)</f>
        <v>3.3656000000000001</v>
      </c>
      <c r="G19" s="66">
        <f t="shared" si="1"/>
        <v>22</v>
      </c>
      <c r="H19" s="65">
        <f>VLOOKUP($A19,'Return Data'!$B$7:$R$2843,7,0)</f>
        <v>4.0076000000000001</v>
      </c>
      <c r="I19" s="66">
        <f t="shared" si="2"/>
        <v>20</v>
      </c>
      <c r="J19" s="65">
        <f>VLOOKUP($A19,'Return Data'!$B$7:$R$2843,8,0)</f>
        <v>4.2622999999999998</v>
      </c>
      <c r="K19" s="66">
        <f t="shared" si="3"/>
        <v>18</v>
      </c>
      <c r="L19" s="65">
        <f>VLOOKUP($A19,'Return Data'!$B$7:$R$2843,9,0)</f>
        <v>5.2632000000000003</v>
      </c>
      <c r="M19" s="66">
        <f t="shared" si="4"/>
        <v>15</v>
      </c>
      <c r="N19" s="65">
        <f>VLOOKUP($A19,'Return Data'!$B$7:$R$2843,10,0)</f>
        <v>4.0298999999999996</v>
      </c>
      <c r="O19" s="66">
        <f t="shared" si="5"/>
        <v>16</v>
      </c>
      <c r="P19" s="65">
        <f>VLOOKUP($A19,'Return Data'!$B$7:$R$2843,11,0)</f>
        <v>4.7385999999999999</v>
      </c>
      <c r="Q19" s="66">
        <f t="shared" si="6"/>
        <v>12</v>
      </c>
      <c r="R19" s="65">
        <f>VLOOKUP($A19,'Return Data'!$B$7:$R$2843,12,0)</f>
        <v>4.1687000000000003</v>
      </c>
      <c r="S19" s="66">
        <f t="shared" si="7"/>
        <v>16</v>
      </c>
      <c r="T19" s="65">
        <f>VLOOKUP($A19,'Return Data'!$B$7:$R$2843,13,0)</f>
        <v>4.4523999999999999</v>
      </c>
      <c r="U19" s="66">
        <f t="shared" si="8"/>
        <v>17</v>
      </c>
      <c r="V19" s="65">
        <f>VLOOKUP($A19,'Return Data'!$B$7:$R$2843,17,0)</f>
        <v>6.5869999999999997</v>
      </c>
      <c r="W19" s="66">
        <f t="shared" si="9"/>
        <v>11</v>
      </c>
      <c r="X19" s="65">
        <f>VLOOKUP($A19,'Return Data'!$B$7:$R$2843,14,0)</f>
        <v>7.4610000000000003</v>
      </c>
      <c r="Y19" s="66">
        <f t="shared" si="10"/>
        <v>6</v>
      </c>
      <c r="Z19" s="65">
        <f>VLOOKUP($A19,'Return Data'!$B$7:$R$2843,16,0)</f>
        <v>8.0827000000000009</v>
      </c>
      <c r="AA19" s="67">
        <f t="shared" si="11"/>
        <v>9</v>
      </c>
    </row>
    <row r="20" spans="1:27" x14ac:dyDescent="0.3">
      <c r="A20" s="63" t="s">
        <v>1041</v>
      </c>
      <c r="B20" s="64">
        <f>VLOOKUP($A20,'Return Data'!$B$7:$R$2843,3,0)</f>
        <v>44410</v>
      </c>
      <c r="C20" s="65">
        <f>VLOOKUP($A20,'Return Data'!$B$7:$R$2843,4,0)</f>
        <v>29.868300000000001</v>
      </c>
      <c r="D20" s="65">
        <f>VLOOKUP($A20,'Return Data'!$B$7:$R$2843,5,0)</f>
        <v>4.1155999999999997</v>
      </c>
      <c r="E20" s="66">
        <f t="shared" si="0"/>
        <v>14</v>
      </c>
      <c r="F20" s="65">
        <f>VLOOKUP($A20,'Return Data'!$B$7:$R$2843,6,0)</f>
        <v>4.1155999999999997</v>
      </c>
      <c r="G20" s="66">
        <f t="shared" si="1"/>
        <v>14</v>
      </c>
      <c r="H20" s="65">
        <f>VLOOKUP($A20,'Return Data'!$B$7:$R$2843,7,0)</f>
        <v>3.8435000000000001</v>
      </c>
      <c r="I20" s="66">
        <f t="shared" si="2"/>
        <v>21</v>
      </c>
      <c r="J20" s="65">
        <f>VLOOKUP($A20,'Return Data'!$B$7:$R$2843,8,0)</f>
        <v>4.0301999999999998</v>
      </c>
      <c r="K20" s="66">
        <f t="shared" si="3"/>
        <v>22</v>
      </c>
      <c r="L20" s="65">
        <f>VLOOKUP($A20,'Return Data'!$B$7:$R$2843,9,0)</f>
        <v>5.0914000000000001</v>
      </c>
      <c r="M20" s="66">
        <f t="shared" si="4"/>
        <v>19</v>
      </c>
      <c r="N20" s="65">
        <f>VLOOKUP($A20,'Return Data'!$B$7:$R$2843,10,0)</f>
        <v>3.8216000000000001</v>
      </c>
      <c r="O20" s="66">
        <f t="shared" si="5"/>
        <v>22</v>
      </c>
      <c r="P20" s="65">
        <f>VLOOKUP($A20,'Return Data'!$B$7:$R$2843,11,0)</f>
        <v>3.9260999999999999</v>
      </c>
      <c r="Q20" s="66">
        <f t="shared" si="6"/>
        <v>25</v>
      </c>
      <c r="R20" s="65">
        <f>VLOOKUP($A20,'Return Data'!$B$7:$R$2843,12,0)</f>
        <v>3.5686</v>
      </c>
      <c r="S20" s="66">
        <f t="shared" si="7"/>
        <v>25</v>
      </c>
      <c r="T20" s="65">
        <f>VLOOKUP($A20,'Return Data'!$B$7:$R$2843,13,0)</f>
        <v>3.7568999999999999</v>
      </c>
      <c r="U20" s="66">
        <f t="shared" si="8"/>
        <v>25</v>
      </c>
      <c r="V20" s="65">
        <f>VLOOKUP($A20,'Return Data'!$B$7:$R$2843,17,0)</f>
        <v>10.736499999999999</v>
      </c>
      <c r="W20" s="66">
        <f t="shared" si="9"/>
        <v>1</v>
      </c>
      <c r="X20" s="65">
        <f>VLOOKUP($A20,'Return Data'!$B$7:$R$2843,14,0)</f>
        <v>5.5297000000000001</v>
      </c>
      <c r="Y20" s="66">
        <f t="shared" si="10"/>
        <v>17</v>
      </c>
      <c r="Z20" s="65">
        <f>VLOOKUP($A20,'Return Data'!$B$7:$R$2843,16,0)</f>
        <v>7.3181000000000003</v>
      </c>
      <c r="AA20" s="67">
        <f t="shared" si="11"/>
        <v>18</v>
      </c>
    </row>
    <row r="21" spans="1:27" x14ac:dyDescent="0.3">
      <c r="A21" s="63" t="s">
        <v>1043</v>
      </c>
      <c r="B21" s="64">
        <f>VLOOKUP($A21,'Return Data'!$B$7:$R$2843,3,0)</f>
        <v>44410</v>
      </c>
      <c r="C21" s="65">
        <f>VLOOKUP($A21,'Return Data'!$B$7:$R$2843,4,0)</f>
        <v>2823.797</v>
      </c>
      <c r="D21" s="65">
        <f>VLOOKUP($A21,'Return Data'!$B$7:$R$2843,5,0)</f>
        <v>4.3627000000000002</v>
      </c>
      <c r="E21" s="66">
        <f t="shared" si="0"/>
        <v>11</v>
      </c>
      <c r="F21" s="65">
        <f>VLOOKUP($A21,'Return Data'!$B$7:$R$2843,6,0)</f>
        <v>4.3627000000000002</v>
      </c>
      <c r="G21" s="66">
        <f t="shared" si="1"/>
        <v>11</v>
      </c>
      <c r="H21" s="65">
        <f>VLOOKUP($A21,'Return Data'!$B$7:$R$2843,7,0)</f>
        <v>5.1117999999999997</v>
      </c>
      <c r="I21" s="66">
        <f t="shared" si="2"/>
        <v>5</v>
      </c>
      <c r="J21" s="65">
        <f>VLOOKUP($A21,'Return Data'!$B$7:$R$2843,8,0)</f>
        <v>5.6694000000000004</v>
      </c>
      <c r="K21" s="66">
        <f t="shared" si="3"/>
        <v>3</v>
      </c>
      <c r="L21" s="65">
        <f>VLOOKUP($A21,'Return Data'!$B$7:$R$2843,9,0)</f>
        <v>6.0270000000000001</v>
      </c>
      <c r="M21" s="66">
        <f t="shared" si="4"/>
        <v>4</v>
      </c>
      <c r="N21" s="65">
        <f>VLOOKUP($A21,'Return Data'!$B$7:$R$2843,10,0)</f>
        <v>4.9633000000000003</v>
      </c>
      <c r="O21" s="66">
        <f t="shared" si="5"/>
        <v>5</v>
      </c>
      <c r="P21" s="65">
        <f>VLOOKUP($A21,'Return Data'!$B$7:$R$2843,11,0)</f>
        <v>5.0495999999999999</v>
      </c>
      <c r="Q21" s="66">
        <f t="shared" si="6"/>
        <v>6</v>
      </c>
      <c r="R21" s="65">
        <f>VLOOKUP($A21,'Return Data'!$B$7:$R$2843,12,0)</f>
        <v>4.6407999999999996</v>
      </c>
      <c r="S21" s="66">
        <f t="shared" si="7"/>
        <v>9</v>
      </c>
      <c r="T21" s="65">
        <f>VLOOKUP($A21,'Return Data'!$B$7:$R$2843,13,0)</f>
        <v>5.3183999999999996</v>
      </c>
      <c r="U21" s="66">
        <f t="shared" si="8"/>
        <v>7</v>
      </c>
      <c r="V21" s="65">
        <f>VLOOKUP($A21,'Return Data'!$B$7:$R$2843,17,0)</f>
        <v>7.5471000000000004</v>
      </c>
      <c r="W21" s="66">
        <f t="shared" si="9"/>
        <v>2</v>
      </c>
      <c r="X21" s="65">
        <f>VLOOKUP($A21,'Return Data'!$B$7:$R$2843,14,0)</f>
        <v>7.9443999999999999</v>
      </c>
      <c r="Y21" s="66">
        <f t="shared" si="10"/>
        <v>2</v>
      </c>
      <c r="Z21" s="65">
        <f>VLOOKUP($A21,'Return Data'!$B$7:$R$2843,16,0)</f>
        <v>8.5554000000000006</v>
      </c>
      <c r="AA21" s="67">
        <f t="shared" si="11"/>
        <v>2</v>
      </c>
    </row>
    <row r="22" spans="1:27" x14ac:dyDescent="0.3">
      <c r="A22" s="63" t="s">
        <v>1044</v>
      </c>
      <c r="B22" s="64">
        <f>VLOOKUP($A22,'Return Data'!$B$7:$R$2843,3,0)</f>
        <v>44410</v>
      </c>
      <c r="C22" s="65">
        <f>VLOOKUP($A22,'Return Data'!$B$7:$R$2843,4,0)</f>
        <v>23.2453</v>
      </c>
      <c r="D22" s="65">
        <f>VLOOKUP($A22,'Return Data'!$B$7:$R$2843,5,0)</f>
        <v>4.9744000000000002</v>
      </c>
      <c r="E22" s="66">
        <f t="shared" si="0"/>
        <v>4</v>
      </c>
      <c r="F22" s="65">
        <f>VLOOKUP($A22,'Return Data'!$B$7:$R$2843,6,0)</f>
        <v>4.9744000000000002</v>
      </c>
      <c r="G22" s="66">
        <f t="shared" si="1"/>
        <v>4</v>
      </c>
      <c r="H22" s="65">
        <f>VLOOKUP($A22,'Return Data'!$B$7:$R$2843,7,0)</f>
        <v>4.625</v>
      </c>
      <c r="I22" s="66">
        <f t="shared" si="2"/>
        <v>10</v>
      </c>
      <c r="J22" s="65">
        <f>VLOOKUP($A22,'Return Data'!$B$7:$R$2843,8,0)</f>
        <v>4.6741000000000001</v>
      </c>
      <c r="K22" s="66">
        <f t="shared" si="3"/>
        <v>11</v>
      </c>
      <c r="L22" s="65">
        <f>VLOOKUP($A22,'Return Data'!$B$7:$R$2843,9,0)</f>
        <v>5.6083999999999996</v>
      </c>
      <c r="M22" s="66">
        <f t="shared" si="4"/>
        <v>8</v>
      </c>
      <c r="N22" s="65">
        <f>VLOOKUP($A22,'Return Data'!$B$7:$R$2843,10,0)</f>
        <v>4.2881</v>
      </c>
      <c r="O22" s="66">
        <f t="shared" si="5"/>
        <v>12</v>
      </c>
      <c r="P22" s="65">
        <f>VLOOKUP($A22,'Return Data'!$B$7:$R$2843,11,0)</f>
        <v>4.8396999999999997</v>
      </c>
      <c r="Q22" s="66">
        <f t="shared" si="6"/>
        <v>9</v>
      </c>
      <c r="R22" s="65">
        <f>VLOOKUP($A22,'Return Data'!$B$7:$R$2843,12,0)</f>
        <v>4.5037000000000003</v>
      </c>
      <c r="S22" s="66">
        <f t="shared" si="7"/>
        <v>11</v>
      </c>
      <c r="T22" s="65">
        <f>VLOOKUP($A22,'Return Data'!$B$7:$R$2843,13,0)</f>
        <v>4.9806999999999997</v>
      </c>
      <c r="U22" s="66">
        <f t="shared" si="8"/>
        <v>9</v>
      </c>
      <c r="V22" s="65">
        <f>VLOOKUP($A22,'Return Data'!$B$7:$R$2843,17,0)</f>
        <v>6.3624999999999998</v>
      </c>
      <c r="W22" s="66">
        <f t="shared" si="9"/>
        <v>16</v>
      </c>
      <c r="X22" s="65">
        <f>VLOOKUP($A22,'Return Data'!$B$7:$R$2843,14,0)</f>
        <v>6.2994000000000003</v>
      </c>
      <c r="Y22" s="66">
        <f t="shared" si="10"/>
        <v>15</v>
      </c>
      <c r="Z22" s="65">
        <f>VLOOKUP($A22,'Return Data'!$B$7:$R$2843,16,0)</f>
        <v>8.0363000000000007</v>
      </c>
      <c r="AA22" s="67">
        <f t="shared" si="11"/>
        <v>11</v>
      </c>
    </row>
    <row r="23" spans="1:27" x14ac:dyDescent="0.3">
      <c r="A23" s="63" t="s">
        <v>1047</v>
      </c>
      <c r="B23" s="64">
        <f>VLOOKUP($A23,'Return Data'!$B$7:$R$2843,3,0)</f>
        <v>44410</v>
      </c>
      <c r="C23" s="65">
        <f>VLOOKUP($A23,'Return Data'!$B$7:$R$2843,4,0)</f>
        <v>33.605600000000003</v>
      </c>
      <c r="D23" s="65">
        <f>VLOOKUP($A23,'Return Data'!$B$7:$R$2843,5,0)</f>
        <v>3.5127999999999999</v>
      </c>
      <c r="E23" s="66">
        <f t="shared" si="0"/>
        <v>21</v>
      </c>
      <c r="F23" s="65">
        <f>VLOOKUP($A23,'Return Data'!$B$7:$R$2843,6,0)</f>
        <v>3.5127999999999999</v>
      </c>
      <c r="G23" s="66">
        <f t="shared" si="1"/>
        <v>21</v>
      </c>
      <c r="H23" s="65">
        <f>VLOOKUP($A23,'Return Data'!$B$7:$R$2843,7,0)</f>
        <v>4.0994999999999999</v>
      </c>
      <c r="I23" s="66">
        <f t="shared" si="2"/>
        <v>18</v>
      </c>
      <c r="J23" s="65">
        <f>VLOOKUP($A23,'Return Data'!$B$7:$R$2843,8,0)</f>
        <v>4.1805000000000003</v>
      </c>
      <c r="K23" s="66">
        <f t="shared" si="3"/>
        <v>19</v>
      </c>
      <c r="L23" s="65">
        <f>VLOOKUP($A23,'Return Data'!$B$7:$R$2843,9,0)</f>
        <v>5.12</v>
      </c>
      <c r="M23" s="66">
        <f t="shared" si="4"/>
        <v>18</v>
      </c>
      <c r="N23" s="65">
        <f>VLOOKUP($A23,'Return Data'!$B$7:$R$2843,10,0)</f>
        <v>3.9805000000000001</v>
      </c>
      <c r="O23" s="66">
        <f t="shared" si="5"/>
        <v>18</v>
      </c>
      <c r="P23" s="65">
        <f>VLOOKUP($A23,'Return Data'!$B$7:$R$2843,11,0)</f>
        <v>4.2416999999999998</v>
      </c>
      <c r="Q23" s="66">
        <f t="shared" si="6"/>
        <v>23</v>
      </c>
      <c r="R23" s="65">
        <f>VLOOKUP($A23,'Return Data'!$B$7:$R$2843,12,0)</f>
        <v>4.8219000000000003</v>
      </c>
      <c r="S23" s="66">
        <f t="shared" si="7"/>
        <v>6</v>
      </c>
      <c r="T23" s="65">
        <f>VLOOKUP($A23,'Return Data'!$B$7:$R$2843,13,0)</f>
        <v>4.8162000000000003</v>
      </c>
      <c r="U23" s="66">
        <f t="shared" si="8"/>
        <v>11</v>
      </c>
      <c r="V23" s="65">
        <f>VLOOKUP($A23,'Return Data'!$B$7:$R$2843,17,0)</f>
        <v>6.7449000000000003</v>
      </c>
      <c r="W23" s="66">
        <f t="shared" si="9"/>
        <v>9</v>
      </c>
      <c r="X23" s="65">
        <f>VLOOKUP($A23,'Return Data'!$B$7:$R$2843,14,0)</f>
        <v>5.9123000000000001</v>
      </c>
      <c r="Y23" s="66">
        <f t="shared" si="10"/>
        <v>16</v>
      </c>
      <c r="Z23" s="65">
        <f>VLOOKUP($A23,'Return Data'!$B$7:$R$2843,16,0)</f>
        <v>7.6196000000000002</v>
      </c>
      <c r="AA23" s="67">
        <f t="shared" si="11"/>
        <v>15</v>
      </c>
    </row>
    <row r="24" spans="1:27" x14ac:dyDescent="0.3">
      <c r="A24" s="63" t="s">
        <v>1048</v>
      </c>
      <c r="B24" s="64">
        <f>VLOOKUP($A24,'Return Data'!$B$7:$R$2843,3,0)</f>
        <v>44410</v>
      </c>
      <c r="C24" s="65">
        <f>VLOOKUP($A24,'Return Data'!$B$7:$R$2843,4,0)</f>
        <v>1364.8252</v>
      </c>
      <c r="D24" s="65">
        <f>VLOOKUP($A24,'Return Data'!$B$7:$R$2843,5,0)</f>
        <v>4.3696000000000002</v>
      </c>
      <c r="E24" s="66">
        <f t="shared" si="0"/>
        <v>10</v>
      </c>
      <c r="F24" s="65">
        <f>VLOOKUP($A24,'Return Data'!$B$7:$R$2843,6,0)</f>
        <v>4.3696000000000002</v>
      </c>
      <c r="G24" s="66">
        <f t="shared" si="1"/>
        <v>10</v>
      </c>
      <c r="H24" s="65">
        <f>VLOOKUP($A24,'Return Data'!$B$7:$R$2843,7,0)</f>
        <v>4.6284000000000001</v>
      </c>
      <c r="I24" s="66">
        <f t="shared" si="2"/>
        <v>9</v>
      </c>
      <c r="J24" s="65">
        <f>VLOOKUP($A24,'Return Data'!$B$7:$R$2843,8,0)</f>
        <v>4.6193</v>
      </c>
      <c r="K24" s="66">
        <f t="shared" si="3"/>
        <v>12</v>
      </c>
      <c r="L24" s="65">
        <f>VLOOKUP($A24,'Return Data'!$B$7:$R$2843,9,0)</f>
        <v>5.2817999999999996</v>
      </c>
      <c r="M24" s="66">
        <f t="shared" si="4"/>
        <v>14</v>
      </c>
      <c r="N24" s="65">
        <f>VLOOKUP($A24,'Return Data'!$B$7:$R$2843,10,0)</f>
        <v>4.3590999999999998</v>
      </c>
      <c r="O24" s="66">
        <f t="shared" si="5"/>
        <v>9</v>
      </c>
      <c r="P24" s="65">
        <f>VLOOKUP($A24,'Return Data'!$B$7:$R$2843,11,0)</f>
        <v>4.7214999999999998</v>
      </c>
      <c r="Q24" s="66">
        <f t="shared" si="6"/>
        <v>14</v>
      </c>
      <c r="R24" s="65">
        <f>VLOOKUP($A24,'Return Data'!$B$7:$R$2843,12,0)</f>
        <v>4.2362000000000002</v>
      </c>
      <c r="S24" s="66">
        <f t="shared" si="7"/>
        <v>14</v>
      </c>
      <c r="T24" s="65">
        <f>VLOOKUP($A24,'Return Data'!$B$7:$R$2843,13,0)</f>
        <v>4.6318999999999999</v>
      </c>
      <c r="U24" s="66">
        <f t="shared" si="8"/>
        <v>15</v>
      </c>
      <c r="V24" s="65">
        <f>VLOOKUP($A24,'Return Data'!$B$7:$R$2843,17,0)</f>
        <v>6.4168000000000003</v>
      </c>
      <c r="W24" s="66">
        <f t="shared" si="9"/>
        <v>15</v>
      </c>
      <c r="X24" s="65">
        <f>VLOOKUP($A24,'Return Data'!$B$7:$R$2843,14,0)</f>
        <v>7.2298999999999998</v>
      </c>
      <c r="Y24" s="66">
        <f t="shared" si="10"/>
        <v>9</v>
      </c>
      <c r="Z24" s="65">
        <f>VLOOKUP($A24,'Return Data'!$B$7:$R$2843,16,0)</f>
        <v>7.2175000000000002</v>
      </c>
      <c r="AA24" s="67">
        <f t="shared" si="11"/>
        <v>19</v>
      </c>
    </row>
    <row r="25" spans="1:27" x14ac:dyDescent="0.3">
      <c r="A25" s="63" t="s">
        <v>1050</v>
      </c>
      <c r="B25" s="64">
        <f>VLOOKUP($A25,'Return Data'!$B$7:$R$2843,3,0)</f>
        <v>44410</v>
      </c>
      <c r="C25" s="65">
        <f>VLOOKUP($A25,'Return Data'!$B$7:$R$2843,4,0)</f>
        <v>1918.9874</v>
      </c>
      <c r="D25" s="65">
        <f>VLOOKUP($A25,'Return Data'!$B$7:$R$2843,5,0)</f>
        <v>3.7101000000000002</v>
      </c>
      <c r="E25" s="66">
        <f t="shared" si="0"/>
        <v>18</v>
      </c>
      <c r="F25" s="65">
        <f>VLOOKUP($A25,'Return Data'!$B$7:$R$2843,6,0)</f>
        <v>3.7101000000000002</v>
      </c>
      <c r="G25" s="66">
        <f t="shared" si="1"/>
        <v>18</v>
      </c>
      <c r="H25" s="65">
        <f>VLOOKUP($A25,'Return Data'!$B$7:$R$2843,7,0)</f>
        <v>4.1574</v>
      </c>
      <c r="I25" s="66">
        <f t="shared" si="2"/>
        <v>15</v>
      </c>
      <c r="J25" s="65">
        <f>VLOOKUP($A25,'Return Data'!$B$7:$R$2843,8,0)</f>
        <v>4.4085000000000001</v>
      </c>
      <c r="K25" s="66">
        <f t="shared" si="3"/>
        <v>16</v>
      </c>
      <c r="L25" s="65">
        <f>VLOOKUP($A25,'Return Data'!$B$7:$R$2843,9,0)</f>
        <v>5.5370999999999997</v>
      </c>
      <c r="M25" s="66">
        <f t="shared" si="4"/>
        <v>10</v>
      </c>
      <c r="N25" s="65">
        <f>VLOOKUP($A25,'Return Data'!$B$7:$R$2843,10,0)</f>
        <v>4.0862999999999996</v>
      </c>
      <c r="O25" s="66">
        <f t="shared" si="5"/>
        <v>15</v>
      </c>
      <c r="P25" s="65">
        <f>VLOOKUP($A25,'Return Data'!$B$7:$R$2843,11,0)</f>
        <v>4.5308000000000002</v>
      </c>
      <c r="Q25" s="66">
        <f t="shared" si="6"/>
        <v>18</v>
      </c>
      <c r="R25" s="65">
        <f>VLOOKUP($A25,'Return Data'!$B$7:$R$2843,12,0)</f>
        <v>4.1344000000000003</v>
      </c>
      <c r="S25" s="66">
        <f t="shared" si="7"/>
        <v>18</v>
      </c>
      <c r="T25" s="65">
        <f>VLOOKUP($A25,'Return Data'!$B$7:$R$2843,13,0)</f>
        <v>4.4862000000000002</v>
      </c>
      <c r="U25" s="66">
        <f t="shared" si="8"/>
        <v>16</v>
      </c>
      <c r="V25" s="65">
        <f>VLOOKUP($A25,'Return Data'!$B$7:$R$2843,17,0)</f>
        <v>5.9827000000000004</v>
      </c>
      <c r="W25" s="66">
        <f t="shared" si="9"/>
        <v>18</v>
      </c>
      <c r="X25" s="65">
        <f>VLOOKUP($A25,'Return Data'!$B$7:$R$2843,14,0)</f>
        <v>6.4127999999999998</v>
      </c>
      <c r="Y25" s="66">
        <f t="shared" si="10"/>
        <v>14</v>
      </c>
      <c r="Z25" s="65">
        <f>VLOOKUP($A25,'Return Data'!$B$7:$R$2843,16,0)</f>
        <v>7.3357000000000001</v>
      </c>
      <c r="AA25" s="67">
        <f t="shared" si="11"/>
        <v>17</v>
      </c>
    </row>
    <row r="26" spans="1:27" x14ac:dyDescent="0.3">
      <c r="A26" s="63" t="s">
        <v>1053</v>
      </c>
      <c r="B26" s="64">
        <f>VLOOKUP($A26,'Return Data'!$B$7:$R$2843,3,0)</f>
        <v>44410</v>
      </c>
      <c r="C26" s="65">
        <f>VLOOKUP($A26,'Return Data'!$B$7:$R$2843,4,0)</f>
        <v>3078.7959999999998</v>
      </c>
      <c r="D26" s="65">
        <f>VLOOKUP($A26,'Return Data'!$B$7:$R$2843,5,0)</f>
        <v>4.4572000000000003</v>
      </c>
      <c r="E26" s="66">
        <f t="shared" si="0"/>
        <v>9</v>
      </c>
      <c r="F26" s="65">
        <f>VLOOKUP($A26,'Return Data'!$B$7:$R$2843,6,0)</f>
        <v>4.4572000000000003</v>
      </c>
      <c r="G26" s="66">
        <f t="shared" si="1"/>
        <v>9</v>
      </c>
      <c r="H26" s="65">
        <f>VLOOKUP($A26,'Return Data'!$B$7:$R$2843,7,0)</f>
        <v>4.9957000000000003</v>
      </c>
      <c r="I26" s="66">
        <f t="shared" si="2"/>
        <v>7</v>
      </c>
      <c r="J26" s="65">
        <f>VLOOKUP($A26,'Return Data'!$B$7:$R$2843,8,0)</f>
        <v>5.2873999999999999</v>
      </c>
      <c r="K26" s="66">
        <f t="shared" si="3"/>
        <v>4</v>
      </c>
      <c r="L26" s="65">
        <f>VLOOKUP($A26,'Return Data'!$B$7:$R$2843,9,0)</f>
        <v>6.5152000000000001</v>
      </c>
      <c r="M26" s="66">
        <f t="shared" si="4"/>
        <v>1</v>
      </c>
      <c r="N26" s="65">
        <f>VLOOKUP($A26,'Return Data'!$B$7:$R$2843,10,0)</f>
        <v>5.3849</v>
      </c>
      <c r="O26" s="66">
        <f t="shared" si="5"/>
        <v>3</v>
      </c>
      <c r="P26" s="65">
        <f>VLOOKUP($A26,'Return Data'!$B$7:$R$2843,11,0)</f>
        <v>5.8856000000000002</v>
      </c>
      <c r="Q26" s="66">
        <f t="shared" si="6"/>
        <v>2</v>
      </c>
      <c r="R26" s="65">
        <f>VLOOKUP($A26,'Return Data'!$B$7:$R$2843,12,0)</f>
        <v>5.4116</v>
      </c>
      <c r="S26" s="66">
        <f t="shared" si="7"/>
        <v>3</v>
      </c>
      <c r="T26" s="65">
        <f>VLOOKUP($A26,'Return Data'!$B$7:$R$2843,13,0)</f>
        <v>5.8490000000000002</v>
      </c>
      <c r="U26" s="66">
        <f t="shared" si="8"/>
        <v>3</v>
      </c>
      <c r="V26" s="65">
        <f>VLOOKUP($A26,'Return Data'!$B$7:$R$2843,17,0)</f>
        <v>7.3952999999999998</v>
      </c>
      <c r="W26" s="66">
        <f t="shared" si="9"/>
        <v>3</v>
      </c>
      <c r="X26" s="65">
        <f>VLOOKUP($A26,'Return Data'!$B$7:$R$2843,14,0)</f>
        <v>7.2774000000000001</v>
      </c>
      <c r="Y26" s="66">
        <f t="shared" si="10"/>
        <v>8</v>
      </c>
      <c r="Z26" s="65">
        <f>VLOOKUP($A26,'Return Data'!$B$7:$R$2843,16,0)</f>
        <v>8.1533999999999995</v>
      </c>
      <c r="AA26" s="67">
        <f t="shared" si="11"/>
        <v>8</v>
      </c>
    </row>
    <row r="27" spans="1:27" x14ac:dyDescent="0.3">
      <c r="A27" s="63" t="s">
        <v>1055</v>
      </c>
      <c r="B27" s="64">
        <f>VLOOKUP($A27,'Return Data'!$B$7:$R$2843,3,0)</f>
        <v>44410</v>
      </c>
      <c r="C27" s="65">
        <f>VLOOKUP($A27,'Return Data'!$B$7:$R$2843,4,0)</f>
        <v>24.9162</v>
      </c>
      <c r="D27" s="65">
        <f>VLOOKUP($A27,'Return Data'!$B$7:$R$2843,5,0)</f>
        <v>4.0053999999999998</v>
      </c>
      <c r="E27" s="66">
        <f t="shared" si="0"/>
        <v>16</v>
      </c>
      <c r="F27" s="65">
        <f>VLOOKUP($A27,'Return Data'!$B$7:$R$2843,6,0)</f>
        <v>4.0053999999999998</v>
      </c>
      <c r="G27" s="66">
        <f t="shared" si="1"/>
        <v>16</v>
      </c>
      <c r="H27" s="65">
        <f>VLOOKUP($A27,'Return Data'!$B$7:$R$2843,7,0)</f>
        <v>4.4823000000000004</v>
      </c>
      <c r="I27" s="66">
        <f t="shared" si="2"/>
        <v>11</v>
      </c>
      <c r="J27" s="65">
        <f>VLOOKUP($A27,'Return Data'!$B$7:$R$2843,8,0)</f>
        <v>4.4861000000000004</v>
      </c>
      <c r="K27" s="66">
        <f t="shared" si="3"/>
        <v>14</v>
      </c>
      <c r="L27" s="65">
        <f>VLOOKUP($A27,'Return Data'!$B$7:$R$2843,9,0)</f>
        <v>4.8017000000000003</v>
      </c>
      <c r="M27" s="66">
        <f t="shared" si="4"/>
        <v>21</v>
      </c>
      <c r="N27" s="65">
        <f>VLOOKUP($A27,'Return Data'!$B$7:$R$2843,10,0)</f>
        <v>4.2824999999999998</v>
      </c>
      <c r="O27" s="66">
        <f t="shared" si="5"/>
        <v>13</v>
      </c>
      <c r="P27" s="65">
        <f>VLOOKUP($A27,'Return Data'!$B$7:$R$2843,11,0)</f>
        <v>4.7500999999999998</v>
      </c>
      <c r="Q27" s="66">
        <f t="shared" si="6"/>
        <v>11</v>
      </c>
      <c r="R27" s="65">
        <f>VLOOKUP($A27,'Return Data'!$B$7:$R$2843,12,0)</f>
        <v>4.5613000000000001</v>
      </c>
      <c r="S27" s="66">
        <f t="shared" si="7"/>
        <v>10</v>
      </c>
      <c r="T27" s="65">
        <f>VLOOKUP($A27,'Return Data'!$B$7:$R$2843,13,0)</f>
        <v>4.9630999999999998</v>
      </c>
      <c r="U27" s="66">
        <f t="shared" si="8"/>
        <v>10</v>
      </c>
      <c r="V27" s="65">
        <f>VLOOKUP($A27,'Return Data'!$B$7:$R$2843,17,0)</f>
        <v>4.7070999999999996</v>
      </c>
      <c r="W27" s="66">
        <f t="shared" si="9"/>
        <v>22</v>
      </c>
      <c r="X27" s="65">
        <f>VLOOKUP($A27,'Return Data'!$B$7:$R$2843,14,0)</f>
        <v>-0.1159</v>
      </c>
      <c r="Y27" s="66">
        <f t="shared" si="10"/>
        <v>23</v>
      </c>
      <c r="Z27" s="65">
        <f>VLOOKUP($A27,'Return Data'!$B$7:$R$2843,16,0)</f>
        <v>5.8312999999999997</v>
      </c>
      <c r="AA27" s="67">
        <f t="shared" si="11"/>
        <v>23</v>
      </c>
    </row>
    <row r="28" spans="1:27" x14ac:dyDescent="0.3">
      <c r="A28" s="63" t="s">
        <v>1057</v>
      </c>
      <c r="B28" s="64">
        <f>VLOOKUP($A28,'Return Data'!$B$7:$R$2843,3,0)</f>
        <v>44410</v>
      </c>
      <c r="C28" s="65">
        <f>VLOOKUP($A28,'Return Data'!$B$7:$R$2843,4,0)</f>
        <v>2888.2159999999999</v>
      </c>
      <c r="D28" s="65">
        <f>VLOOKUP($A28,'Return Data'!$B$7:$R$2843,5,0)</f>
        <v>3.6436999999999999</v>
      </c>
      <c r="E28" s="66">
        <f t="shared" si="0"/>
        <v>20</v>
      </c>
      <c r="F28" s="65">
        <f>VLOOKUP($A28,'Return Data'!$B$7:$R$2843,6,0)</f>
        <v>3.6436999999999999</v>
      </c>
      <c r="G28" s="66">
        <f t="shared" si="1"/>
        <v>20</v>
      </c>
      <c r="H28" s="65">
        <f>VLOOKUP($A28,'Return Data'!$B$7:$R$2843,7,0)</f>
        <v>4.1273</v>
      </c>
      <c r="I28" s="66">
        <f t="shared" si="2"/>
        <v>17</v>
      </c>
      <c r="J28" s="65">
        <f>VLOOKUP($A28,'Return Data'!$B$7:$R$2843,8,0)</f>
        <v>4.4755000000000003</v>
      </c>
      <c r="K28" s="66">
        <f t="shared" si="3"/>
        <v>15</v>
      </c>
      <c r="L28" s="65">
        <f>VLOOKUP($A28,'Return Data'!$B$7:$R$2843,9,0)</f>
        <v>5.157</v>
      </c>
      <c r="M28" s="66">
        <f t="shared" si="4"/>
        <v>17</v>
      </c>
      <c r="N28" s="65">
        <f>VLOOKUP($A28,'Return Data'!$B$7:$R$2843,10,0)</f>
        <v>3.9727999999999999</v>
      </c>
      <c r="O28" s="66">
        <f t="shared" si="5"/>
        <v>19</v>
      </c>
      <c r="P28" s="65">
        <f>VLOOKUP($A28,'Return Data'!$B$7:$R$2843,11,0)</f>
        <v>4.4431000000000003</v>
      </c>
      <c r="Q28" s="66">
        <f t="shared" si="6"/>
        <v>20</v>
      </c>
      <c r="R28" s="65">
        <f>VLOOKUP($A28,'Return Data'!$B$7:$R$2843,12,0)</f>
        <v>3.9735</v>
      </c>
      <c r="S28" s="66">
        <f t="shared" si="7"/>
        <v>22</v>
      </c>
      <c r="T28" s="65">
        <f>VLOOKUP($A28,'Return Data'!$B$7:$R$2843,13,0)</f>
        <v>4.0530999999999997</v>
      </c>
      <c r="U28" s="66">
        <f t="shared" si="8"/>
        <v>22</v>
      </c>
      <c r="V28" s="65">
        <f>VLOOKUP($A28,'Return Data'!$B$7:$R$2843,17,0)</f>
        <v>5.157</v>
      </c>
      <c r="W28" s="66">
        <f t="shared" si="9"/>
        <v>20</v>
      </c>
      <c r="X28" s="65">
        <f>VLOOKUP($A28,'Return Data'!$B$7:$R$2843,14,0)</f>
        <v>-0.43690000000000001</v>
      </c>
      <c r="Y28" s="66">
        <f t="shared" si="10"/>
        <v>24</v>
      </c>
      <c r="Z28" s="65">
        <f>VLOOKUP($A28,'Return Data'!$B$7:$R$2843,16,0)</f>
        <v>5.4926000000000004</v>
      </c>
      <c r="AA28" s="67">
        <f t="shared" si="11"/>
        <v>24</v>
      </c>
    </row>
    <row r="29" spans="1:27" x14ac:dyDescent="0.3">
      <c r="A29" s="63" t="s">
        <v>1059</v>
      </c>
      <c r="B29" s="64">
        <f>VLOOKUP($A29,'Return Data'!$B$7:$R$2843,3,0)</f>
        <v>44410</v>
      </c>
      <c r="C29" s="65">
        <f>VLOOKUP($A29,'Return Data'!$B$7:$R$2843,4,0)</f>
        <v>2837.8661999999999</v>
      </c>
      <c r="D29" s="65">
        <f>VLOOKUP($A29,'Return Data'!$B$7:$R$2843,5,0)</f>
        <v>4.2845000000000004</v>
      </c>
      <c r="E29" s="66">
        <f t="shared" si="0"/>
        <v>12</v>
      </c>
      <c r="F29" s="65">
        <f>VLOOKUP($A29,'Return Data'!$B$7:$R$2843,6,0)</f>
        <v>4.2845000000000004</v>
      </c>
      <c r="G29" s="66">
        <f t="shared" si="1"/>
        <v>12</v>
      </c>
      <c r="H29" s="65">
        <f>VLOOKUP($A29,'Return Data'!$B$7:$R$2843,7,0)</f>
        <v>5.1881000000000004</v>
      </c>
      <c r="I29" s="66">
        <f t="shared" si="2"/>
        <v>4</v>
      </c>
      <c r="J29" s="65">
        <f>VLOOKUP($A29,'Return Data'!$B$7:$R$2843,8,0)</f>
        <v>4.9476000000000004</v>
      </c>
      <c r="K29" s="66">
        <f t="shared" si="3"/>
        <v>8</v>
      </c>
      <c r="L29" s="65">
        <f>VLOOKUP($A29,'Return Data'!$B$7:$R$2843,9,0)</f>
        <v>5.3415999999999997</v>
      </c>
      <c r="M29" s="66">
        <f t="shared" si="4"/>
        <v>13</v>
      </c>
      <c r="N29" s="65">
        <f>VLOOKUP($A29,'Return Data'!$B$7:$R$2843,10,0)</f>
        <v>4.2920999999999996</v>
      </c>
      <c r="O29" s="66">
        <f t="shared" si="5"/>
        <v>11</v>
      </c>
      <c r="P29" s="65">
        <f>VLOOKUP($A29,'Return Data'!$B$7:$R$2843,11,0)</f>
        <v>4.2516999999999996</v>
      </c>
      <c r="Q29" s="66">
        <f t="shared" si="6"/>
        <v>22</v>
      </c>
      <c r="R29" s="65">
        <f>VLOOKUP($A29,'Return Data'!$B$7:$R$2843,12,0)</f>
        <v>4.0338000000000003</v>
      </c>
      <c r="S29" s="66">
        <f t="shared" si="7"/>
        <v>20</v>
      </c>
      <c r="T29" s="65">
        <f>VLOOKUP($A29,'Return Data'!$B$7:$R$2843,13,0)</f>
        <v>4.3441000000000001</v>
      </c>
      <c r="U29" s="66">
        <f t="shared" si="8"/>
        <v>19</v>
      </c>
      <c r="V29" s="65">
        <f>VLOOKUP($A29,'Return Data'!$B$7:$R$2843,17,0)</f>
        <v>6.4219999999999997</v>
      </c>
      <c r="W29" s="66">
        <f t="shared" si="9"/>
        <v>14</v>
      </c>
      <c r="X29" s="65">
        <f>VLOOKUP($A29,'Return Data'!$B$7:$R$2843,14,0)</f>
        <v>7.1967999999999996</v>
      </c>
      <c r="Y29" s="66">
        <f t="shared" si="10"/>
        <v>11</v>
      </c>
      <c r="Z29" s="65">
        <f>VLOOKUP($A29,'Return Data'!$B$7:$R$2843,16,0)</f>
        <v>7.9146000000000001</v>
      </c>
      <c r="AA29" s="67">
        <f t="shared" si="11"/>
        <v>12</v>
      </c>
    </row>
    <row r="30" spans="1:27" x14ac:dyDescent="0.3">
      <c r="A30" s="63" t="s">
        <v>1060</v>
      </c>
      <c r="B30" s="64">
        <f>VLOOKUP($A30,'Return Data'!$B$7:$R$2843,3,0)</f>
        <v>44410</v>
      </c>
      <c r="C30" s="65">
        <f>VLOOKUP($A30,'Return Data'!$B$7:$R$2843,4,0)</f>
        <v>27.491399999999999</v>
      </c>
      <c r="D30" s="65">
        <f>VLOOKUP($A30,'Return Data'!$B$7:$R$2843,5,0)</f>
        <v>3.7629000000000001</v>
      </c>
      <c r="E30" s="66">
        <f t="shared" si="0"/>
        <v>17</v>
      </c>
      <c r="F30" s="65">
        <f>VLOOKUP($A30,'Return Data'!$B$7:$R$2843,6,0)</f>
        <v>3.7629000000000001</v>
      </c>
      <c r="G30" s="66">
        <f t="shared" si="1"/>
        <v>17</v>
      </c>
      <c r="H30" s="65">
        <f>VLOOKUP($A30,'Return Data'!$B$7:$R$2843,7,0)</f>
        <v>3.8340999999999998</v>
      </c>
      <c r="I30" s="66">
        <f t="shared" si="2"/>
        <v>22</v>
      </c>
      <c r="J30" s="65">
        <f>VLOOKUP($A30,'Return Data'!$B$7:$R$2843,8,0)</f>
        <v>4.1509</v>
      </c>
      <c r="K30" s="66">
        <f t="shared" si="3"/>
        <v>20</v>
      </c>
      <c r="L30" s="65">
        <f>VLOOKUP($A30,'Return Data'!$B$7:$R$2843,9,0)</f>
        <v>4.7343999999999999</v>
      </c>
      <c r="M30" s="66">
        <f t="shared" si="4"/>
        <v>22</v>
      </c>
      <c r="N30" s="65">
        <f>VLOOKUP($A30,'Return Data'!$B$7:$R$2843,10,0)</f>
        <v>3.8672</v>
      </c>
      <c r="O30" s="66">
        <f t="shared" si="5"/>
        <v>21</v>
      </c>
      <c r="P30" s="65">
        <f>VLOOKUP($A30,'Return Data'!$B$7:$R$2843,11,0)</f>
        <v>4.2619999999999996</v>
      </c>
      <c r="Q30" s="66">
        <f t="shared" si="6"/>
        <v>21</v>
      </c>
      <c r="R30" s="65">
        <f>VLOOKUP($A30,'Return Data'!$B$7:$R$2843,12,0)</f>
        <v>3.8963999999999999</v>
      </c>
      <c r="S30" s="66">
        <f t="shared" si="7"/>
        <v>23</v>
      </c>
      <c r="T30" s="65">
        <f>VLOOKUP($A30,'Return Data'!$B$7:$R$2843,13,0)</f>
        <v>4.0350999999999999</v>
      </c>
      <c r="U30" s="66">
        <f t="shared" si="8"/>
        <v>23</v>
      </c>
      <c r="V30" s="65">
        <f>VLOOKUP($A30,'Return Data'!$B$7:$R$2843,17,0)</f>
        <v>3.6804999999999999</v>
      </c>
      <c r="W30" s="66">
        <f t="shared" si="9"/>
        <v>24</v>
      </c>
      <c r="X30" s="65">
        <f>VLOOKUP($A30,'Return Data'!$B$7:$R$2843,14,0)</f>
        <v>3.3205</v>
      </c>
      <c r="Y30" s="66">
        <f t="shared" si="10"/>
        <v>20</v>
      </c>
      <c r="Z30" s="65">
        <f>VLOOKUP($A30,'Return Data'!$B$7:$R$2843,16,0)</f>
        <v>6.7835000000000001</v>
      </c>
      <c r="AA30" s="67">
        <f t="shared" si="11"/>
        <v>20</v>
      </c>
    </row>
    <row r="31" spans="1:27" x14ac:dyDescent="0.3">
      <c r="A31" s="63" t="s">
        <v>1064</v>
      </c>
      <c r="B31" s="64">
        <f>VLOOKUP($A31,'Return Data'!$B$7:$R$2843,3,0)</f>
        <v>44410</v>
      </c>
      <c r="C31" s="65">
        <f>VLOOKUP($A31,'Return Data'!$B$7:$R$2843,4,0)</f>
        <v>3168.2828</v>
      </c>
      <c r="D31" s="65">
        <f>VLOOKUP($A31,'Return Data'!$B$7:$R$2843,5,0)</f>
        <v>3.2984</v>
      </c>
      <c r="E31" s="66">
        <f t="shared" si="0"/>
        <v>23</v>
      </c>
      <c r="F31" s="65">
        <f>VLOOKUP($A31,'Return Data'!$B$7:$R$2843,6,0)</f>
        <v>3.2984</v>
      </c>
      <c r="G31" s="66">
        <f t="shared" si="1"/>
        <v>23</v>
      </c>
      <c r="H31" s="65">
        <f>VLOOKUP($A31,'Return Data'!$B$7:$R$2843,7,0)</f>
        <v>4.1868999999999996</v>
      </c>
      <c r="I31" s="66">
        <f t="shared" si="2"/>
        <v>14</v>
      </c>
      <c r="J31" s="65">
        <f>VLOOKUP($A31,'Return Data'!$B$7:$R$2843,8,0)</f>
        <v>5.0063000000000004</v>
      </c>
      <c r="K31" s="66">
        <f t="shared" si="3"/>
        <v>6</v>
      </c>
      <c r="L31" s="65">
        <f>VLOOKUP($A31,'Return Data'!$B$7:$R$2843,9,0)</f>
        <v>5.7133000000000003</v>
      </c>
      <c r="M31" s="66">
        <f t="shared" si="4"/>
        <v>7</v>
      </c>
      <c r="N31" s="65">
        <f>VLOOKUP($A31,'Return Data'!$B$7:$R$2843,10,0)</f>
        <v>4.2476000000000003</v>
      </c>
      <c r="O31" s="66">
        <f t="shared" si="5"/>
        <v>14</v>
      </c>
      <c r="P31" s="65">
        <f>VLOOKUP($A31,'Return Data'!$B$7:$R$2843,11,0)</f>
        <v>4.7255000000000003</v>
      </c>
      <c r="Q31" s="66">
        <f t="shared" si="6"/>
        <v>13</v>
      </c>
      <c r="R31" s="65">
        <f>VLOOKUP($A31,'Return Data'!$B$7:$R$2843,12,0)</f>
        <v>4.1825000000000001</v>
      </c>
      <c r="S31" s="66">
        <f t="shared" si="7"/>
        <v>15</v>
      </c>
      <c r="T31" s="65">
        <f>VLOOKUP($A31,'Return Data'!$B$7:$R$2843,13,0)</f>
        <v>4.6608000000000001</v>
      </c>
      <c r="U31" s="66">
        <f t="shared" si="8"/>
        <v>14</v>
      </c>
      <c r="V31" s="65">
        <f>VLOOKUP($A31,'Return Data'!$B$7:$R$2843,17,0)</f>
        <v>6.52</v>
      </c>
      <c r="W31" s="66">
        <f t="shared" si="9"/>
        <v>12</v>
      </c>
      <c r="X31" s="65">
        <f>VLOOKUP($A31,'Return Data'!$B$7:$R$2843,14,0)</f>
        <v>5.1984000000000004</v>
      </c>
      <c r="Y31" s="66">
        <f t="shared" si="10"/>
        <v>19</v>
      </c>
      <c r="Z31" s="65">
        <f>VLOOKUP($A31,'Return Data'!$B$7:$R$2843,16,0)</f>
        <v>7.3640999999999996</v>
      </c>
      <c r="AA31" s="67">
        <f t="shared" si="11"/>
        <v>16</v>
      </c>
    </row>
    <row r="32" spans="1:27" x14ac:dyDescent="0.3">
      <c r="A32" s="63" t="s">
        <v>1065</v>
      </c>
      <c r="B32" s="64">
        <f>VLOOKUP($A32,'Return Data'!$B$7:$R$2843,3,0)</f>
        <v>44410</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-1.4800000000000001E-2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-0.1653</v>
      </c>
      <c r="U32" s="66">
        <f t="shared" si="8"/>
        <v>26</v>
      </c>
      <c r="V32" s="65"/>
      <c r="W32" s="66"/>
      <c r="X32" s="65"/>
      <c r="Y32" s="66"/>
      <c r="Z32" s="65">
        <f>VLOOKUP($A32,'Return Data'!$B$7:$R$2843,16,0)</f>
        <v>-16.889800000000001</v>
      </c>
      <c r="AA32" s="67">
        <f t="shared" si="11"/>
        <v>26</v>
      </c>
    </row>
    <row r="33" spans="1:27" x14ac:dyDescent="0.3">
      <c r="A33" s="63" t="s">
        <v>1066</v>
      </c>
      <c r="B33" s="64">
        <f>VLOOKUP($A33,'Return Data'!$B$7:$R$2843,3,0)</f>
        <v>44410</v>
      </c>
      <c r="C33" s="65">
        <f>VLOOKUP($A33,'Return Data'!$B$7:$R$2843,4,0)</f>
        <v>2686.9132</v>
      </c>
      <c r="D33" s="65">
        <f>VLOOKUP($A33,'Return Data'!$B$7:$R$2843,5,0)</f>
        <v>6.7914000000000003</v>
      </c>
      <c r="E33" s="66">
        <f t="shared" si="0"/>
        <v>3</v>
      </c>
      <c r="F33" s="65">
        <f>VLOOKUP($A33,'Return Data'!$B$7:$R$2843,6,0)</f>
        <v>6.7914000000000003</v>
      </c>
      <c r="G33" s="66">
        <f t="shared" si="1"/>
        <v>3</v>
      </c>
      <c r="H33" s="65">
        <f>VLOOKUP($A33,'Return Data'!$B$7:$R$2843,7,0)</f>
        <v>5.7100999999999997</v>
      </c>
      <c r="I33" s="66">
        <f t="shared" si="2"/>
        <v>3</v>
      </c>
      <c r="J33" s="65">
        <f>VLOOKUP($A33,'Return Data'!$B$7:$R$2843,8,0)</f>
        <v>5.1424000000000003</v>
      </c>
      <c r="K33" s="66">
        <f t="shared" si="3"/>
        <v>5</v>
      </c>
      <c r="L33" s="65">
        <f>VLOOKUP($A33,'Return Data'!$B$7:$R$2843,9,0)</f>
        <v>5.5198</v>
      </c>
      <c r="M33" s="66">
        <f t="shared" si="4"/>
        <v>11</v>
      </c>
      <c r="N33" s="65">
        <f>VLOOKUP($A33,'Return Data'!$B$7:$R$2843,10,0)</f>
        <v>4.4565000000000001</v>
      </c>
      <c r="O33" s="66">
        <f t="shared" si="5"/>
        <v>7</v>
      </c>
      <c r="P33" s="65">
        <f>VLOOKUP($A33,'Return Data'!$B$7:$R$2843,11,0)</f>
        <v>4.6849999999999996</v>
      </c>
      <c r="Q33" s="66">
        <f t="shared" si="6"/>
        <v>15</v>
      </c>
      <c r="R33" s="65">
        <f>VLOOKUP($A33,'Return Data'!$B$7:$R$2843,12,0)</f>
        <v>4.1452999999999998</v>
      </c>
      <c r="S33" s="66">
        <f t="shared" si="7"/>
        <v>17</v>
      </c>
      <c r="T33" s="65">
        <f>VLOOKUP($A33,'Return Data'!$B$7:$R$2843,13,0)</f>
        <v>4.4038000000000004</v>
      </c>
      <c r="U33" s="66">
        <f t="shared" si="8"/>
        <v>18</v>
      </c>
      <c r="V33" s="65">
        <f>VLOOKUP($A33,'Return Data'!$B$7:$R$2843,17,0)</f>
        <v>6.4225000000000003</v>
      </c>
      <c r="W33" s="66">
        <f>RANK(V33,V$8:V$33,0)</f>
        <v>13</v>
      </c>
      <c r="X33" s="65">
        <f>VLOOKUP($A33,'Return Data'!$B$7:$R$2843,14,0)</f>
        <v>2.8567999999999998</v>
      </c>
      <c r="Y33" s="66">
        <f>RANK(X33,X$8:X$33,0)</f>
        <v>21</v>
      </c>
      <c r="Z33" s="65">
        <f>VLOOKUP($A33,'Return Data'!$B$7:$R$2843,16,0)</f>
        <v>6.6060999999999996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4.2861807692307687</v>
      </c>
      <c r="E35" s="74"/>
      <c r="F35" s="75">
        <f>AVERAGE(F8:F33)</f>
        <v>4.2861807692307687</v>
      </c>
      <c r="G35" s="74"/>
      <c r="H35" s="75">
        <f>AVERAGE(H8:H33)</f>
        <v>4.5929307692307697</v>
      </c>
      <c r="I35" s="74"/>
      <c r="J35" s="75">
        <f>AVERAGE(J8:J33)</f>
        <v>4.6284230769230756</v>
      </c>
      <c r="K35" s="74"/>
      <c r="L35" s="75">
        <f>AVERAGE(L8:L33)</f>
        <v>4.8663576923076928</v>
      </c>
      <c r="M35" s="74"/>
      <c r="N35" s="75">
        <f>AVERAGE(N8:N33)</f>
        <v>4.155103846153847</v>
      </c>
      <c r="O35" s="74"/>
      <c r="P35" s="75">
        <f>AVERAGE(P8:P33)</f>
        <v>4.6731153846153841</v>
      </c>
      <c r="Q35" s="74"/>
      <c r="R35" s="75">
        <f>AVERAGE(R8:R33)</f>
        <v>4.6085346153846158</v>
      </c>
      <c r="S35" s="74"/>
      <c r="T35" s="75">
        <f>AVERAGE(T8:T33)</f>
        <v>4.921038461538461</v>
      </c>
      <c r="U35" s="74"/>
      <c r="V35" s="75">
        <f>AVERAGE(V8:V33)</f>
        <v>5.8851000000000013</v>
      </c>
      <c r="W35" s="74"/>
      <c r="X35" s="75">
        <f>AVERAGE(X8:X33)</f>
        <v>5.2374240000000007</v>
      </c>
      <c r="Y35" s="74"/>
      <c r="Z35" s="75">
        <f>AVERAGE(Z8:Z33)</f>
        <v>6.4450692307692332</v>
      </c>
      <c r="AA35" s="76"/>
    </row>
    <row r="36" spans="1:27" x14ac:dyDescent="0.3">
      <c r="A36" s="73" t="s">
        <v>28</v>
      </c>
      <c r="B36" s="74"/>
      <c r="C36" s="74"/>
      <c r="D36" s="75">
        <f>MIN(D8:D33)</f>
        <v>0</v>
      </c>
      <c r="E36" s="74"/>
      <c r="F36" s="75">
        <f>MIN(F8:F33)</f>
        <v>0</v>
      </c>
      <c r="G36" s="74"/>
      <c r="H36" s="75">
        <f>MIN(H8:H33)</f>
        <v>0</v>
      </c>
      <c r="I36" s="74"/>
      <c r="J36" s="75">
        <f>MIN(J8:J33)</f>
        <v>0</v>
      </c>
      <c r="K36" s="74"/>
      <c r="L36" s="75">
        <f>MIN(L8:L33)</f>
        <v>-1.9515</v>
      </c>
      <c r="M36" s="74"/>
      <c r="N36" s="75">
        <f>MIN(N8:N33)</f>
        <v>-1.4800000000000001E-2</v>
      </c>
      <c r="O36" s="74"/>
      <c r="P36" s="75">
        <f>MIN(P8:P33)</f>
        <v>-7.7000000000000002E-3</v>
      </c>
      <c r="Q36" s="74"/>
      <c r="R36" s="75">
        <f>MIN(R8:R33)</f>
        <v>-5.1000000000000004E-3</v>
      </c>
      <c r="S36" s="74"/>
      <c r="T36" s="75">
        <f>MIN(T8:T33)</f>
        <v>-0.1653</v>
      </c>
      <c r="U36" s="74"/>
      <c r="V36" s="75">
        <f>MIN(V8:V33)</f>
        <v>-6.5456000000000003</v>
      </c>
      <c r="W36" s="74"/>
      <c r="X36" s="75">
        <f>MIN(X8:X33)</f>
        <v>-8.6151</v>
      </c>
      <c r="Y36" s="74"/>
      <c r="Z36" s="75">
        <f>MIN(Z8:Z33)</f>
        <v>-16.889800000000001</v>
      </c>
      <c r="AA36" s="76"/>
    </row>
    <row r="37" spans="1:27" ht="15" thickBot="1" x14ac:dyDescent="0.35">
      <c r="A37" s="77" t="s">
        <v>29</v>
      </c>
      <c r="B37" s="78"/>
      <c r="C37" s="78"/>
      <c r="D37" s="79">
        <f>MAX(D8:D33)</f>
        <v>8.9338999999999995</v>
      </c>
      <c r="E37" s="78"/>
      <c r="F37" s="79">
        <f>MAX(F8:F33)</f>
        <v>8.9338999999999995</v>
      </c>
      <c r="G37" s="78"/>
      <c r="H37" s="79">
        <f>MAX(H8:H33)</f>
        <v>12.297800000000001</v>
      </c>
      <c r="I37" s="78"/>
      <c r="J37" s="79">
        <f>MAX(J8:J33)</f>
        <v>11.787599999999999</v>
      </c>
      <c r="K37" s="78"/>
      <c r="L37" s="79">
        <f>MAX(L8:L33)</f>
        <v>6.5152000000000001</v>
      </c>
      <c r="M37" s="78"/>
      <c r="N37" s="79">
        <f>MAX(N8:N33)</f>
        <v>5.8154000000000003</v>
      </c>
      <c r="O37" s="78"/>
      <c r="P37" s="79">
        <f>MAX(P8:P33)</f>
        <v>8.3566000000000003</v>
      </c>
      <c r="Q37" s="78"/>
      <c r="R37" s="79">
        <f>MAX(R8:R33)</f>
        <v>11.699199999999999</v>
      </c>
      <c r="S37" s="78"/>
      <c r="T37" s="79">
        <f>MAX(T8:T33)</f>
        <v>12.115600000000001</v>
      </c>
      <c r="U37" s="78"/>
      <c r="V37" s="79">
        <f>MAX(V8:V33)</f>
        <v>10.736499999999999</v>
      </c>
      <c r="W37" s="78"/>
      <c r="X37" s="79">
        <f>MAX(X8:X33)</f>
        <v>7.9808000000000003</v>
      </c>
      <c r="Y37" s="78"/>
      <c r="Z37" s="79">
        <f>MAX(Z8:Z33)</f>
        <v>8.5675000000000008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44410</v>
      </c>
      <c r="C8" s="65">
        <f>VLOOKUP($A8,'Return Data'!$B$7:$R$2843,4,0)</f>
        <v>523.76750000000004</v>
      </c>
      <c r="D8" s="65">
        <f>VLOOKUP($A8,'Return Data'!$B$7:$R$2843,5,0)</f>
        <v>3.7806000000000002</v>
      </c>
      <c r="E8" s="66">
        <f t="shared" ref="E8:E33" si="0">RANK(D8,D$8:D$33,0)</f>
        <v>11</v>
      </c>
      <c r="F8" s="65">
        <f>VLOOKUP($A8,'Return Data'!$B$7:$R$2843,6,0)</f>
        <v>3.7806000000000002</v>
      </c>
      <c r="G8" s="66">
        <f t="shared" ref="G8:G33" si="1">RANK(F8,F$8:F$33,0)</f>
        <v>11</v>
      </c>
      <c r="H8" s="65">
        <f>VLOOKUP($A8,'Return Data'!$B$7:$R$2843,7,0)</f>
        <v>4.1856</v>
      </c>
      <c r="I8" s="66">
        <f t="shared" ref="I8:I33" si="2">RANK(H8,H$8:H$33,0)</f>
        <v>7</v>
      </c>
      <c r="J8" s="65">
        <f>VLOOKUP($A8,'Return Data'!$B$7:$R$2843,8,0)</f>
        <v>4.1520000000000001</v>
      </c>
      <c r="K8" s="66">
        <f t="shared" ref="K8:K33" si="3">RANK(J8,J$8:J$33,0)</f>
        <v>9</v>
      </c>
      <c r="L8" s="65">
        <f>VLOOKUP($A8,'Return Data'!$B$7:$R$2843,9,0)</f>
        <v>5.17</v>
      </c>
      <c r="M8" s="66">
        <f t="shared" ref="M8:M33" si="4">RANK(L8,L$8:L$33,0)</f>
        <v>8</v>
      </c>
      <c r="N8" s="65">
        <f>VLOOKUP($A8,'Return Data'!$B$7:$R$2843,10,0)</f>
        <v>4.1738999999999997</v>
      </c>
      <c r="O8" s="66">
        <f t="shared" ref="O8:O33" si="5">RANK(N8,N$8:N$33,0)</f>
        <v>5</v>
      </c>
      <c r="P8" s="65">
        <f>VLOOKUP($A8,'Return Data'!$B$7:$R$2843,11,0)</f>
        <v>4.5858999999999996</v>
      </c>
      <c r="Q8" s="66">
        <f t="shared" ref="Q8:Q33" si="6">RANK(P8,P$8:P$33,0)</f>
        <v>5</v>
      </c>
      <c r="R8" s="65">
        <f>VLOOKUP($A8,'Return Data'!$B$7:$R$2843,12,0)</f>
        <v>3.9904999999999999</v>
      </c>
      <c r="S8" s="66">
        <f t="shared" ref="S8:S33" si="7">RANK(R8,R$8:R$33,0)</f>
        <v>9</v>
      </c>
      <c r="T8" s="65">
        <f>VLOOKUP($A8,'Return Data'!$B$7:$R$2843,13,0)</f>
        <v>4.5618999999999996</v>
      </c>
      <c r="U8" s="66">
        <f t="shared" ref="U8:U33" si="8">RANK(T8,T$8:T$33,0)</f>
        <v>6</v>
      </c>
      <c r="V8" s="65">
        <f>VLOOKUP($A8,'Return Data'!$B$7:$R$2843,17,0)</f>
        <v>6.4505999999999997</v>
      </c>
      <c r="W8" s="66">
        <f t="shared" ref="W8:W31" si="9">RANK(V8,V$8:V$33,0)</f>
        <v>7</v>
      </c>
      <c r="X8" s="65">
        <f>VLOOKUP($A8,'Return Data'!$B$7:$R$2843,14,0)</f>
        <v>7.0965999999999996</v>
      </c>
      <c r="Y8" s="66">
        <f t="shared" ref="Y8:Y31" si="10">RANK(X8,X$8:X$33,0)</f>
        <v>5</v>
      </c>
      <c r="Z8" s="65">
        <f>VLOOKUP($A8,'Return Data'!$B$7:$R$2843,16,0)</f>
        <v>7.3864999999999998</v>
      </c>
      <c r="AA8" s="67">
        <f t="shared" ref="AA8:AA33" si="11">RANK(Z8,Z$8:Z$33,0)</f>
        <v>14</v>
      </c>
    </row>
    <row r="9" spans="1:27" x14ac:dyDescent="0.3">
      <c r="A9" s="63" t="s">
        <v>1015</v>
      </c>
      <c r="B9" s="64">
        <f>VLOOKUP($A9,'Return Data'!$B$7:$R$2843,3,0)</f>
        <v>44410</v>
      </c>
      <c r="C9" s="65">
        <f>VLOOKUP($A9,'Return Data'!$B$7:$R$2843,4,0)</f>
        <v>2436.9212000000002</v>
      </c>
      <c r="D9" s="65">
        <f>VLOOKUP($A9,'Return Data'!$B$7:$R$2843,5,0)</f>
        <v>4.4375999999999998</v>
      </c>
      <c r="E9" s="66">
        <f t="shared" si="0"/>
        <v>5</v>
      </c>
      <c r="F9" s="65">
        <f>VLOOKUP($A9,'Return Data'!$B$7:$R$2843,6,0)</f>
        <v>4.4375999999999998</v>
      </c>
      <c r="G9" s="66">
        <f t="shared" si="1"/>
        <v>5</v>
      </c>
      <c r="H9" s="65">
        <f>VLOOKUP($A9,'Return Data'!$B$7:$R$2843,7,0)</f>
        <v>4.0673000000000004</v>
      </c>
      <c r="I9" s="66">
        <f t="shared" si="2"/>
        <v>9</v>
      </c>
      <c r="J9" s="65">
        <f>VLOOKUP($A9,'Return Data'!$B$7:$R$2843,8,0)</f>
        <v>4.2647000000000004</v>
      </c>
      <c r="K9" s="66">
        <f t="shared" si="3"/>
        <v>8</v>
      </c>
      <c r="L9" s="65">
        <f>VLOOKUP($A9,'Return Data'!$B$7:$R$2843,9,0)</f>
        <v>5.2401999999999997</v>
      </c>
      <c r="M9" s="66">
        <f t="shared" si="4"/>
        <v>7</v>
      </c>
      <c r="N9" s="65">
        <f>VLOOKUP($A9,'Return Data'!$B$7:$R$2843,10,0)</f>
        <v>4.0941000000000001</v>
      </c>
      <c r="O9" s="66">
        <f t="shared" si="5"/>
        <v>7</v>
      </c>
      <c r="P9" s="65">
        <f>VLOOKUP($A9,'Return Data'!$B$7:$R$2843,11,0)</f>
        <v>4.4718</v>
      </c>
      <c r="Q9" s="66">
        <f t="shared" si="6"/>
        <v>8</v>
      </c>
      <c r="R9" s="65">
        <f>VLOOKUP($A9,'Return Data'!$B$7:$R$2843,12,0)</f>
        <v>4.0735999999999999</v>
      </c>
      <c r="S9" s="66">
        <f t="shared" si="7"/>
        <v>7</v>
      </c>
      <c r="T9" s="65">
        <f>VLOOKUP($A9,'Return Data'!$B$7:$R$2843,13,0)</f>
        <v>4.4012000000000002</v>
      </c>
      <c r="U9" s="66">
        <f t="shared" si="8"/>
        <v>9</v>
      </c>
      <c r="V9" s="65">
        <f>VLOOKUP($A9,'Return Data'!$B$7:$R$2843,17,0)</f>
        <v>6.3879000000000001</v>
      </c>
      <c r="W9" s="66">
        <f t="shared" si="9"/>
        <v>8</v>
      </c>
      <c r="X9" s="65">
        <f>VLOOKUP($A9,'Return Data'!$B$7:$R$2843,14,0)</f>
        <v>7.1901000000000002</v>
      </c>
      <c r="Y9" s="66">
        <f t="shared" si="10"/>
        <v>2</v>
      </c>
      <c r="Z9" s="65">
        <f>VLOOKUP($A9,'Return Data'!$B$7:$R$2843,16,0)</f>
        <v>7.8257000000000003</v>
      </c>
      <c r="AA9" s="67">
        <f t="shared" si="11"/>
        <v>6</v>
      </c>
    </row>
    <row r="10" spans="1:27" x14ac:dyDescent="0.3">
      <c r="A10" s="63" t="s">
        <v>1016</v>
      </c>
      <c r="B10" s="64">
        <f>VLOOKUP($A10,'Return Data'!$B$7:$R$2843,3,0)</f>
        <v>44410</v>
      </c>
      <c r="C10" s="65">
        <f>VLOOKUP($A10,'Return Data'!$B$7:$R$2843,4,0)</f>
        <v>1572.1883</v>
      </c>
      <c r="D10" s="65">
        <f>VLOOKUP($A10,'Return Data'!$B$7:$R$2843,5,0)</f>
        <v>4.6496000000000004</v>
      </c>
      <c r="E10" s="66">
        <f t="shared" si="0"/>
        <v>4</v>
      </c>
      <c r="F10" s="65">
        <f>VLOOKUP($A10,'Return Data'!$B$7:$R$2843,6,0)</f>
        <v>4.6496000000000004</v>
      </c>
      <c r="G10" s="66">
        <f t="shared" si="1"/>
        <v>4</v>
      </c>
      <c r="H10" s="65">
        <f>VLOOKUP($A10,'Return Data'!$B$7:$R$2843,7,0)</f>
        <v>2.819</v>
      </c>
      <c r="I10" s="66">
        <f t="shared" si="2"/>
        <v>25</v>
      </c>
      <c r="J10" s="65">
        <f>VLOOKUP($A10,'Return Data'!$B$7:$R$2843,8,0)</f>
        <v>1.4280999999999999</v>
      </c>
      <c r="K10" s="66">
        <f t="shared" si="3"/>
        <v>25</v>
      </c>
      <c r="L10" s="65">
        <f>VLOOKUP($A10,'Return Data'!$B$7:$R$2843,9,0)</f>
        <v>2.7904</v>
      </c>
      <c r="M10" s="66">
        <f t="shared" si="4"/>
        <v>24</v>
      </c>
      <c r="N10" s="65">
        <f>VLOOKUP($A10,'Return Data'!$B$7:$R$2843,10,0)</f>
        <v>2.9121000000000001</v>
      </c>
      <c r="O10" s="66">
        <f t="shared" si="5"/>
        <v>25</v>
      </c>
      <c r="P10" s="65">
        <f>VLOOKUP($A10,'Return Data'!$B$7:$R$2843,11,0)</f>
        <v>4.9089</v>
      </c>
      <c r="Q10" s="66">
        <f t="shared" si="6"/>
        <v>3</v>
      </c>
      <c r="R10" s="65">
        <f>VLOOKUP($A10,'Return Data'!$B$7:$R$2843,12,0)</f>
        <v>7.5103999999999997</v>
      </c>
      <c r="S10" s="66">
        <f t="shared" si="7"/>
        <v>2</v>
      </c>
      <c r="T10" s="65">
        <f>VLOOKUP($A10,'Return Data'!$B$7:$R$2843,13,0)</f>
        <v>7.7896000000000001</v>
      </c>
      <c r="U10" s="66">
        <f t="shared" si="8"/>
        <v>2</v>
      </c>
      <c r="V10" s="65">
        <f>VLOOKUP($A10,'Return Data'!$B$7:$R$2843,17,0)</f>
        <v>-6.7805999999999997</v>
      </c>
      <c r="W10" s="66">
        <f t="shared" si="9"/>
        <v>25</v>
      </c>
      <c r="X10" s="65">
        <f>VLOOKUP($A10,'Return Data'!$B$7:$R$2843,14,0)</f>
        <v>-8.8587000000000007</v>
      </c>
      <c r="Y10" s="66">
        <f t="shared" si="10"/>
        <v>25</v>
      </c>
      <c r="Z10" s="65">
        <f>VLOOKUP($A10,'Return Data'!$B$7:$R$2843,16,0)</f>
        <v>3.8054000000000001</v>
      </c>
      <c r="AA10" s="67">
        <f t="shared" si="11"/>
        <v>24</v>
      </c>
    </row>
    <row r="11" spans="1:27" x14ac:dyDescent="0.3">
      <c r="A11" s="63" t="s">
        <v>1020</v>
      </c>
      <c r="B11" s="64">
        <f>VLOOKUP($A11,'Return Data'!$B$7:$R$2843,3,0)</f>
        <v>44410</v>
      </c>
      <c r="C11" s="65">
        <f>VLOOKUP($A11,'Return Data'!$B$7:$R$2843,4,0)</f>
        <v>32.231200000000001</v>
      </c>
      <c r="D11" s="65">
        <f>VLOOKUP($A11,'Return Data'!$B$7:$R$2843,5,0)</f>
        <v>2.3408000000000002</v>
      </c>
      <c r="E11" s="66">
        <f t="shared" si="0"/>
        <v>24</v>
      </c>
      <c r="F11" s="65">
        <f>VLOOKUP($A11,'Return Data'!$B$7:$R$2843,6,0)</f>
        <v>2.3408000000000002</v>
      </c>
      <c r="G11" s="66">
        <f t="shared" si="1"/>
        <v>24</v>
      </c>
      <c r="H11" s="65">
        <f>VLOOKUP($A11,'Return Data'!$B$7:$R$2843,7,0)</f>
        <v>4.1609999999999996</v>
      </c>
      <c r="I11" s="66">
        <f t="shared" si="2"/>
        <v>8</v>
      </c>
      <c r="J11" s="65">
        <f>VLOOKUP($A11,'Return Data'!$B$7:$R$2843,8,0)</f>
        <v>4.0507</v>
      </c>
      <c r="K11" s="66">
        <f t="shared" si="3"/>
        <v>11</v>
      </c>
      <c r="L11" s="65">
        <f>VLOOKUP($A11,'Return Data'!$B$7:$R$2843,9,0)</f>
        <v>5.2839999999999998</v>
      </c>
      <c r="M11" s="66">
        <f t="shared" si="4"/>
        <v>5</v>
      </c>
      <c r="N11" s="65">
        <f>VLOOKUP($A11,'Return Data'!$B$7:$R$2843,10,0)</f>
        <v>3.9098000000000002</v>
      </c>
      <c r="O11" s="66">
        <f t="shared" si="5"/>
        <v>9</v>
      </c>
      <c r="P11" s="65">
        <f>VLOOKUP($A11,'Return Data'!$B$7:$R$2843,11,0)</f>
        <v>4.5533999999999999</v>
      </c>
      <c r="Q11" s="66">
        <f t="shared" si="6"/>
        <v>6</v>
      </c>
      <c r="R11" s="65">
        <f>VLOOKUP($A11,'Return Data'!$B$7:$R$2843,12,0)</f>
        <v>3.9464000000000001</v>
      </c>
      <c r="S11" s="66">
        <f t="shared" si="7"/>
        <v>11</v>
      </c>
      <c r="T11" s="65">
        <f>VLOOKUP($A11,'Return Data'!$B$7:$R$2843,13,0)</f>
        <v>4.1661999999999999</v>
      </c>
      <c r="U11" s="66">
        <f t="shared" si="8"/>
        <v>14</v>
      </c>
      <c r="V11" s="65">
        <f>VLOOKUP($A11,'Return Data'!$B$7:$R$2843,17,0)</f>
        <v>6.2523999999999997</v>
      </c>
      <c r="W11" s="66">
        <f t="shared" si="9"/>
        <v>11</v>
      </c>
      <c r="X11" s="65">
        <f>VLOOKUP($A11,'Return Data'!$B$7:$R$2843,14,0)</f>
        <v>6.5513000000000003</v>
      </c>
      <c r="Y11" s="66">
        <f t="shared" si="10"/>
        <v>11</v>
      </c>
      <c r="Z11" s="65">
        <f>VLOOKUP($A11,'Return Data'!$B$7:$R$2843,16,0)</f>
        <v>7.6927000000000003</v>
      </c>
      <c r="AA11" s="67">
        <f t="shared" si="11"/>
        <v>7</v>
      </c>
    </row>
    <row r="12" spans="1:27" x14ac:dyDescent="0.3">
      <c r="A12" s="63" t="s">
        <v>1023</v>
      </c>
      <c r="B12" s="64">
        <f>VLOOKUP($A12,'Return Data'!$B$7:$R$2843,3,0)</f>
        <v>44410</v>
      </c>
      <c r="C12" s="65">
        <f>VLOOKUP($A12,'Return Data'!$B$7:$R$2843,4,0)</f>
        <v>33.5002</v>
      </c>
      <c r="D12" s="65">
        <f>VLOOKUP($A12,'Return Data'!$B$7:$R$2843,5,0)</f>
        <v>3.8509000000000002</v>
      </c>
      <c r="E12" s="66">
        <f t="shared" si="0"/>
        <v>9</v>
      </c>
      <c r="F12" s="65">
        <f>VLOOKUP($A12,'Return Data'!$B$7:$R$2843,6,0)</f>
        <v>3.8509000000000002</v>
      </c>
      <c r="G12" s="66">
        <f t="shared" si="1"/>
        <v>9</v>
      </c>
      <c r="H12" s="65">
        <f>VLOOKUP($A12,'Return Data'!$B$7:$R$2843,7,0)</f>
        <v>3.8006000000000002</v>
      </c>
      <c r="I12" s="66">
        <f t="shared" si="2"/>
        <v>14</v>
      </c>
      <c r="J12" s="65">
        <f>VLOOKUP($A12,'Return Data'!$B$7:$R$2843,8,0)</f>
        <v>4.0218999999999996</v>
      </c>
      <c r="K12" s="66">
        <f t="shared" si="3"/>
        <v>13</v>
      </c>
      <c r="L12" s="65">
        <f>VLOOKUP($A12,'Return Data'!$B$7:$R$2843,9,0)</f>
        <v>4.4558</v>
      </c>
      <c r="M12" s="66">
        <f t="shared" si="4"/>
        <v>21</v>
      </c>
      <c r="N12" s="65">
        <f>VLOOKUP($A12,'Return Data'!$B$7:$R$2843,10,0)</f>
        <v>3.4108000000000001</v>
      </c>
      <c r="O12" s="66">
        <f t="shared" si="5"/>
        <v>23</v>
      </c>
      <c r="P12" s="65">
        <f>VLOOKUP($A12,'Return Data'!$B$7:$R$2843,11,0)</f>
        <v>3.6831999999999998</v>
      </c>
      <c r="Q12" s="66">
        <f t="shared" si="6"/>
        <v>23</v>
      </c>
      <c r="R12" s="65">
        <f>VLOOKUP($A12,'Return Data'!$B$7:$R$2843,12,0)</f>
        <v>3.4016999999999999</v>
      </c>
      <c r="S12" s="66">
        <f t="shared" si="7"/>
        <v>22</v>
      </c>
      <c r="T12" s="65">
        <f>VLOOKUP($A12,'Return Data'!$B$7:$R$2843,13,0)</f>
        <v>3.56</v>
      </c>
      <c r="U12" s="66">
        <f t="shared" si="8"/>
        <v>23</v>
      </c>
      <c r="V12" s="65">
        <f>VLOOKUP($A12,'Return Data'!$B$7:$R$2843,17,0)</f>
        <v>5.5134999999999996</v>
      </c>
      <c r="W12" s="66">
        <f t="shared" si="9"/>
        <v>18</v>
      </c>
      <c r="X12" s="65">
        <f>VLOOKUP($A12,'Return Data'!$B$7:$R$2843,14,0)</f>
        <v>6.4263000000000003</v>
      </c>
      <c r="Y12" s="66">
        <f t="shared" si="10"/>
        <v>12</v>
      </c>
      <c r="Z12" s="65">
        <f>VLOOKUP($A12,'Return Data'!$B$7:$R$2843,16,0)</f>
        <v>7.6383000000000001</v>
      </c>
      <c r="AA12" s="67">
        <f t="shared" si="11"/>
        <v>8</v>
      </c>
    </row>
    <row r="13" spans="1:27" x14ac:dyDescent="0.3">
      <c r="A13" s="63" t="s">
        <v>1025</v>
      </c>
      <c r="B13" s="64">
        <f>VLOOKUP($A13,'Return Data'!$B$7:$R$2843,3,0)</f>
        <v>44410</v>
      </c>
      <c r="C13" s="65">
        <f>VLOOKUP($A13,'Return Data'!$B$7:$R$2843,4,0)</f>
        <v>15.74</v>
      </c>
      <c r="D13" s="65">
        <f>VLOOKUP($A13,'Return Data'!$B$7:$R$2843,5,0)</f>
        <v>3.8660999999999999</v>
      </c>
      <c r="E13" s="66">
        <f t="shared" si="0"/>
        <v>7</v>
      </c>
      <c r="F13" s="65">
        <f>VLOOKUP($A13,'Return Data'!$B$7:$R$2843,6,0)</f>
        <v>3.8660999999999999</v>
      </c>
      <c r="G13" s="66">
        <f t="shared" si="1"/>
        <v>7</v>
      </c>
      <c r="H13" s="65">
        <f>VLOOKUP($A13,'Return Data'!$B$7:$R$2843,7,0)</f>
        <v>3.2153999999999998</v>
      </c>
      <c r="I13" s="66">
        <f t="shared" si="2"/>
        <v>23</v>
      </c>
      <c r="J13" s="65">
        <f>VLOOKUP($A13,'Return Data'!$B$7:$R$2843,8,0)</f>
        <v>3.8485</v>
      </c>
      <c r="K13" s="66">
        <f t="shared" si="3"/>
        <v>16</v>
      </c>
      <c r="L13" s="65">
        <f>VLOOKUP($A13,'Return Data'!$B$7:$R$2843,9,0)</f>
        <v>4.9428000000000001</v>
      </c>
      <c r="M13" s="66">
        <f t="shared" si="4"/>
        <v>11</v>
      </c>
      <c r="N13" s="65">
        <f>VLOOKUP($A13,'Return Data'!$B$7:$R$2843,10,0)</f>
        <v>3.7008000000000001</v>
      </c>
      <c r="O13" s="66">
        <f t="shared" si="5"/>
        <v>11</v>
      </c>
      <c r="P13" s="65">
        <f>VLOOKUP($A13,'Return Data'!$B$7:$R$2843,11,0)</f>
        <v>4.2770000000000001</v>
      </c>
      <c r="Q13" s="66">
        <f t="shared" si="6"/>
        <v>12</v>
      </c>
      <c r="R13" s="65">
        <f>VLOOKUP($A13,'Return Data'!$B$7:$R$2843,12,0)</f>
        <v>3.7694999999999999</v>
      </c>
      <c r="S13" s="66">
        <f t="shared" si="7"/>
        <v>17</v>
      </c>
      <c r="T13" s="65">
        <f>VLOOKUP($A13,'Return Data'!$B$7:$R$2843,13,0)</f>
        <v>4.0411999999999999</v>
      </c>
      <c r="U13" s="66">
        <f t="shared" si="8"/>
        <v>16</v>
      </c>
      <c r="V13" s="65">
        <f>VLOOKUP($A13,'Return Data'!$B$7:$R$2843,17,0)</f>
        <v>6.5707000000000004</v>
      </c>
      <c r="W13" s="66">
        <f t="shared" si="9"/>
        <v>6</v>
      </c>
      <c r="X13" s="65">
        <f>VLOOKUP($A13,'Return Data'!$B$7:$R$2843,14,0)</f>
        <v>6.9211999999999998</v>
      </c>
      <c r="Y13" s="66">
        <f t="shared" si="10"/>
        <v>7</v>
      </c>
      <c r="Z13" s="65">
        <f>VLOOKUP($A13,'Return Data'!$B$7:$R$2843,16,0)</f>
        <v>7.3418000000000001</v>
      </c>
      <c r="AA13" s="67">
        <f t="shared" si="11"/>
        <v>15</v>
      </c>
    </row>
    <row r="14" spans="1:27" x14ac:dyDescent="0.3">
      <c r="A14" s="63" t="s">
        <v>1930</v>
      </c>
      <c r="B14" s="64">
        <f>VLOOKUP($A14,'Return Data'!$B$7:$R$2843,3,0)</f>
        <v>44410</v>
      </c>
      <c r="C14" s="65">
        <f>VLOOKUP($A14,'Return Data'!$B$7:$R$2843,4,0)</f>
        <v>23.752700000000001</v>
      </c>
      <c r="D14" s="65">
        <f>VLOOKUP($A14,'Return Data'!$B$7:$R$2843,5,0)</f>
        <v>8.9192</v>
      </c>
      <c r="E14" s="66">
        <f t="shared" si="0"/>
        <v>1</v>
      </c>
      <c r="F14" s="65">
        <f>VLOOKUP($A14,'Return Data'!$B$7:$R$2843,6,0)</f>
        <v>8.9192</v>
      </c>
      <c r="G14" s="66">
        <f t="shared" si="1"/>
        <v>1</v>
      </c>
      <c r="H14" s="65">
        <f>VLOOKUP($A14,'Return Data'!$B$7:$R$2843,7,0)</f>
        <v>12.3003</v>
      </c>
      <c r="I14" s="66">
        <f t="shared" si="2"/>
        <v>1</v>
      </c>
      <c r="J14" s="65">
        <f>VLOOKUP($A14,'Return Data'!$B$7:$R$2843,8,0)</f>
        <v>11.775499999999999</v>
      </c>
      <c r="K14" s="66">
        <f t="shared" si="3"/>
        <v>1</v>
      </c>
      <c r="L14" s="65">
        <f>VLOOKUP($A14,'Return Data'!$B$7:$R$2843,9,0)</f>
        <v>-1.9548000000000001</v>
      </c>
      <c r="M14" s="66">
        <f t="shared" si="4"/>
        <v>26</v>
      </c>
      <c r="N14" s="65">
        <f>VLOOKUP($A14,'Return Data'!$B$7:$R$2843,10,0)</f>
        <v>3.6200999999999999</v>
      </c>
      <c r="O14" s="66">
        <f t="shared" si="5"/>
        <v>16</v>
      </c>
      <c r="P14" s="65">
        <f>VLOOKUP($A14,'Return Data'!$B$7:$R$2843,11,0)</f>
        <v>8.2744</v>
      </c>
      <c r="Q14" s="66">
        <f t="shared" si="6"/>
        <v>1</v>
      </c>
      <c r="R14" s="65">
        <f>VLOOKUP($A14,'Return Data'!$B$7:$R$2843,12,0)</f>
        <v>11.510999999999999</v>
      </c>
      <c r="S14" s="66">
        <f t="shared" si="7"/>
        <v>1</v>
      </c>
      <c r="T14" s="65">
        <f>VLOOKUP($A14,'Return Data'!$B$7:$R$2843,13,0)</f>
        <v>11.867800000000001</v>
      </c>
      <c r="U14" s="66">
        <f t="shared" si="8"/>
        <v>1</v>
      </c>
      <c r="V14" s="65">
        <f>VLOOKUP($A14,'Return Data'!$B$7:$R$2843,17,0)</f>
        <v>3.4586000000000001</v>
      </c>
      <c r="W14" s="66">
        <f t="shared" si="9"/>
        <v>23</v>
      </c>
      <c r="X14" s="65">
        <f>VLOOKUP($A14,'Return Data'!$B$7:$R$2843,14,0)</f>
        <v>5.0940000000000003</v>
      </c>
      <c r="Y14" s="66">
        <f t="shared" si="10"/>
        <v>18</v>
      </c>
      <c r="Z14" s="65">
        <f>VLOOKUP($A14,'Return Data'!$B$7:$R$2843,16,0)</f>
        <v>8.1609999999999996</v>
      </c>
      <c r="AA14" s="67">
        <f t="shared" si="11"/>
        <v>1</v>
      </c>
    </row>
    <row r="15" spans="1:27" x14ac:dyDescent="0.3">
      <c r="A15" s="63" t="s">
        <v>1030</v>
      </c>
      <c r="B15" s="64">
        <f>VLOOKUP($A15,'Return Data'!$B$7:$R$2843,3,0)</f>
        <v>44410</v>
      </c>
      <c r="C15" s="65">
        <f>VLOOKUP($A15,'Return Data'!$B$7:$R$2843,4,0)</f>
        <v>45.741700000000002</v>
      </c>
      <c r="D15" s="65">
        <f>VLOOKUP($A15,'Return Data'!$B$7:$R$2843,5,0)</f>
        <v>1.4098999999999999</v>
      </c>
      <c r="E15" s="66">
        <f t="shared" si="0"/>
        <v>25</v>
      </c>
      <c r="F15" s="65">
        <f>VLOOKUP($A15,'Return Data'!$B$7:$R$2843,6,0)</f>
        <v>1.4098999999999999</v>
      </c>
      <c r="G15" s="66">
        <f t="shared" si="1"/>
        <v>25</v>
      </c>
      <c r="H15" s="65">
        <f>VLOOKUP($A15,'Return Data'!$B$7:$R$2843,7,0)</f>
        <v>3.8216000000000001</v>
      </c>
      <c r="I15" s="66">
        <f t="shared" si="2"/>
        <v>13</v>
      </c>
      <c r="J15" s="65">
        <f>VLOOKUP($A15,'Return Data'!$B$7:$R$2843,8,0)</f>
        <v>2.9043999999999999</v>
      </c>
      <c r="K15" s="66">
        <f t="shared" si="3"/>
        <v>24</v>
      </c>
      <c r="L15" s="65">
        <f>VLOOKUP($A15,'Return Data'!$B$7:$R$2843,9,0)</f>
        <v>4.7527999999999997</v>
      </c>
      <c r="M15" s="66">
        <f t="shared" si="4"/>
        <v>17</v>
      </c>
      <c r="N15" s="65">
        <f>VLOOKUP($A15,'Return Data'!$B$7:$R$2843,10,0)</f>
        <v>4.8223000000000003</v>
      </c>
      <c r="O15" s="66">
        <f t="shared" si="5"/>
        <v>2</v>
      </c>
      <c r="P15" s="65">
        <f>VLOOKUP($A15,'Return Data'!$B$7:$R$2843,11,0)</f>
        <v>4.2701000000000002</v>
      </c>
      <c r="Q15" s="66">
        <f t="shared" si="6"/>
        <v>13</v>
      </c>
      <c r="R15" s="65">
        <f>VLOOKUP($A15,'Return Data'!$B$7:$R$2843,12,0)</f>
        <v>4.5293000000000001</v>
      </c>
      <c r="S15" s="66">
        <f t="shared" si="7"/>
        <v>5</v>
      </c>
      <c r="T15" s="65">
        <f>VLOOKUP($A15,'Return Data'!$B$7:$R$2843,13,0)</f>
        <v>5.0986000000000002</v>
      </c>
      <c r="U15" s="66">
        <f t="shared" si="8"/>
        <v>5</v>
      </c>
      <c r="V15" s="65">
        <f>VLOOKUP($A15,'Return Data'!$B$7:$R$2843,17,0)</f>
        <v>6.6020000000000003</v>
      </c>
      <c r="W15" s="66">
        <f t="shared" si="9"/>
        <v>5</v>
      </c>
      <c r="X15" s="65">
        <f>VLOOKUP($A15,'Return Data'!$B$7:$R$2843,14,0)</f>
        <v>7.0742000000000003</v>
      </c>
      <c r="Y15" s="66">
        <f t="shared" si="10"/>
        <v>6</v>
      </c>
      <c r="Z15" s="65">
        <f>VLOOKUP($A15,'Return Data'!$B$7:$R$2843,16,0)</f>
        <v>7.2507999999999999</v>
      </c>
      <c r="AA15" s="67">
        <f t="shared" si="11"/>
        <v>16</v>
      </c>
    </row>
    <row r="16" spans="1:27" x14ac:dyDescent="0.3">
      <c r="A16" s="63" t="s">
        <v>1032</v>
      </c>
      <c r="B16" s="64">
        <f>VLOOKUP($A16,'Return Data'!$B$7:$R$2843,3,0)</f>
        <v>44410</v>
      </c>
      <c r="C16" s="65">
        <f>VLOOKUP($A16,'Return Data'!$B$7:$R$2843,4,0)</f>
        <v>16.407699999999998</v>
      </c>
      <c r="D16" s="65">
        <f>VLOOKUP($A16,'Return Data'!$B$7:$R$2843,5,0)</f>
        <v>3.8571</v>
      </c>
      <c r="E16" s="66">
        <f t="shared" si="0"/>
        <v>8</v>
      </c>
      <c r="F16" s="65">
        <f>VLOOKUP($A16,'Return Data'!$B$7:$R$2843,6,0)</f>
        <v>3.8571</v>
      </c>
      <c r="G16" s="66">
        <f t="shared" si="1"/>
        <v>8</v>
      </c>
      <c r="H16" s="65">
        <f>VLOOKUP($A16,'Return Data'!$B$7:$R$2843,7,0)</f>
        <v>3.339</v>
      </c>
      <c r="I16" s="66">
        <f t="shared" si="2"/>
        <v>22</v>
      </c>
      <c r="J16" s="65">
        <f>VLOOKUP($A16,'Return Data'!$B$7:$R$2843,8,0)</f>
        <v>3.9944000000000002</v>
      </c>
      <c r="K16" s="66">
        <f t="shared" si="3"/>
        <v>14</v>
      </c>
      <c r="L16" s="65">
        <f>VLOOKUP($A16,'Return Data'!$B$7:$R$2843,9,0)</f>
        <v>5.0303000000000004</v>
      </c>
      <c r="M16" s="66">
        <f t="shared" si="4"/>
        <v>9</v>
      </c>
      <c r="N16" s="65">
        <f>VLOOKUP($A16,'Return Data'!$B$7:$R$2843,10,0)</f>
        <v>3.4910000000000001</v>
      </c>
      <c r="O16" s="66">
        <f t="shared" si="5"/>
        <v>20</v>
      </c>
      <c r="P16" s="65">
        <f>VLOOKUP($A16,'Return Data'!$B$7:$R$2843,11,0)</f>
        <v>4.1006999999999998</v>
      </c>
      <c r="Q16" s="66">
        <f t="shared" si="6"/>
        <v>16</v>
      </c>
      <c r="R16" s="65">
        <f>VLOOKUP($A16,'Return Data'!$B$7:$R$2843,12,0)</f>
        <v>3.4403000000000001</v>
      </c>
      <c r="S16" s="66">
        <f t="shared" si="7"/>
        <v>21</v>
      </c>
      <c r="T16" s="65">
        <f>VLOOKUP($A16,'Return Data'!$B$7:$R$2843,13,0)</f>
        <v>3.8207</v>
      </c>
      <c r="U16" s="66">
        <f t="shared" si="8"/>
        <v>19</v>
      </c>
      <c r="V16" s="65">
        <f>VLOOKUP($A16,'Return Data'!$B$7:$R$2843,17,0)</f>
        <v>3.9098000000000002</v>
      </c>
      <c r="W16" s="66">
        <f t="shared" si="9"/>
        <v>22</v>
      </c>
      <c r="X16" s="65">
        <f>VLOOKUP($A16,'Return Data'!$B$7:$R$2843,14,0)</f>
        <v>1.7931999999999999</v>
      </c>
      <c r="Y16" s="66">
        <f t="shared" si="10"/>
        <v>22</v>
      </c>
      <c r="Z16" s="65">
        <f>VLOOKUP($A16,'Return Data'!$B$7:$R$2843,16,0)</f>
        <v>3.4016999999999999</v>
      </c>
      <c r="AA16" s="67">
        <f t="shared" si="11"/>
        <v>25</v>
      </c>
    </row>
    <row r="17" spans="1:27" x14ac:dyDescent="0.3">
      <c r="A17" s="63" t="s">
        <v>1034</v>
      </c>
      <c r="B17" s="64">
        <f>VLOOKUP($A17,'Return Data'!$B$7:$R$2843,3,0)</f>
        <v>44410</v>
      </c>
      <c r="C17" s="65">
        <f>VLOOKUP($A17,'Return Data'!$B$7:$R$2843,4,0)</f>
        <v>423.89170000000001</v>
      </c>
      <c r="D17" s="65">
        <f>VLOOKUP($A17,'Return Data'!$B$7:$R$2843,5,0)</f>
        <v>7.8091999999999997</v>
      </c>
      <c r="E17" s="66">
        <f t="shared" si="0"/>
        <v>2</v>
      </c>
      <c r="F17" s="65">
        <f>VLOOKUP($A17,'Return Data'!$B$7:$R$2843,6,0)</f>
        <v>7.8091999999999997</v>
      </c>
      <c r="G17" s="66">
        <f t="shared" si="1"/>
        <v>2</v>
      </c>
      <c r="H17" s="65">
        <f>VLOOKUP($A17,'Return Data'!$B$7:$R$2843,7,0)</f>
        <v>6.9272999999999998</v>
      </c>
      <c r="I17" s="66">
        <f t="shared" si="2"/>
        <v>2</v>
      </c>
      <c r="J17" s="65">
        <f>VLOOKUP($A17,'Return Data'!$B$7:$R$2843,8,0)</f>
        <v>6.4104000000000001</v>
      </c>
      <c r="K17" s="66">
        <f t="shared" si="3"/>
        <v>2</v>
      </c>
      <c r="L17" s="65">
        <f>VLOOKUP($A17,'Return Data'!$B$7:$R$2843,9,0)</f>
        <v>5.992</v>
      </c>
      <c r="M17" s="66">
        <f t="shared" si="4"/>
        <v>1</v>
      </c>
      <c r="N17" s="65">
        <f>VLOOKUP($A17,'Return Data'!$B$7:$R$2843,10,0)</f>
        <v>5.7037000000000004</v>
      </c>
      <c r="O17" s="66">
        <f t="shared" si="5"/>
        <v>1</v>
      </c>
      <c r="P17" s="65">
        <f>VLOOKUP($A17,'Return Data'!$B$7:$R$2843,11,0)</f>
        <v>4.4404000000000003</v>
      </c>
      <c r="Q17" s="66">
        <f t="shared" si="6"/>
        <v>9</v>
      </c>
      <c r="R17" s="65">
        <f>VLOOKUP($A17,'Return Data'!$B$7:$R$2843,12,0)</f>
        <v>4.8777999999999997</v>
      </c>
      <c r="S17" s="66">
        <f t="shared" si="7"/>
        <v>3</v>
      </c>
      <c r="T17" s="65">
        <f>VLOOKUP($A17,'Return Data'!$B$7:$R$2843,13,0)</f>
        <v>5.2534999999999998</v>
      </c>
      <c r="U17" s="66">
        <f t="shared" si="8"/>
        <v>3</v>
      </c>
      <c r="V17" s="65">
        <f>VLOOKUP($A17,'Return Data'!$B$7:$R$2843,17,0)</f>
        <v>7.0692000000000004</v>
      </c>
      <c r="W17" s="66">
        <f t="shared" si="9"/>
        <v>2</v>
      </c>
      <c r="X17" s="65">
        <f>VLOOKUP($A17,'Return Data'!$B$7:$R$2843,14,0)</f>
        <v>7.6028000000000002</v>
      </c>
      <c r="Y17" s="66">
        <f t="shared" si="10"/>
        <v>1</v>
      </c>
      <c r="Z17" s="65">
        <f>VLOOKUP($A17,'Return Data'!$B$7:$R$2843,16,0)</f>
        <v>7.9588000000000001</v>
      </c>
      <c r="AA17" s="67">
        <f t="shared" si="11"/>
        <v>2</v>
      </c>
    </row>
    <row r="18" spans="1:27" x14ac:dyDescent="0.3">
      <c r="A18" s="63" t="s">
        <v>1037</v>
      </c>
      <c r="B18" s="64">
        <f>VLOOKUP($A18,'Return Data'!$B$7:$R$2843,3,0)</f>
        <v>44410</v>
      </c>
      <c r="C18" s="65">
        <f>VLOOKUP($A18,'Return Data'!$B$7:$R$2843,4,0)</f>
        <v>30.658799999999999</v>
      </c>
      <c r="D18" s="65">
        <f>VLOOKUP($A18,'Return Data'!$B$7:$R$2843,5,0)</f>
        <v>3.4931999999999999</v>
      </c>
      <c r="E18" s="66">
        <f t="shared" si="0"/>
        <v>16</v>
      </c>
      <c r="F18" s="65">
        <f>VLOOKUP($A18,'Return Data'!$B$7:$R$2843,6,0)</f>
        <v>3.4931999999999999</v>
      </c>
      <c r="G18" s="66">
        <f t="shared" si="1"/>
        <v>16</v>
      </c>
      <c r="H18" s="65">
        <f>VLOOKUP($A18,'Return Data'!$B$7:$R$2843,7,0)</f>
        <v>3.3696999999999999</v>
      </c>
      <c r="I18" s="66">
        <f t="shared" si="2"/>
        <v>21</v>
      </c>
      <c r="J18" s="65">
        <f>VLOOKUP($A18,'Return Data'!$B$7:$R$2843,8,0)</f>
        <v>3.7044000000000001</v>
      </c>
      <c r="K18" s="66">
        <f t="shared" si="3"/>
        <v>21</v>
      </c>
      <c r="L18" s="65">
        <f>VLOOKUP($A18,'Return Data'!$B$7:$R$2843,9,0)</f>
        <v>4.6807999999999996</v>
      </c>
      <c r="M18" s="66">
        <f t="shared" si="4"/>
        <v>18</v>
      </c>
      <c r="N18" s="65">
        <f>VLOOKUP($A18,'Return Data'!$B$7:$R$2843,10,0)</f>
        <v>3.6886000000000001</v>
      </c>
      <c r="O18" s="66">
        <f t="shared" si="5"/>
        <v>13</v>
      </c>
      <c r="P18" s="65">
        <f>VLOOKUP($A18,'Return Data'!$B$7:$R$2843,11,0)</f>
        <v>4.3089000000000004</v>
      </c>
      <c r="Q18" s="66">
        <f t="shared" si="6"/>
        <v>11</v>
      </c>
      <c r="R18" s="65">
        <f>VLOOKUP($A18,'Return Data'!$B$7:$R$2843,12,0)</f>
        <v>3.7907999999999999</v>
      </c>
      <c r="S18" s="66">
        <f t="shared" si="7"/>
        <v>16</v>
      </c>
      <c r="T18" s="65">
        <f>VLOOKUP($A18,'Return Data'!$B$7:$R$2843,13,0)</f>
        <v>3.9512</v>
      </c>
      <c r="U18" s="66">
        <f t="shared" si="8"/>
        <v>17</v>
      </c>
      <c r="V18" s="65">
        <f>VLOOKUP($A18,'Return Data'!$B$7:$R$2843,17,0)</f>
        <v>6.0137</v>
      </c>
      <c r="W18" s="66">
        <f t="shared" si="9"/>
        <v>14</v>
      </c>
      <c r="X18" s="65">
        <f>VLOOKUP($A18,'Return Data'!$B$7:$R$2843,14,0)</f>
        <v>6.8771000000000004</v>
      </c>
      <c r="Y18" s="66">
        <f t="shared" si="10"/>
        <v>8</v>
      </c>
      <c r="Z18" s="65">
        <f>VLOOKUP($A18,'Return Data'!$B$7:$R$2843,16,0)</f>
        <v>7.4702999999999999</v>
      </c>
      <c r="AA18" s="67">
        <f t="shared" si="11"/>
        <v>12</v>
      </c>
    </row>
    <row r="19" spans="1:27" x14ac:dyDescent="0.3">
      <c r="A19" s="63" t="s">
        <v>1038</v>
      </c>
      <c r="B19" s="64">
        <f>VLOOKUP($A19,'Return Data'!$B$7:$R$2843,3,0)</f>
        <v>44410</v>
      </c>
      <c r="C19" s="65">
        <f>VLOOKUP($A19,'Return Data'!$B$7:$R$2843,4,0)</f>
        <v>3007.1262999999999</v>
      </c>
      <c r="D19" s="65">
        <f>VLOOKUP($A19,'Return Data'!$B$7:$R$2843,5,0)</f>
        <v>3.0356000000000001</v>
      </c>
      <c r="E19" s="66">
        <f t="shared" si="0"/>
        <v>22</v>
      </c>
      <c r="F19" s="65">
        <f>VLOOKUP($A19,'Return Data'!$B$7:$R$2843,6,0)</f>
        <v>3.0356000000000001</v>
      </c>
      <c r="G19" s="66">
        <f t="shared" si="1"/>
        <v>22</v>
      </c>
      <c r="H19" s="65">
        <f>VLOOKUP($A19,'Return Data'!$B$7:$R$2843,7,0)</f>
        <v>3.6774</v>
      </c>
      <c r="I19" s="66">
        <f t="shared" si="2"/>
        <v>17</v>
      </c>
      <c r="J19" s="65">
        <f>VLOOKUP($A19,'Return Data'!$B$7:$R$2843,8,0)</f>
        <v>3.9318</v>
      </c>
      <c r="K19" s="66">
        <f t="shared" si="3"/>
        <v>15</v>
      </c>
      <c r="L19" s="65">
        <f>VLOOKUP($A19,'Return Data'!$B$7:$R$2843,9,0)</f>
        <v>4.9317000000000002</v>
      </c>
      <c r="M19" s="66">
        <f t="shared" si="4"/>
        <v>12</v>
      </c>
      <c r="N19" s="65">
        <f>VLOOKUP($A19,'Return Data'!$B$7:$R$2843,10,0)</f>
        <v>3.6964999999999999</v>
      </c>
      <c r="O19" s="66">
        <f t="shared" si="5"/>
        <v>12</v>
      </c>
      <c r="P19" s="65">
        <f>VLOOKUP($A19,'Return Data'!$B$7:$R$2843,11,0)</f>
        <v>4.4010999999999996</v>
      </c>
      <c r="Q19" s="66">
        <f t="shared" si="6"/>
        <v>10</v>
      </c>
      <c r="R19" s="65">
        <f>VLOOKUP($A19,'Return Data'!$B$7:$R$2843,12,0)</f>
        <v>3.8289</v>
      </c>
      <c r="S19" s="66">
        <f t="shared" si="7"/>
        <v>15</v>
      </c>
      <c r="T19" s="65">
        <f>VLOOKUP($A19,'Return Data'!$B$7:$R$2843,13,0)</f>
        <v>4.1093999999999999</v>
      </c>
      <c r="U19" s="66">
        <f t="shared" si="8"/>
        <v>15</v>
      </c>
      <c r="V19" s="65">
        <f>VLOOKUP($A19,'Return Data'!$B$7:$R$2843,17,0)</f>
        <v>6.2518000000000002</v>
      </c>
      <c r="W19" s="66">
        <f t="shared" si="9"/>
        <v>12</v>
      </c>
      <c r="X19" s="65">
        <f>VLOOKUP($A19,'Return Data'!$B$7:$R$2843,14,0)</f>
        <v>7.1285999999999996</v>
      </c>
      <c r="Y19" s="66">
        <f t="shared" si="10"/>
        <v>4</v>
      </c>
      <c r="Z19" s="65">
        <f>VLOOKUP($A19,'Return Data'!$B$7:$R$2843,16,0)</f>
        <v>7.8601999999999999</v>
      </c>
      <c r="AA19" s="67">
        <f t="shared" si="11"/>
        <v>5</v>
      </c>
    </row>
    <row r="20" spans="1:27" x14ac:dyDescent="0.3">
      <c r="A20" s="63" t="s">
        <v>1040</v>
      </c>
      <c r="B20" s="64">
        <f>VLOOKUP($A20,'Return Data'!$B$7:$R$2843,3,0)</f>
        <v>44410</v>
      </c>
      <c r="C20" s="65">
        <f>VLOOKUP($A20,'Return Data'!$B$7:$R$2843,4,0)</f>
        <v>29.562899999999999</v>
      </c>
      <c r="D20" s="65">
        <f>VLOOKUP($A20,'Return Data'!$B$7:$R$2843,5,0)</f>
        <v>3.8285999999999998</v>
      </c>
      <c r="E20" s="66">
        <f t="shared" si="0"/>
        <v>10</v>
      </c>
      <c r="F20" s="65">
        <f>VLOOKUP($A20,'Return Data'!$B$7:$R$2843,6,0)</f>
        <v>3.8285999999999998</v>
      </c>
      <c r="G20" s="66">
        <f t="shared" si="1"/>
        <v>10</v>
      </c>
      <c r="H20" s="65">
        <f>VLOOKUP($A20,'Return Data'!$B$7:$R$2843,7,0)</f>
        <v>3.5476000000000001</v>
      </c>
      <c r="I20" s="66">
        <f t="shared" si="2"/>
        <v>19</v>
      </c>
      <c r="J20" s="65">
        <f>VLOOKUP($A20,'Return Data'!$B$7:$R$2843,8,0)</f>
        <v>3.7269000000000001</v>
      </c>
      <c r="K20" s="66">
        <f t="shared" si="3"/>
        <v>20</v>
      </c>
      <c r="L20" s="65">
        <f>VLOOKUP($A20,'Return Data'!$B$7:$R$2843,9,0)</f>
        <v>4.7907999999999999</v>
      </c>
      <c r="M20" s="66">
        <f t="shared" si="4"/>
        <v>16</v>
      </c>
      <c r="N20" s="65">
        <f>VLOOKUP($A20,'Return Data'!$B$7:$R$2843,10,0)</f>
        <v>3.5188000000000001</v>
      </c>
      <c r="O20" s="66">
        <f t="shared" si="5"/>
        <v>19</v>
      </c>
      <c r="P20" s="65">
        <f>VLOOKUP($A20,'Return Data'!$B$7:$R$2843,11,0)</f>
        <v>3.6198000000000001</v>
      </c>
      <c r="Q20" s="66">
        <f t="shared" si="6"/>
        <v>24</v>
      </c>
      <c r="R20" s="65">
        <f>VLOOKUP($A20,'Return Data'!$B$7:$R$2843,12,0)</f>
        <v>3.3043</v>
      </c>
      <c r="S20" s="66">
        <f t="shared" si="7"/>
        <v>24</v>
      </c>
      <c r="T20" s="65">
        <f>VLOOKUP($A20,'Return Data'!$B$7:$R$2843,13,0)</f>
        <v>3.5316999999999998</v>
      </c>
      <c r="U20" s="66">
        <f t="shared" si="8"/>
        <v>24</v>
      </c>
      <c r="V20" s="65">
        <f>VLOOKUP($A20,'Return Data'!$B$7:$R$2843,17,0)</f>
        <v>10.560700000000001</v>
      </c>
      <c r="W20" s="66">
        <f t="shared" si="9"/>
        <v>1</v>
      </c>
      <c r="X20" s="65">
        <f>VLOOKUP($A20,'Return Data'!$B$7:$R$2843,14,0)</f>
        <v>5.3819999999999997</v>
      </c>
      <c r="Y20" s="66">
        <f t="shared" si="10"/>
        <v>16</v>
      </c>
      <c r="Z20" s="65">
        <f>VLOOKUP($A20,'Return Data'!$B$7:$R$2843,16,0)</f>
        <v>7.5682</v>
      </c>
      <c r="AA20" s="67">
        <f t="shared" si="11"/>
        <v>11</v>
      </c>
    </row>
    <row r="21" spans="1:27" x14ac:dyDescent="0.3">
      <c r="A21" s="63" t="s">
        <v>1042</v>
      </c>
      <c r="B21" s="64">
        <f>VLOOKUP($A21,'Return Data'!$B$7:$R$2843,3,0)</f>
        <v>44410</v>
      </c>
      <c r="C21" s="65">
        <f>VLOOKUP($A21,'Return Data'!$B$7:$R$2843,4,0)</f>
        <v>2668.4117999999999</v>
      </c>
      <c r="D21" s="65">
        <f>VLOOKUP($A21,'Return Data'!$B$7:$R$2843,5,0)</f>
        <v>3.5920999999999998</v>
      </c>
      <c r="E21" s="66">
        <f t="shared" si="0"/>
        <v>14</v>
      </c>
      <c r="F21" s="65">
        <f>VLOOKUP($A21,'Return Data'!$B$7:$R$2843,6,0)</f>
        <v>3.5920999999999998</v>
      </c>
      <c r="G21" s="66">
        <f t="shared" si="1"/>
        <v>14</v>
      </c>
      <c r="H21" s="65">
        <f>VLOOKUP($A21,'Return Data'!$B$7:$R$2843,7,0)</f>
        <v>4.3585000000000003</v>
      </c>
      <c r="I21" s="66">
        <f t="shared" si="2"/>
        <v>5</v>
      </c>
      <c r="J21" s="65">
        <f>VLOOKUP($A21,'Return Data'!$B$7:$R$2843,8,0)</f>
        <v>4.9126000000000003</v>
      </c>
      <c r="K21" s="66">
        <f t="shared" si="3"/>
        <v>4</v>
      </c>
      <c r="L21" s="65">
        <f>VLOOKUP($A21,'Return Data'!$B$7:$R$2843,9,0)</f>
        <v>5.2542999999999997</v>
      </c>
      <c r="M21" s="66">
        <f t="shared" si="4"/>
        <v>6</v>
      </c>
      <c r="N21" s="65">
        <f>VLOOKUP($A21,'Return Data'!$B$7:$R$2843,10,0)</f>
        <v>4.17</v>
      </c>
      <c r="O21" s="66">
        <f t="shared" si="5"/>
        <v>6</v>
      </c>
      <c r="P21" s="65">
        <f>VLOOKUP($A21,'Return Data'!$B$7:$R$2843,11,0)</f>
        <v>4.2503000000000002</v>
      </c>
      <c r="Q21" s="66">
        <f t="shared" si="6"/>
        <v>14</v>
      </c>
      <c r="R21" s="65">
        <f>VLOOKUP($A21,'Return Data'!$B$7:$R$2843,12,0)</f>
        <v>3.8367</v>
      </c>
      <c r="S21" s="66">
        <f t="shared" si="7"/>
        <v>13</v>
      </c>
      <c r="T21" s="65">
        <f>VLOOKUP($A21,'Return Data'!$B$7:$R$2843,13,0)</f>
        <v>4.5067000000000004</v>
      </c>
      <c r="U21" s="66">
        <f t="shared" si="8"/>
        <v>7</v>
      </c>
      <c r="V21" s="65">
        <f>VLOOKUP($A21,'Return Data'!$B$7:$R$2843,17,0)</f>
        <v>6.7317999999999998</v>
      </c>
      <c r="W21" s="66">
        <f t="shared" si="9"/>
        <v>4</v>
      </c>
      <c r="X21" s="65">
        <f>VLOOKUP($A21,'Return Data'!$B$7:$R$2843,14,0)</f>
        <v>7.1318999999999999</v>
      </c>
      <c r="Y21" s="66">
        <f t="shared" si="10"/>
        <v>3</v>
      </c>
      <c r="Z21" s="65">
        <f>VLOOKUP($A21,'Return Data'!$B$7:$R$2843,16,0)</f>
        <v>7.5898000000000003</v>
      </c>
      <c r="AA21" s="67">
        <f t="shared" si="11"/>
        <v>9</v>
      </c>
    </row>
    <row r="22" spans="1:27" x14ac:dyDescent="0.3">
      <c r="A22" s="63" t="s">
        <v>1045</v>
      </c>
      <c r="B22" s="64">
        <f>VLOOKUP($A22,'Return Data'!$B$7:$R$2843,3,0)</f>
        <v>44410</v>
      </c>
      <c r="C22" s="65">
        <f>VLOOKUP($A22,'Return Data'!$B$7:$R$2843,4,0)</f>
        <v>22.4758</v>
      </c>
      <c r="D22" s="65">
        <f>VLOOKUP($A22,'Return Data'!$B$7:$R$2843,5,0)</f>
        <v>4.3863000000000003</v>
      </c>
      <c r="E22" s="66">
        <f t="shared" si="0"/>
        <v>6</v>
      </c>
      <c r="F22" s="65">
        <f>VLOOKUP($A22,'Return Data'!$B$7:$R$2843,6,0)</f>
        <v>4.3863000000000003</v>
      </c>
      <c r="G22" s="66">
        <f t="shared" si="1"/>
        <v>6</v>
      </c>
      <c r="H22" s="65">
        <f>VLOOKUP($A22,'Return Data'!$B$7:$R$2843,7,0)</f>
        <v>3.9933999999999998</v>
      </c>
      <c r="I22" s="66">
        <f t="shared" si="2"/>
        <v>10</v>
      </c>
      <c r="J22" s="65">
        <f>VLOOKUP($A22,'Return Data'!$B$7:$R$2843,8,0)</f>
        <v>4.0312999999999999</v>
      </c>
      <c r="K22" s="66">
        <f t="shared" si="3"/>
        <v>12</v>
      </c>
      <c r="L22" s="65">
        <f>VLOOKUP($A22,'Return Data'!$B$7:$R$2843,9,0)</f>
        <v>4.9607999999999999</v>
      </c>
      <c r="M22" s="66">
        <f t="shared" si="4"/>
        <v>10</v>
      </c>
      <c r="N22" s="65">
        <f>VLOOKUP($A22,'Return Data'!$B$7:$R$2843,10,0)</f>
        <v>3.6341000000000001</v>
      </c>
      <c r="O22" s="66">
        <f t="shared" si="5"/>
        <v>15</v>
      </c>
      <c r="P22" s="65">
        <f>VLOOKUP($A22,'Return Data'!$B$7:$R$2843,11,0)</f>
        <v>4.1760999999999999</v>
      </c>
      <c r="Q22" s="66">
        <f t="shared" si="6"/>
        <v>15</v>
      </c>
      <c r="R22" s="65">
        <f>VLOOKUP($A22,'Return Data'!$B$7:$R$2843,12,0)</f>
        <v>3.8336999999999999</v>
      </c>
      <c r="S22" s="66">
        <f t="shared" si="7"/>
        <v>14</v>
      </c>
      <c r="T22" s="65">
        <f>VLOOKUP($A22,'Return Data'!$B$7:$R$2843,13,0)</f>
        <v>4.3006000000000002</v>
      </c>
      <c r="U22" s="66">
        <f t="shared" si="8"/>
        <v>11</v>
      </c>
      <c r="V22" s="65">
        <f>VLOOKUP($A22,'Return Data'!$B$7:$R$2843,17,0)</f>
        <v>5.7465999999999999</v>
      </c>
      <c r="W22" s="66">
        <f t="shared" si="9"/>
        <v>16</v>
      </c>
      <c r="X22" s="65">
        <f>VLOOKUP($A22,'Return Data'!$B$7:$R$2843,14,0)</f>
        <v>5.7191999999999998</v>
      </c>
      <c r="Y22" s="66">
        <f t="shared" si="10"/>
        <v>15</v>
      </c>
      <c r="Z22" s="65">
        <f>VLOOKUP($A22,'Return Data'!$B$7:$R$2843,16,0)</f>
        <v>7.8865999999999996</v>
      </c>
      <c r="AA22" s="67">
        <f t="shared" si="11"/>
        <v>3</v>
      </c>
    </row>
    <row r="23" spans="1:27" x14ac:dyDescent="0.3">
      <c r="A23" s="63" t="s">
        <v>1046</v>
      </c>
      <c r="B23" s="64">
        <f>VLOOKUP($A23,'Return Data'!$B$7:$R$2843,3,0)</f>
        <v>44410</v>
      </c>
      <c r="C23" s="65">
        <f>VLOOKUP($A23,'Return Data'!$B$7:$R$2843,4,0)</f>
        <v>31.755299999999998</v>
      </c>
      <c r="D23" s="65">
        <f>VLOOKUP($A23,'Return Data'!$B$7:$R$2843,5,0)</f>
        <v>2.9891999999999999</v>
      </c>
      <c r="E23" s="66">
        <f t="shared" si="0"/>
        <v>23</v>
      </c>
      <c r="F23" s="65">
        <f>VLOOKUP($A23,'Return Data'!$B$7:$R$2843,6,0)</f>
        <v>2.9891999999999999</v>
      </c>
      <c r="G23" s="66">
        <f t="shared" si="1"/>
        <v>23</v>
      </c>
      <c r="H23" s="65">
        <f>VLOOKUP($A23,'Return Data'!$B$7:$R$2843,7,0)</f>
        <v>3.5655999999999999</v>
      </c>
      <c r="I23" s="66">
        <f t="shared" si="2"/>
        <v>18</v>
      </c>
      <c r="J23" s="65">
        <f>VLOOKUP($A23,'Return Data'!$B$7:$R$2843,8,0)</f>
        <v>3.6421999999999999</v>
      </c>
      <c r="K23" s="66">
        <f t="shared" si="3"/>
        <v>22</v>
      </c>
      <c r="L23" s="65">
        <f>VLOOKUP($A23,'Return Data'!$B$7:$R$2843,9,0)</f>
        <v>4.5820999999999996</v>
      </c>
      <c r="M23" s="66">
        <f t="shared" si="4"/>
        <v>19</v>
      </c>
      <c r="N23" s="65">
        <f>VLOOKUP($A23,'Return Data'!$B$7:$R$2843,10,0)</f>
        <v>3.4367999999999999</v>
      </c>
      <c r="O23" s="66">
        <f t="shared" si="5"/>
        <v>21</v>
      </c>
      <c r="P23" s="65">
        <f>VLOOKUP($A23,'Return Data'!$B$7:$R$2843,11,0)</f>
        <v>3.6911</v>
      </c>
      <c r="Q23" s="66">
        <f t="shared" si="6"/>
        <v>22</v>
      </c>
      <c r="R23" s="65">
        <f>VLOOKUP($A23,'Return Data'!$B$7:$R$2843,12,0)</f>
        <v>4.2641999999999998</v>
      </c>
      <c r="S23" s="66">
        <f t="shared" si="7"/>
        <v>6</v>
      </c>
      <c r="T23" s="65">
        <f>VLOOKUP($A23,'Return Data'!$B$7:$R$2843,13,0)</f>
        <v>4.2514000000000003</v>
      </c>
      <c r="U23" s="66">
        <f t="shared" si="8"/>
        <v>12</v>
      </c>
      <c r="V23" s="65">
        <f>VLOOKUP($A23,'Return Data'!$B$7:$R$2843,17,0)</f>
        <v>6.1836000000000002</v>
      </c>
      <c r="W23" s="66">
        <f t="shared" si="9"/>
        <v>13</v>
      </c>
      <c r="X23" s="65">
        <f>VLOOKUP($A23,'Return Data'!$B$7:$R$2843,14,0)</f>
        <v>5.3643999999999998</v>
      </c>
      <c r="Y23" s="66">
        <f t="shared" si="10"/>
        <v>17</v>
      </c>
      <c r="Z23" s="65">
        <f>VLOOKUP($A23,'Return Data'!$B$7:$R$2843,16,0)</f>
        <v>6.5637999999999996</v>
      </c>
      <c r="AA23" s="67">
        <f t="shared" si="11"/>
        <v>19</v>
      </c>
    </row>
    <row r="24" spans="1:27" x14ac:dyDescent="0.3">
      <c r="A24" s="63" t="s">
        <v>1049</v>
      </c>
      <c r="B24" s="64">
        <f>VLOOKUP($A24,'Return Data'!$B$7:$R$2843,3,0)</f>
        <v>44410</v>
      </c>
      <c r="C24" s="65">
        <f>VLOOKUP($A24,'Return Data'!$B$7:$R$2843,4,0)</f>
        <v>1312.3019999999999</v>
      </c>
      <c r="D24" s="65">
        <f>VLOOKUP($A24,'Return Data'!$B$7:$R$2843,5,0)</f>
        <v>3.5686</v>
      </c>
      <c r="E24" s="66">
        <f t="shared" si="0"/>
        <v>15</v>
      </c>
      <c r="F24" s="65">
        <f>VLOOKUP($A24,'Return Data'!$B$7:$R$2843,6,0)</f>
        <v>3.5686</v>
      </c>
      <c r="G24" s="66">
        <f t="shared" si="1"/>
        <v>15</v>
      </c>
      <c r="H24" s="65">
        <f>VLOOKUP($A24,'Return Data'!$B$7:$R$2843,7,0)</f>
        <v>3.8268</v>
      </c>
      <c r="I24" s="66">
        <f t="shared" si="2"/>
        <v>12</v>
      </c>
      <c r="J24" s="65">
        <f>VLOOKUP($A24,'Return Data'!$B$7:$R$2843,8,0)</f>
        <v>3.8176999999999999</v>
      </c>
      <c r="K24" s="66">
        <f t="shared" si="3"/>
        <v>17</v>
      </c>
      <c r="L24" s="65">
        <f>VLOOKUP($A24,'Return Data'!$B$7:$R$2843,9,0)</f>
        <v>4.4785000000000004</v>
      </c>
      <c r="M24" s="66">
        <f t="shared" si="4"/>
        <v>20</v>
      </c>
      <c r="N24" s="65">
        <f>VLOOKUP($A24,'Return Data'!$B$7:$R$2843,10,0)</f>
        <v>3.5468999999999999</v>
      </c>
      <c r="O24" s="66">
        <f t="shared" si="5"/>
        <v>18</v>
      </c>
      <c r="P24" s="65">
        <f>VLOOKUP($A24,'Return Data'!$B$7:$R$2843,11,0)</f>
        <v>3.8921999999999999</v>
      </c>
      <c r="Q24" s="66">
        <f t="shared" si="6"/>
        <v>19</v>
      </c>
      <c r="R24" s="65">
        <f>VLOOKUP($A24,'Return Data'!$B$7:$R$2843,12,0)</f>
        <v>3.3984000000000001</v>
      </c>
      <c r="S24" s="66">
        <f t="shared" si="7"/>
        <v>23</v>
      </c>
      <c r="T24" s="65">
        <f>VLOOKUP($A24,'Return Data'!$B$7:$R$2843,13,0)</f>
        <v>3.7816000000000001</v>
      </c>
      <c r="U24" s="66">
        <f t="shared" si="8"/>
        <v>20</v>
      </c>
      <c r="V24" s="65">
        <f>VLOOKUP($A24,'Return Data'!$B$7:$R$2843,17,0)</f>
        <v>5.5532000000000004</v>
      </c>
      <c r="W24" s="66">
        <f t="shared" si="9"/>
        <v>17</v>
      </c>
      <c r="X24" s="65">
        <f>VLOOKUP($A24,'Return Data'!$B$7:$R$2843,14,0)</f>
        <v>6.3491999999999997</v>
      </c>
      <c r="Y24" s="66">
        <f t="shared" si="10"/>
        <v>13</v>
      </c>
      <c r="Z24" s="65">
        <f>VLOOKUP($A24,'Return Data'!$B$7:$R$2843,16,0)</f>
        <v>6.2789000000000001</v>
      </c>
      <c r="AA24" s="67">
        <f t="shared" si="11"/>
        <v>21</v>
      </c>
    </row>
    <row r="25" spans="1:27" x14ac:dyDescent="0.3">
      <c r="A25" s="63" t="s">
        <v>1051</v>
      </c>
      <c r="B25" s="64">
        <f>VLOOKUP($A25,'Return Data'!$B$7:$R$2843,3,0)</f>
        <v>44410</v>
      </c>
      <c r="C25" s="65">
        <f>VLOOKUP($A25,'Return Data'!$B$7:$R$2843,4,0)</f>
        <v>1805.7057</v>
      </c>
      <c r="D25" s="65">
        <f>VLOOKUP($A25,'Return Data'!$B$7:$R$2843,5,0)</f>
        <v>3.0625</v>
      </c>
      <c r="E25" s="66">
        <f t="shared" si="0"/>
        <v>21</v>
      </c>
      <c r="F25" s="65">
        <f>VLOOKUP($A25,'Return Data'!$B$7:$R$2843,6,0)</f>
        <v>3.0625</v>
      </c>
      <c r="G25" s="66">
        <f t="shared" si="1"/>
        <v>21</v>
      </c>
      <c r="H25" s="65">
        <f>VLOOKUP($A25,'Return Data'!$B$7:$R$2843,7,0)</f>
        <v>3.5112000000000001</v>
      </c>
      <c r="I25" s="66">
        <f t="shared" si="2"/>
        <v>20</v>
      </c>
      <c r="J25" s="65">
        <f>VLOOKUP($A25,'Return Data'!$B$7:$R$2843,8,0)</f>
        <v>3.7616999999999998</v>
      </c>
      <c r="K25" s="66">
        <f t="shared" si="3"/>
        <v>19</v>
      </c>
      <c r="L25" s="65">
        <f>VLOOKUP($A25,'Return Data'!$B$7:$R$2843,9,0)</f>
        <v>4.8893000000000004</v>
      </c>
      <c r="M25" s="66">
        <f t="shared" si="4"/>
        <v>13</v>
      </c>
      <c r="N25" s="65">
        <f>VLOOKUP($A25,'Return Data'!$B$7:$R$2843,10,0)</f>
        <v>3.4352</v>
      </c>
      <c r="O25" s="66">
        <f t="shared" si="5"/>
        <v>22</v>
      </c>
      <c r="P25" s="65">
        <f>VLOOKUP($A25,'Return Data'!$B$7:$R$2843,11,0)</f>
        <v>3.8639999999999999</v>
      </c>
      <c r="Q25" s="66">
        <f t="shared" si="6"/>
        <v>20</v>
      </c>
      <c r="R25" s="65">
        <f>VLOOKUP($A25,'Return Data'!$B$7:$R$2843,12,0)</f>
        <v>3.4708999999999999</v>
      </c>
      <c r="S25" s="66">
        <f t="shared" si="7"/>
        <v>20</v>
      </c>
      <c r="T25" s="65">
        <f>VLOOKUP($A25,'Return Data'!$B$7:$R$2843,13,0)</f>
        <v>3.8216999999999999</v>
      </c>
      <c r="U25" s="66">
        <f t="shared" si="8"/>
        <v>18</v>
      </c>
      <c r="V25" s="65">
        <f>VLOOKUP($A25,'Return Data'!$B$7:$R$2843,17,0)</f>
        <v>5.3259999999999996</v>
      </c>
      <c r="W25" s="66">
        <f t="shared" si="9"/>
        <v>19</v>
      </c>
      <c r="X25" s="65">
        <f>VLOOKUP($A25,'Return Data'!$B$7:$R$2843,14,0)</f>
        <v>5.7304000000000004</v>
      </c>
      <c r="Y25" s="66">
        <f t="shared" si="10"/>
        <v>14</v>
      </c>
      <c r="Z25" s="65">
        <f>VLOOKUP($A25,'Return Data'!$B$7:$R$2843,16,0)</f>
        <v>4.5022000000000002</v>
      </c>
      <c r="AA25" s="67">
        <f t="shared" si="11"/>
        <v>23</v>
      </c>
    </row>
    <row r="26" spans="1:27" x14ac:dyDescent="0.3">
      <c r="A26" s="63" t="s">
        <v>1052</v>
      </c>
      <c r="B26" s="64">
        <f>VLOOKUP($A26,'Return Data'!$B$7:$R$2843,3,0)</f>
        <v>44410</v>
      </c>
      <c r="C26" s="65">
        <f>VLOOKUP($A26,'Return Data'!$B$7:$R$2843,4,0)</f>
        <v>2973.4362000000001</v>
      </c>
      <c r="D26" s="65">
        <f>VLOOKUP($A26,'Return Data'!$B$7:$R$2843,5,0)</f>
        <v>3.7664</v>
      </c>
      <c r="E26" s="66">
        <f t="shared" si="0"/>
        <v>12</v>
      </c>
      <c r="F26" s="65">
        <f>VLOOKUP($A26,'Return Data'!$B$7:$R$2843,6,0)</f>
        <v>3.7664</v>
      </c>
      <c r="G26" s="66">
        <f t="shared" si="1"/>
        <v>12</v>
      </c>
      <c r="H26" s="65">
        <f>VLOOKUP($A26,'Return Data'!$B$7:$R$2843,7,0)</f>
        <v>4.3049999999999997</v>
      </c>
      <c r="I26" s="66">
        <f t="shared" si="2"/>
        <v>6</v>
      </c>
      <c r="J26" s="65">
        <f>VLOOKUP($A26,'Return Data'!$B$7:$R$2843,8,0)</f>
        <v>4.5963000000000003</v>
      </c>
      <c r="K26" s="66">
        <f t="shared" si="3"/>
        <v>6</v>
      </c>
      <c r="L26" s="65">
        <f>VLOOKUP($A26,'Return Data'!$B$7:$R$2843,9,0)</f>
        <v>5.8217999999999996</v>
      </c>
      <c r="M26" s="66">
        <f t="shared" si="4"/>
        <v>2</v>
      </c>
      <c r="N26" s="65">
        <f>VLOOKUP($A26,'Return Data'!$B$7:$R$2843,10,0)</f>
        <v>4.6859000000000002</v>
      </c>
      <c r="O26" s="66">
        <f t="shared" si="5"/>
        <v>3</v>
      </c>
      <c r="P26" s="65">
        <f>VLOOKUP($A26,'Return Data'!$B$7:$R$2843,11,0)</f>
        <v>5.1764999999999999</v>
      </c>
      <c r="Q26" s="66">
        <f t="shared" si="6"/>
        <v>2</v>
      </c>
      <c r="R26" s="65">
        <f>VLOOKUP($A26,'Return Data'!$B$7:$R$2843,12,0)</f>
        <v>4.6955</v>
      </c>
      <c r="S26" s="66">
        <f t="shared" si="7"/>
        <v>4</v>
      </c>
      <c r="T26" s="65">
        <f>VLOOKUP($A26,'Return Data'!$B$7:$R$2843,13,0)</f>
        <v>5.1207000000000003</v>
      </c>
      <c r="U26" s="66">
        <f t="shared" si="8"/>
        <v>4</v>
      </c>
      <c r="V26" s="65">
        <f>VLOOKUP($A26,'Return Data'!$B$7:$R$2843,17,0)</f>
        <v>6.7324000000000002</v>
      </c>
      <c r="W26" s="66">
        <f t="shared" si="9"/>
        <v>3</v>
      </c>
      <c r="X26" s="65">
        <f>VLOOKUP($A26,'Return Data'!$B$7:$R$2843,14,0)</f>
        <v>6.7251000000000003</v>
      </c>
      <c r="Y26" s="66">
        <f t="shared" si="10"/>
        <v>9</v>
      </c>
      <c r="Z26" s="65">
        <f>VLOOKUP($A26,'Return Data'!$B$7:$R$2843,16,0)</f>
        <v>7.8720999999999997</v>
      </c>
      <c r="AA26" s="67">
        <f t="shared" si="11"/>
        <v>4</v>
      </c>
    </row>
    <row r="27" spans="1:27" x14ac:dyDescent="0.3">
      <c r="A27" s="63" t="s">
        <v>1054</v>
      </c>
      <c r="B27" s="64">
        <f>VLOOKUP($A27,'Return Data'!$B$7:$R$2843,3,0)</f>
        <v>44410</v>
      </c>
      <c r="C27" s="65">
        <f>VLOOKUP($A27,'Return Data'!$B$7:$R$2843,4,0)</f>
        <v>23.633900000000001</v>
      </c>
      <c r="D27" s="65">
        <f>VLOOKUP($A27,'Return Data'!$B$7:$R$2843,5,0)</f>
        <v>3.2955999999999999</v>
      </c>
      <c r="E27" s="66">
        <f t="shared" si="0"/>
        <v>17</v>
      </c>
      <c r="F27" s="65">
        <f>VLOOKUP($A27,'Return Data'!$B$7:$R$2843,6,0)</f>
        <v>3.2955999999999999</v>
      </c>
      <c r="G27" s="66">
        <f t="shared" si="1"/>
        <v>17</v>
      </c>
      <c r="H27" s="65">
        <f>VLOOKUP($A27,'Return Data'!$B$7:$R$2843,7,0)</f>
        <v>3.7976000000000001</v>
      </c>
      <c r="I27" s="66">
        <f t="shared" si="2"/>
        <v>15</v>
      </c>
      <c r="J27" s="65">
        <f>VLOOKUP($A27,'Return Data'!$B$7:$R$2843,8,0)</f>
        <v>3.8003</v>
      </c>
      <c r="K27" s="66">
        <f t="shared" si="3"/>
        <v>18</v>
      </c>
      <c r="L27" s="65">
        <f>VLOOKUP($A27,'Return Data'!$B$7:$R$2843,9,0)</f>
        <v>4.1143999999999998</v>
      </c>
      <c r="M27" s="66">
        <f t="shared" si="4"/>
        <v>22</v>
      </c>
      <c r="N27" s="65">
        <f>VLOOKUP($A27,'Return Data'!$B$7:$R$2843,10,0)</f>
        <v>3.5882000000000001</v>
      </c>
      <c r="O27" s="66">
        <f t="shared" si="5"/>
        <v>17</v>
      </c>
      <c r="P27" s="65">
        <f>VLOOKUP($A27,'Return Data'!$B$7:$R$2843,11,0)</f>
        <v>4.0499000000000001</v>
      </c>
      <c r="Q27" s="66">
        <f t="shared" si="6"/>
        <v>18</v>
      </c>
      <c r="R27" s="65">
        <f>VLOOKUP($A27,'Return Data'!$B$7:$R$2843,12,0)</f>
        <v>3.8540999999999999</v>
      </c>
      <c r="S27" s="66">
        <f t="shared" si="7"/>
        <v>12</v>
      </c>
      <c r="T27" s="65">
        <f>VLOOKUP($A27,'Return Data'!$B$7:$R$2843,13,0)</f>
        <v>4.2423999999999999</v>
      </c>
      <c r="U27" s="66">
        <f t="shared" si="8"/>
        <v>13</v>
      </c>
      <c r="V27" s="65">
        <f>VLOOKUP($A27,'Return Data'!$B$7:$R$2843,17,0)</f>
        <v>3.9573</v>
      </c>
      <c r="W27" s="66">
        <f t="shared" si="9"/>
        <v>21</v>
      </c>
      <c r="X27" s="65">
        <f>VLOOKUP($A27,'Return Data'!$B$7:$R$2843,14,0)</f>
        <v>-0.82669999999999999</v>
      </c>
      <c r="Y27" s="66">
        <f t="shared" si="10"/>
        <v>24</v>
      </c>
      <c r="Z27" s="65">
        <f>VLOOKUP($A27,'Return Data'!$B$7:$R$2843,16,0)</f>
        <v>6.2792000000000003</v>
      </c>
      <c r="AA27" s="67">
        <f t="shared" si="11"/>
        <v>20</v>
      </c>
    </row>
    <row r="28" spans="1:27" x14ac:dyDescent="0.3">
      <c r="A28" s="63" t="s">
        <v>1056</v>
      </c>
      <c r="B28" s="64">
        <f>VLOOKUP($A28,'Return Data'!$B$7:$R$2843,3,0)</f>
        <v>44410</v>
      </c>
      <c r="C28" s="65">
        <f>VLOOKUP($A28,'Return Data'!$B$7:$R$2843,4,0)</f>
        <v>2767.9180999999999</v>
      </c>
      <c r="D28" s="65">
        <f>VLOOKUP($A28,'Return Data'!$B$7:$R$2843,5,0)</f>
        <v>3.2932000000000001</v>
      </c>
      <c r="E28" s="66">
        <f t="shared" si="0"/>
        <v>18</v>
      </c>
      <c r="F28" s="65">
        <f>VLOOKUP($A28,'Return Data'!$B$7:$R$2843,6,0)</f>
        <v>3.2932000000000001</v>
      </c>
      <c r="G28" s="66">
        <f t="shared" si="1"/>
        <v>18</v>
      </c>
      <c r="H28" s="65">
        <f>VLOOKUP($A28,'Return Data'!$B$7:$R$2843,7,0)</f>
        <v>3.7827999999999999</v>
      </c>
      <c r="I28" s="66">
        <f t="shared" si="2"/>
        <v>16</v>
      </c>
      <c r="J28" s="65">
        <f>VLOOKUP($A28,'Return Data'!$B$7:$R$2843,8,0)</f>
        <v>4.1486000000000001</v>
      </c>
      <c r="K28" s="66">
        <f t="shared" si="3"/>
        <v>10</v>
      </c>
      <c r="L28" s="65">
        <f>VLOOKUP($A28,'Return Data'!$B$7:$R$2843,9,0)</f>
        <v>4.8383000000000003</v>
      </c>
      <c r="M28" s="66">
        <f t="shared" si="4"/>
        <v>14</v>
      </c>
      <c r="N28" s="65">
        <f>VLOOKUP($A28,'Return Data'!$B$7:$R$2843,10,0)</f>
        <v>3.6541000000000001</v>
      </c>
      <c r="O28" s="66">
        <f t="shared" si="5"/>
        <v>14</v>
      </c>
      <c r="P28" s="65">
        <f>VLOOKUP($A28,'Return Data'!$B$7:$R$2843,11,0)</f>
        <v>4.0975999999999999</v>
      </c>
      <c r="Q28" s="66">
        <f t="shared" si="6"/>
        <v>17</v>
      </c>
      <c r="R28" s="65">
        <f>VLOOKUP($A28,'Return Data'!$B$7:$R$2843,12,0)</f>
        <v>3.6274000000000002</v>
      </c>
      <c r="S28" s="66">
        <f t="shared" si="7"/>
        <v>18</v>
      </c>
      <c r="T28" s="65">
        <f>VLOOKUP($A28,'Return Data'!$B$7:$R$2843,13,0)</f>
        <v>3.7099000000000002</v>
      </c>
      <c r="U28" s="66">
        <f t="shared" si="8"/>
        <v>22</v>
      </c>
      <c r="V28" s="65">
        <f>VLOOKUP($A28,'Return Data'!$B$7:$R$2843,17,0)</f>
        <v>4.9055999999999997</v>
      </c>
      <c r="W28" s="66">
        <f t="shared" si="9"/>
        <v>20</v>
      </c>
      <c r="X28" s="65">
        <f>VLOOKUP($A28,'Return Data'!$B$7:$R$2843,14,0)</f>
        <v>-0.71579999999999999</v>
      </c>
      <c r="Y28" s="66">
        <f t="shared" si="10"/>
        <v>23</v>
      </c>
      <c r="Z28" s="65">
        <f>VLOOKUP($A28,'Return Data'!$B$7:$R$2843,16,0)</f>
        <v>6.2119999999999997</v>
      </c>
      <c r="AA28" s="67">
        <f t="shared" si="11"/>
        <v>22</v>
      </c>
    </row>
    <row r="29" spans="1:27" x14ac:dyDescent="0.3">
      <c r="A29" s="63" t="s">
        <v>1058</v>
      </c>
      <c r="B29" s="64">
        <f>VLOOKUP($A29,'Return Data'!$B$7:$R$2843,3,0)</f>
        <v>44410</v>
      </c>
      <c r="C29" s="65">
        <f>VLOOKUP($A29,'Return Data'!$B$7:$R$2843,4,0)</f>
        <v>2786.6498000000001</v>
      </c>
      <c r="D29" s="65">
        <f>VLOOKUP($A29,'Return Data'!$B$7:$R$2843,5,0)</f>
        <v>3.7376</v>
      </c>
      <c r="E29" s="66">
        <f t="shared" si="0"/>
        <v>13</v>
      </c>
      <c r="F29" s="65">
        <f>VLOOKUP($A29,'Return Data'!$B$7:$R$2843,6,0)</f>
        <v>3.7376</v>
      </c>
      <c r="G29" s="66">
        <f t="shared" si="1"/>
        <v>13</v>
      </c>
      <c r="H29" s="65">
        <f>VLOOKUP($A29,'Return Data'!$B$7:$R$2843,7,0)</f>
        <v>4.6487999999999996</v>
      </c>
      <c r="I29" s="66">
        <f t="shared" si="2"/>
        <v>4</v>
      </c>
      <c r="J29" s="65">
        <f>VLOOKUP($A29,'Return Data'!$B$7:$R$2843,8,0)</f>
        <v>4.4043000000000001</v>
      </c>
      <c r="K29" s="66">
        <f t="shared" si="3"/>
        <v>7</v>
      </c>
      <c r="L29" s="65">
        <f>VLOOKUP($A29,'Return Data'!$B$7:$R$2843,9,0)</f>
        <v>4.7958999999999996</v>
      </c>
      <c r="M29" s="66">
        <f t="shared" si="4"/>
        <v>15</v>
      </c>
      <c r="N29" s="65">
        <f>VLOOKUP($A29,'Return Data'!$B$7:$R$2843,10,0)</f>
        <v>3.7469000000000001</v>
      </c>
      <c r="O29" s="66">
        <f t="shared" si="5"/>
        <v>10</v>
      </c>
      <c r="P29" s="65">
        <f>VLOOKUP($A29,'Return Data'!$B$7:$R$2843,11,0)</f>
        <v>3.7242000000000002</v>
      </c>
      <c r="Q29" s="66">
        <f t="shared" si="6"/>
        <v>21</v>
      </c>
      <c r="R29" s="65">
        <f>VLOOKUP($A29,'Return Data'!$B$7:$R$2843,12,0)</f>
        <v>3.4931000000000001</v>
      </c>
      <c r="S29" s="66">
        <f t="shared" si="7"/>
        <v>19</v>
      </c>
      <c r="T29" s="65">
        <f>VLOOKUP($A29,'Return Data'!$B$7:$R$2843,13,0)</f>
        <v>3.7576000000000001</v>
      </c>
      <c r="U29" s="66">
        <f t="shared" si="8"/>
        <v>21</v>
      </c>
      <c r="V29" s="65">
        <f>VLOOKUP($A29,'Return Data'!$B$7:$R$2843,17,0)</f>
        <v>5.8167</v>
      </c>
      <c r="W29" s="66">
        <f t="shared" si="9"/>
        <v>15</v>
      </c>
      <c r="X29" s="65">
        <f>VLOOKUP($A29,'Return Data'!$B$7:$R$2843,14,0)</f>
        <v>6.7210999999999999</v>
      </c>
      <c r="Y29" s="66">
        <f t="shared" si="10"/>
        <v>10</v>
      </c>
      <c r="Z29" s="65">
        <f>VLOOKUP($A29,'Return Data'!$B$7:$R$2843,16,0)</f>
        <v>7.5780000000000003</v>
      </c>
      <c r="AA29" s="67">
        <f t="shared" si="11"/>
        <v>10</v>
      </c>
    </row>
    <row r="30" spans="1:27" x14ac:dyDescent="0.3">
      <c r="A30" s="63" t="s">
        <v>1061</v>
      </c>
      <c r="B30" s="64">
        <f>VLOOKUP($A30,'Return Data'!$B$7:$R$2843,3,0)</f>
        <v>44410</v>
      </c>
      <c r="C30" s="65">
        <f>VLOOKUP($A30,'Return Data'!$B$7:$R$2843,4,0)</f>
        <v>26.270499999999998</v>
      </c>
      <c r="D30" s="65">
        <f>VLOOKUP($A30,'Return Data'!$B$7:$R$2843,5,0)</f>
        <v>3.1038000000000001</v>
      </c>
      <c r="E30" s="66">
        <f t="shared" si="0"/>
        <v>19</v>
      </c>
      <c r="F30" s="65">
        <f>VLOOKUP($A30,'Return Data'!$B$7:$R$2843,6,0)</f>
        <v>3.1038000000000001</v>
      </c>
      <c r="G30" s="66">
        <f t="shared" si="1"/>
        <v>19</v>
      </c>
      <c r="H30" s="65">
        <f>VLOOKUP($A30,'Return Data'!$B$7:$R$2843,7,0)</f>
        <v>3.1777000000000002</v>
      </c>
      <c r="I30" s="66">
        <f t="shared" si="2"/>
        <v>24</v>
      </c>
      <c r="J30" s="65">
        <f>VLOOKUP($A30,'Return Data'!$B$7:$R$2843,8,0)</f>
        <v>3.4781</v>
      </c>
      <c r="K30" s="66">
        <f t="shared" si="3"/>
        <v>23</v>
      </c>
      <c r="L30" s="65">
        <f>VLOOKUP($A30,'Return Data'!$B$7:$R$2843,9,0)</f>
        <v>4.0476000000000001</v>
      </c>
      <c r="M30" s="66">
        <f t="shared" si="4"/>
        <v>23</v>
      </c>
      <c r="N30" s="65">
        <f>VLOOKUP($A30,'Return Data'!$B$7:$R$2843,10,0)</f>
        <v>3.1724999999999999</v>
      </c>
      <c r="O30" s="66">
        <f t="shared" si="5"/>
        <v>24</v>
      </c>
      <c r="P30" s="65">
        <f>VLOOKUP($A30,'Return Data'!$B$7:$R$2843,11,0)</f>
        <v>3.5009999999999999</v>
      </c>
      <c r="Q30" s="66">
        <f t="shared" si="6"/>
        <v>25</v>
      </c>
      <c r="R30" s="65">
        <f>VLOOKUP($A30,'Return Data'!$B$7:$R$2843,12,0)</f>
        <v>3.1943000000000001</v>
      </c>
      <c r="S30" s="66">
        <f t="shared" si="7"/>
        <v>25</v>
      </c>
      <c r="T30" s="65">
        <f>VLOOKUP($A30,'Return Data'!$B$7:$R$2843,13,0)</f>
        <v>3.3744999999999998</v>
      </c>
      <c r="U30" s="66">
        <f t="shared" si="8"/>
        <v>25</v>
      </c>
      <c r="V30" s="65">
        <f>VLOOKUP($A30,'Return Data'!$B$7:$R$2843,17,0)</f>
        <v>3.1185</v>
      </c>
      <c r="W30" s="66">
        <f t="shared" si="9"/>
        <v>24</v>
      </c>
      <c r="X30" s="65">
        <f>VLOOKUP($A30,'Return Data'!$B$7:$R$2843,14,0)</f>
        <v>2.7557</v>
      </c>
      <c r="Y30" s="66">
        <f t="shared" si="10"/>
        <v>20</v>
      </c>
      <c r="Z30" s="65">
        <f>VLOOKUP($A30,'Return Data'!$B$7:$R$2843,16,0)</f>
        <v>6.9938000000000002</v>
      </c>
      <c r="AA30" s="67">
        <f t="shared" si="11"/>
        <v>18</v>
      </c>
    </row>
    <row r="31" spans="1:27" x14ac:dyDescent="0.3">
      <c r="A31" s="63" t="s">
        <v>1062</v>
      </c>
      <c r="B31" s="64">
        <f>VLOOKUP($A31,'Return Data'!$B$7:$R$2843,3,0)</f>
        <v>44410</v>
      </c>
      <c r="C31" s="65">
        <f>VLOOKUP($A31,'Return Data'!$B$7:$R$2843,4,0)</f>
        <v>3121.1224999999999</v>
      </c>
      <c r="D31" s="65">
        <f>VLOOKUP($A31,'Return Data'!$B$7:$R$2843,5,0)</f>
        <v>3.0971000000000002</v>
      </c>
      <c r="E31" s="66">
        <f t="shared" si="0"/>
        <v>20</v>
      </c>
      <c r="F31" s="65">
        <f>VLOOKUP($A31,'Return Data'!$B$7:$R$2843,6,0)</f>
        <v>3.0971000000000002</v>
      </c>
      <c r="G31" s="66">
        <f t="shared" si="1"/>
        <v>20</v>
      </c>
      <c r="H31" s="65">
        <f>VLOOKUP($A31,'Return Data'!$B$7:$R$2843,7,0)</f>
        <v>3.8673999999999999</v>
      </c>
      <c r="I31" s="66">
        <f t="shared" si="2"/>
        <v>11</v>
      </c>
      <c r="J31" s="65">
        <f>VLOOKUP($A31,'Return Data'!$B$7:$R$2843,8,0)</f>
        <v>4.6540999999999997</v>
      </c>
      <c r="K31" s="66">
        <f t="shared" si="3"/>
        <v>5</v>
      </c>
      <c r="L31" s="65">
        <f>VLOOKUP($A31,'Return Data'!$B$7:$R$2843,9,0)</f>
        <v>5.4501999999999997</v>
      </c>
      <c r="M31" s="66">
        <f t="shared" si="4"/>
        <v>3</v>
      </c>
      <c r="N31" s="65">
        <f>VLOOKUP($A31,'Return Data'!$B$7:$R$2843,10,0)</f>
        <v>4.0292000000000003</v>
      </c>
      <c r="O31" s="66">
        <f t="shared" si="5"/>
        <v>8</v>
      </c>
      <c r="P31" s="65">
        <f>VLOOKUP($A31,'Return Data'!$B$7:$R$2843,11,0)</f>
        <v>4.5007000000000001</v>
      </c>
      <c r="Q31" s="66">
        <f t="shared" si="6"/>
        <v>7</v>
      </c>
      <c r="R31" s="65">
        <f>VLOOKUP($A31,'Return Data'!$B$7:$R$2843,12,0)</f>
        <v>3.9624000000000001</v>
      </c>
      <c r="S31" s="66">
        <f t="shared" si="7"/>
        <v>10</v>
      </c>
      <c r="T31" s="65">
        <f>VLOOKUP($A31,'Return Data'!$B$7:$R$2843,13,0)</f>
        <v>4.4490999999999996</v>
      </c>
      <c r="U31" s="66">
        <f t="shared" si="8"/>
        <v>8</v>
      </c>
      <c r="V31" s="65">
        <f>VLOOKUP($A31,'Return Data'!$B$7:$R$2843,17,0)</f>
        <v>6.3268000000000004</v>
      </c>
      <c r="W31" s="66">
        <f t="shared" si="9"/>
        <v>10</v>
      </c>
      <c r="X31" s="65">
        <f>VLOOKUP($A31,'Return Data'!$B$7:$R$2843,14,0)</f>
        <v>5.0030000000000001</v>
      </c>
      <c r="Y31" s="66">
        <f t="shared" si="10"/>
        <v>19</v>
      </c>
      <c r="Z31" s="65">
        <f>VLOOKUP($A31,'Return Data'!$B$7:$R$2843,16,0)</f>
        <v>7.4135999999999997</v>
      </c>
      <c r="AA31" s="67">
        <f t="shared" si="11"/>
        <v>13</v>
      </c>
    </row>
    <row r="32" spans="1:27" x14ac:dyDescent="0.3">
      <c r="A32" s="63" t="s">
        <v>1063</v>
      </c>
      <c r="B32" s="64">
        <f>VLOOKUP($A32,'Return Data'!$B$7:$R$2843,3,0)</f>
        <v>44410</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25</v>
      </c>
      <c r="N32" s="65">
        <f>VLOOKUP($A32,'Return Data'!$B$7:$R$2843,10,0)</f>
        <v>-3.7000000000000002E-3</v>
      </c>
      <c r="O32" s="66">
        <f t="shared" si="5"/>
        <v>26</v>
      </c>
      <c r="P32" s="65">
        <f>VLOOKUP($A32,'Return Data'!$B$7:$R$2843,11,0)</f>
        <v>-1.9E-3</v>
      </c>
      <c r="Q32" s="66">
        <f t="shared" si="6"/>
        <v>26</v>
      </c>
      <c r="R32" s="65">
        <f>VLOOKUP($A32,'Return Data'!$B$7:$R$2843,12,0)</f>
        <v>-1.2999999999999999E-3</v>
      </c>
      <c r="S32" s="66">
        <f t="shared" si="7"/>
        <v>26</v>
      </c>
      <c r="T32" s="65">
        <f>VLOOKUP($A32,'Return Data'!$B$7:$R$2843,13,0)</f>
        <v>-0.16239999999999999</v>
      </c>
      <c r="U32" s="66">
        <f t="shared" si="8"/>
        <v>26</v>
      </c>
      <c r="V32" s="65"/>
      <c r="W32" s="66"/>
      <c r="X32" s="65"/>
      <c r="Y32" s="66"/>
      <c r="Z32" s="65">
        <f>VLOOKUP($A32,'Return Data'!$B$7:$R$2843,16,0)</f>
        <v>-16.8872</v>
      </c>
      <c r="AA32" s="67">
        <f t="shared" si="11"/>
        <v>26</v>
      </c>
    </row>
    <row r="33" spans="1:27" x14ac:dyDescent="0.3">
      <c r="A33" s="63" t="s">
        <v>1067</v>
      </c>
      <c r="B33" s="64">
        <f>VLOOKUP($A33,'Return Data'!$B$7:$R$2843,3,0)</f>
        <v>44410</v>
      </c>
      <c r="C33" s="65">
        <f>VLOOKUP($A33,'Return Data'!$B$7:$R$2843,4,0)</f>
        <v>2656.1903000000002</v>
      </c>
      <c r="D33" s="65">
        <f>VLOOKUP($A33,'Return Data'!$B$7:$R$2843,5,0)</f>
        <v>6.6614000000000004</v>
      </c>
      <c r="E33" s="66">
        <f t="shared" si="0"/>
        <v>3</v>
      </c>
      <c r="F33" s="65">
        <f>VLOOKUP($A33,'Return Data'!$B$7:$R$2843,6,0)</f>
        <v>6.6614000000000004</v>
      </c>
      <c r="G33" s="66">
        <f t="shared" si="1"/>
        <v>3</v>
      </c>
      <c r="H33" s="65">
        <f>VLOOKUP($A33,'Return Data'!$B$7:$R$2843,7,0)</f>
        <v>5.5800999999999998</v>
      </c>
      <c r="I33" s="66">
        <f t="shared" si="2"/>
        <v>3</v>
      </c>
      <c r="J33" s="65">
        <f>VLOOKUP($A33,'Return Data'!$B$7:$R$2843,8,0)</f>
        <v>5.0206999999999997</v>
      </c>
      <c r="K33" s="66">
        <f t="shared" si="3"/>
        <v>3</v>
      </c>
      <c r="L33" s="65">
        <f>VLOOKUP($A33,'Return Data'!$B$7:$R$2843,9,0)</f>
        <v>5.4151999999999996</v>
      </c>
      <c r="M33" s="66">
        <f t="shared" si="4"/>
        <v>4</v>
      </c>
      <c r="N33" s="65">
        <f>VLOOKUP($A33,'Return Data'!$B$7:$R$2843,10,0)</f>
        <v>4.3608000000000002</v>
      </c>
      <c r="O33" s="66">
        <f t="shared" si="5"/>
        <v>4</v>
      </c>
      <c r="P33" s="65">
        <f>VLOOKUP($A33,'Return Data'!$B$7:$R$2843,11,0)</f>
        <v>4.5944000000000003</v>
      </c>
      <c r="Q33" s="66">
        <f t="shared" si="6"/>
        <v>4</v>
      </c>
      <c r="R33" s="65">
        <f>VLOOKUP($A33,'Return Data'!$B$7:$R$2843,12,0)</f>
        <v>4.0594999999999999</v>
      </c>
      <c r="S33" s="66">
        <f t="shared" si="7"/>
        <v>8</v>
      </c>
      <c r="T33" s="65">
        <f>VLOOKUP($A33,'Return Data'!$B$7:$R$2843,13,0)</f>
        <v>4.3204000000000002</v>
      </c>
      <c r="U33" s="66">
        <f t="shared" si="8"/>
        <v>10</v>
      </c>
      <c r="V33" s="65">
        <f>VLOOKUP($A33,'Return Data'!$B$7:$R$2843,17,0)</f>
        <v>6.3269000000000002</v>
      </c>
      <c r="W33" s="66">
        <f>RANK(V33,V$8:V$33,0)</f>
        <v>9</v>
      </c>
      <c r="X33" s="65">
        <f>VLOOKUP($A33,'Return Data'!$B$7:$R$2843,14,0)</f>
        <v>2.7431000000000001</v>
      </c>
      <c r="Y33" s="66">
        <f>RANK(X33,X$8:X$33,0)</f>
        <v>21</v>
      </c>
      <c r="Z33" s="65">
        <f>VLOOKUP($A33,'Return Data'!$B$7:$R$2843,16,0)</f>
        <v>7.0765000000000002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3.8397000000000006</v>
      </c>
      <c r="E35" s="74"/>
      <c r="F35" s="75">
        <f>AVERAGE(F8:F33)</f>
        <v>3.8397000000000006</v>
      </c>
      <c r="G35" s="74"/>
      <c r="H35" s="75">
        <f>AVERAGE(H8:H33)</f>
        <v>4.140257692307693</v>
      </c>
      <c r="I35" s="74"/>
      <c r="J35" s="75">
        <f>AVERAGE(J8:J33)</f>
        <v>4.1723692307692311</v>
      </c>
      <c r="K35" s="74"/>
      <c r="L35" s="75">
        <f>AVERAGE(L8:L33)</f>
        <v>4.4136615384615387</v>
      </c>
      <c r="M35" s="74"/>
      <c r="N35" s="75">
        <f>AVERAGE(N8:N33)</f>
        <v>3.6999769230769228</v>
      </c>
      <c r="O35" s="74"/>
      <c r="P35" s="75">
        <f>AVERAGE(P8:P33)</f>
        <v>4.2081423076923077</v>
      </c>
      <c r="Q35" s="74"/>
      <c r="R35" s="75">
        <f>AVERAGE(R8:R33)</f>
        <v>4.1408999999999994</v>
      </c>
      <c r="S35" s="74"/>
      <c r="T35" s="75">
        <f>AVERAGE(T8:T33)</f>
        <v>4.4472000000000005</v>
      </c>
      <c r="U35" s="74"/>
      <c r="V35" s="75">
        <f>AVERAGE(V8:V33)</f>
        <v>5.3994279999999995</v>
      </c>
      <c r="W35" s="74"/>
      <c r="X35" s="75">
        <f>AVERAGE(X8:X33)</f>
        <v>4.7591719999999995</v>
      </c>
      <c r="Y35" s="74"/>
      <c r="Z35" s="75">
        <f>AVERAGE(Z8:Z33)</f>
        <v>6.0277192307692307</v>
      </c>
      <c r="AA35" s="76"/>
    </row>
    <row r="36" spans="1:27" x14ac:dyDescent="0.3">
      <c r="A36" s="73" t="s">
        <v>28</v>
      </c>
      <c r="B36" s="74"/>
      <c r="C36" s="74"/>
      <c r="D36" s="75">
        <f>MIN(D8:D33)</f>
        <v>0</v>
      </c>
      <c r="E36" s="74"/>
      <c r="F36" s="75">
        <f>MIN(F8:F33)</f>
        <v>0</v>
      </c>
      <c r="G36" s="74"/>
      <c r="H36" s="75">
        <f>MIN(H8:H33)</f>
        <v>0</v>
      </c>
      <c r="I36" s="74"/>
      <c r="J36" s="75">
        <f>MIN(J8:J33)</f>
        <v>0</v>
      </c>
      <c r="K36" s="74"/>
      <c r="L36" s="75">
        <f>MIN(L8:L33)</f>
        <v>-1.9548000000000001</v>
      </c>
      <c r="M36" s="74"/>
      <c r="N36" s="75">
        <f>MIN(N8:N33)</f>
        <v>-3.7000000000000002E-3</v>
      </c>
      <c r="O36" s="74"/>
      <c r="P36" s="75">
        <f>MIN(P8:P33)</f>
        <v>-1.9E-3</v>
      </c>
      <c r="Q36" s="74"/>
      <c r="R36" s="75">
        <f>MIN(R8:R33)</f>
        <v>-1.2999999999999999E-3</v>
      </c>
      <c r="S36" s="74"/>
      <c r="T36" s="75">
        <f>MIN(T8:T33)</f>
        <v>-0.16239999999999999</v>
      </c>
      <c r="U36" s="74"/>
      <c r="V36" s="75">
        <f>MIN(V8:V33)</f>
        <v>-6.7805999999999997</v>
      </c>
      <c r="W36" s="74"/>
      <c r="X36" s="75">
        <f>MIN(X8:X33)</f>
        <v>-8.8587000000000007</v>
      </c>
      <c r="Y36" s="74"/>
      <c r="Z36" s="75">
        <f>MIN(Z8:Z33)</f>
        <v>-16.8872</v>
      </c>
      <c r="AA36" s="76"/>
    </row>
    <row r="37" spans="1:27" ht="15" thickBot="1" x14ac:dyDescent="0.35">
      <c r="A37" s="77" t="s">
        <v>29</v>
      </c>
      <c r="B37" s="78"/>
      <c r="C37" s="78"/>
      <c r="D37" s="79">
        <f>MAX(D8:D33)</f>
        <v>8.9192</v>
      </c>
      <c r="E37" s="78"/>
      <c r="F37" s="79">
        <f>MAX(F8:F33)</f>
        <v>8.9192</v>
      </c>
      <c r="G37" s="78"/>
      <c r="H37" s="79">
        <f>MAX(H8:H33)</f>
        <v>12.3003</v>
      </c>
      <c r="I37" s="78"/>
      <c r="J37" s="79">
        <f>MAX(J8:J33)</f>
        <v>11.775499999999999</v>
      </c>
      <c r="K37" s="78"/>
      <c r="L37" s="79">
        <f>MAX(L8:L33)</f>
        <v>5.992</v>
      </c>
      <c r="M37" s="78"/>
      <c r="N37" s="79">
        <f>MAX(N8:N33)</f>
        <v>5.7037000000000004</v>
      </c>
      <c r="O37" s="78"/>
      <c r="P37" s="79">
        <f>MAX(P8:P33)</f>
        <v>8.2744</v>
      </c>
      <c r="Q37" s="78"/>
      <c r="R37" s="79">
        <f>MAX(R8:R33)</f>
        <v>11.510999999999999</v>
      </c>
      <c r="S37" s="78"/>
      <c r="T37" s="79">
        <f>MAX(T8:T33)</f>
        <v>11.867800000000001</v>
      </c>
      <c r="U37" s="78"/>
      <c r="V37" s="79">
        <f>MAX(V8:V33)</f>
        <v>10.560700000000001</v>
      </c>
      <c r="W37" s="78"/>
      <c r="X37" s="79">
        <f>MAX(X8:X33)</f>
        <v>7.6028000000000002</v>
      </c>
      <c r="Y37" s="78"/>
      <c r="Z37" s="79">
        <f>MAX(Z8:Z33)</f>
        <v>8.1609999999999996</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44410</v>
      </c>
      <c r="C8" s="65">
        <f>VLOOKUP($A8,'Return Data'!$B$7:$R$2843,4,0)</f>
        <v>433.5324</v>
      </c>
      <c r="D8" s="65">
        <f>VLOOKUP($A8,'Return Data'!$B$7:$R$2843,5,0)</f>
        <v>4.0510000000000002</v>
      </c>
      <c r="E8" s="66">
        <f t="shared" ref="E8:E34" si="0">RANK(D8,D$8:D$34,0)</f>
        <v>4</v>
      </c>
      <c r="F8" s="65">
        <f>VLOOKUP($A8,'Return Data'!$B$7:$R$2843,6,0)</f>
        <v>4.0510000000000002</v>
      </c>
      <c r="G8" s="66">
        <f t="shared" ref="G8:G34" si="1">RANK(F8,F$8:F$34,0)</f>
        <v>4</v>
      </c>
      <c r="H8" s="65">
        <f>VLOOKUP($A8,'Return Data'!$B$7:$R$2843,7,0)</f>
        <v>4.7419000000000002</v>
      </c>
      <c r="I8" s="66">
        <f t="shared" ref="I8:I34" si="2">RANK(H8,H$8:H$34,0)</f>
        <v>3</v>
      </c>
      <c r="J8" s="65">
        <f>VLOOKUP($A8,'Return Data'!$B$7:$R$2843,8,0)</f>
        <v>4.7167000000000003</v>
      </c>
      <c r="K8" s="66">
        <f t="shared" ref="K8:K34" si="3">RANK(J8,J$8:J$34,0)</f>
        <v>3</v>
      </c>
      <c r="L8" s="65">
        <f>VLOOKUP($A8,'Return Data'!$B$7:$R$2843,9,0)</f>
        <v>5.2748999999999997</v>
      </c>
      <c r="M8" s="66">
        <f t="shared" ref="M8:M34" si="4">RANK(L8,L$8:L$34,0)</f>
        <v>3</v>
      </c>
      <c r="N8" s="65">
        <f>VLOOKUP($A8,'Return Data'!$B$7:$R$2843,10,0)</f>
        <v>4.4114000000000004</v>
      </c>
      <c r="O8" s="66">
        <f t="shared" ref="O8:O34" si="5">RANK(N8,N$8:N$34,0)</f>
        <v>4</v>
      </c>
      <c r="P8" s="65">
        <f>VLOOKUP($A8,'Return Data'!$B$7:$R$2843,11,0)</f>
        <v>4.7253999999999996</v>
      </c>
      <c r="Q8" s="66">
        <f t="shared" ref="Q8:Q34" si="6">RANK(P8,P$8:P$34,0)</f>
        <v>4</v>
      </c>
      <c r="R8" s="65">
        <f>VLOOKUP($A8,'Return Data'!$B$7:$R$2843,12,0)</f>
        <v>4.3529999999999998</v>
      </c>
      <c r="S8" s="66">
        <f t="shared" ref="S8:S34" si="7">RANK(R8,R$8:R$34,0)</f>
        <v>4</v>
      </c>
      <c r="T8" s="65">
        <f>VLOOKUP($A8,'Return Data'!$B$7:$R$2843,13,0)</f>
        <v>4.7587000000000002</v>
      </c>
      <c r="U8" s="66">
        <f t="shared" ref="U8:U34" si="8">RANK(T8,T$8:T$34,0)</f>
        <v>4</v>
      </c>
      <c r="V8" s="65">
        <f>VLOOKUP($A8,'Return Data'!$B$7:$R$2843,17,0)</f>
        <v>6.3760000000000003</v>
      </c>
      <c r="W8" s="66">
        <f t="shared" ref="W8:W15" si="9">RANK(V8,V$8:V$34,0)</f>
        <v>5</v>
      </c>
      <c r="X8" s="65">
        <f>VLOOKUP($A8,'Return Data'!$B$7:$R$2843,14,0)</f>
        <v>7.2363</v>
      </c>
      <c r="Y8" s="66">
        <f>RANK(X8,X$8:X$34,0)</f>
        <v>4</v>
      </c>
      <c r="Z8" s="65">
        <f>VLOOKUP($A8,'Return Data'!$B$7:$R$2843,16,0)</f>
        <v>8.2667000000000002</v>
      </c>
      <c r="AA8" s="67">
        <f t="shared" ref="AA8:AA34" si="10">RANK(Z8,Z$8:Z$34,0)</f>
        <v>4</v>
      </c>
    </row>
    <row r="9" spans="1:27" x14ac:dyDescent="0.3">
      <c r="A9" s="63" t="s">
        <v>1496</v>
      </c>
      <c r="B9" s="64">
        <f>VLOOKUP($A9,'Return Data'!$B$7:$R$2843,3,0)</f>
        <v>44410</v>
      </c>
      <c r="C9" s="65">
        <f>VLOOKUP($A9,'Return Data'!$B$7:$R$2843,4,0)</f>
        <v>12.141299999999999</v>
      </c>
      <c r="D9" s="65">
        <f>VLOOKUP($A9,'Return Data'!$B$7:$R$2843,5,0)</f>
        <v>3.7088999999999999</v>
      </c>
      <c r="E9" s="66">
        <f t="shared" si="0"/>
        <v>7</v>
      </c>
      <c r="F9" s="65">
        <f>VLOOKUP($A9,'Return Data'!$B$7:$R$2843,6,0)</f>
        <v>3.7088999999999999</v>
      </c>
      <c r="G9" s="66">
        <f t="shared" si="1"/>
        <v>7</v>
      </c>
      <c r="H9" s="65">
        <f>VLOOKUP($A9,'Return Data'!$B$7:$R$2843,7,0)</f>
        <v>3.9540999999999999</v>
      </c>
      <c r="I9" s="66">
        <f t="shared" si="2"/>
        <v>6</v>
      </c>
      <c r="J9" s="65">
        <f>VLOOKUP($A9,'Return Data'!$B$7:$R$2843,8,0)</f>
        <v>4.0862999999999996</v>
      </c>
      <c r="K9" s="66">
        <f t="shared" si="3"/>
        <v>9</v>
      </c>
      <c r="L9" s="65">
        <f>VLOOKUP($A9,'Return Data'!$B$7:$R$2843,9,0)</f>
        <v>4.5658000000000003</v>
      </c>
      <c r="M9" s="66">
        <f t="shared" si="4"/>
        <v>7</v>
      </c>
      <c r="N9" s="65">
        <f>VLOOKUP($A9,'Return Data'!$B$7:$R$2843,10,0)</f>
        <v>4.2222</v>
      </c>
      <c r="O9" s="66">
        <f t="shared" si="5"/>
        <v>5</v>
      </c>
      <c r="P9" s="65">
        <f>VLOOKUP($A9,'Return Data'!$B$7:$R$2843,11,0)</f>
        <v>4.4858000000000002</v>
      </c>
      <c r="Q9" s="66">
        <f t="shared" si="6"/>
        <v>6</v>
      </c>
      <c r="R9" s="65">
        <f>VLOOKUP($A9,'Return Data'!$B$7:$R$2843,12,0)</f>
        <v>4.3151000000000002</v>
      </c>
      <c r="S9" s="66">
        <f t="shared" si="7"/>
        <v>5</v>
      </c>
      <c r="T9" s="65">
        <f>VLOOKUP($A9,'Return Data'!$B$7:$R$2843,13,0)</f>
        <v>4.6284000000000001</v>
      </c>
      <c r="U9" s="66">
        <f t="shared" si="8"/>
        <v>5</v>
      </c>
      <c r="V9" s="65">
        <f>VLOOKUP($A9,'Return Data'!$B$7:$R$2843,17,0)</f>
        <v>5.9612999999999996</v>
      </c>
      <c r="W9" s="66">
        <f t="shared" si="9"/>
        <v>7</v>
      </c>
      <c r="X9" s="65"/>
      <c r="Y9" s="66"/>
      <c r="Z9" s="65">
        <f>VLOOKUP($A9,'Return Data'!$B$7:$R$2843,16,0)</f>
        <v>6.9297000000000004</v>
      </c>
      <c r="AA9" s="67">
        <f t="shared" si="10"/>
        <v>17</v>
      </c>
    </row>
    <row r="10" spans="1:27" x14ac:dyDescent="0.3">
      <c r="A10" s="63" t="s">
        <v>1499</v>
      </c>
      <c r="B10" s="64">
        <f>VLOOKUP($A10,'Return Data'!$B$7:$R$2843,3,0)</f>
        <v>44410</v>
      </c>
      <c r="C10" s="65">
        <f>VLOOKUP($A10,'Return Data'!$B$7:$R$2843,4,0)</f>
        <v>1218.6804999999999</v>
      </c>
      <c r="D10" s="65">
        <f>VLOOKUP($A10,'Return Data'!$B$7:$R$2843,5,0)</f>
        <v>3.665</v>
      </c>
      <c r="E10" s="66">
        <f t="shared" si="0"/>
        <v>9</v>
      </c>
      <c r="F10" s="65">
        <f>VLOOKUP($A10,'Return Data'!$B$7:$R$2843,6,0)</f>
        <v>3.665</v>
      </c>
      <c r="G10" s="66">
        <f t="shared" si="1"/>
        <v>9</v>
      </c>
      <c r="H10" s="65">
        <f>VLOOKUP($A10,'Return Data'!$B$7:$R$2843,7,0)</f>
        <v>3.9487000000000001</v>
      </c>
      <c r="I10" s="66">
        <f t="shared" si="2"/>
        <v>7</v>
      </c>
      <c r="J10" s="65">
        <f>VLOOKUP($A10,'Return Data'!$B$7:$R$2843,8,0)</f>
        <v>3.9049999999999998</v>
      </c>
      <c r="K10" s="66">
        <f t="shared" si="3"/>
        <v>16</v>
      </c>
      <c r="L10" s="65">
        <f>VLOOKUP($A10,'Return Data'!$B$7:$R$2843,9,0)</f>
        <v>4.6398999999999999</v>
      </c>
      <c r="M10" s="66">
        <f t="shared" si="4"/>
        <v>5</v>
      </c>
      <c r="N10" s="65">
        <f>VLOOKUP($A10,'Return Data'!$B$7:$R$2843,10,0)</f>
        <v>3.8807</v>
      </c>
      <c r="O10" s="66">
        <f t="shared" si="5"/>
        <v>7</v>
      </c>
      <c r="P10" s="65">
        <f>VLOOKUP($A10,'Return Data'!$B$7:$R$2843,11,0)</f>
        <v>4.2319000000000004</v>
      </c>
      <c r="Q10" s="66">
        <f t="shared" si="6"/>
        <v>8</v>
      </c>
      <c r="R10" s="65">
        <f>VLOOKUP($A10,'Return Data'!$B$7:$R$2843,12,0)</f>
        <v>3.8685999999999998</v>
      </c>
      <c r="S10" s="66">
        <f t="shared" si="7"/>
        <v>11</v>
      </c>
      <c r="T10" s="65">
        <f>VLOOKUP($A10,'Return Data'!$B$7:$R$2843,13,0)</f>
        <v>3.9638</v>
      </c>
      <c r="U10" s="66">
        <f t="shared" si="8"/>
        <v>14</v>
      </c>
      <c r="V10" s="65">
        <f>VLOOKUP($A10,'Return Data'!$B$7:$R$2843,17,0)</f>
        <v>5.1959</v>
      </c>
      <c r="W10" s="66">
        <f t="shared" si="9"/>
        <v>17</v>
      </c>
      <c r="X10" s="65"/>
      <c r="Y10" s="66"/>
      <c r="Z10" s="65">
        <f>VLOOKUP($A10,'Return Data'!$B$7:$R$2843,16,0)</f>
        <v>6.4320000000000004</v>
      </c>
      <c r="AA10" s="67">
        <f t="shared" si="10"/>
        <v>20</v>
      </c>
    </row>
    <row r="11" spans="1:27" x14ac:dyDescent="0.3">
      <c r="A11" s="63" t="s">
        <v>1500</v>
      </c>
      <c r="B11" s="64">
        <f>VLOOKUP($A11,'Return Data'!$B$7:$R$2843,3,0)</f>
        <v>44410</v>
      </c>
      <c r="C11" s="65">
        <f>VLOOKUP($A11,'Return Data'!$B$7:$R$2843,4,0)</f>
        <v>2599.6981000000001</v>
      </c>
      <c r="D11" s="65">
        <f>VLOOKUP($A11,'Return Data'!$B$7:$R$2843,5,0)</f>
        <v>3.0489000000000002</v>
      </c>
      <c r="E11" s="66">
        <f t="shared" si="0"/>
        <v>22</v>
      </c>
      <c r="F11" s="65">
        <f>VLOOKUP($A11,'Return Data'!$B$7:$R$2843,6,0)</f>
        <v>3.0489000000000002</v>
      </c>
      <c r="G11" s="66">
        <f t="shared" si="1"/>
        <v>22</v>
      </c>
      <c r="H11" s="65">
        <f>VLOOKUP($A11,'Return Data'!$B$7:$R$2843,7,0)</f>
        <v>3.4598</v>
      </c>
      <c r="I11" s="66">
        <f t="shared" si="2"/>
        <v>24</v>
      </c>
      <c r="J11" s="65">
        <f>VLOOKUP($A11,'Return Data'!$B$7:$R$2843,8,0)</f>
        <v>3.601</v>
      </c>
      <c r="K11" s="66">
        <f t="shared" si="3"/>
        <v>23</v>
      </c>
      <c r="L11" s="65">
        <f>VLOOKUP($A11,'Return Data'!$B$7:$R$2843,9,0)</f>
        <v>3.8881999999999999</v>
      </c>
      <c r="M11" s="66">
        <f t="shared" si="4"/>
        <v>19</v>
      </c>
      <c r="N11" s="65">
        <f>VLOOKUP($A11,'Return Data'!$B$7:$R$2843,10,0)</f>
        <v>3.3147000000000002</v>
      </c>
      <c r="O11" s="66">
        <f t="shared" si="5"/>
        <v>23</v>
      </c>
      <c r="P11" s="65">
        <f>VLOOKUP($A11,'Return Data'!$B$7:$R$2843,11,0)</f>
        <v>3.6111</v>
      </c>
      <c r="Q11" s="66">
        <f t="shared" si="6"/>
        <v>23</v>
      </c>
      <c r="R11" s="65">
        <f>VLOOKUP($A11,'Return Data'!$B$7:$R$2843,12,0)</f>
        <v>3.3588</v>
      </c>
      <c r="S11" s="66">
        <f t="shared" si="7"/>
        <v>24</v>
      </c>
      <c r="T11" s="65">
        <f>VLOOKUP($A11,'Return Data'!$B$7:$R$2843,13,0)</f>
        <v>3.5649999999999999</v>
      </c>
      <c r="U11" s="66">
        <f t="shared" si="8"/>
        <v>23</v>
      </c>
      <c r="V11" s="65">
        <f>VLOOKUP($A11,'Return Data'!$B$7:$R$2843,17,0)</f>
        <v>4.9913999999999996</v>
      </c>
      <c r="W11" s="66">
        <f t="shared" si="9"/>
        <v>18</v>
      </c>
      <c r="X11" s="65">
        <f>VLOOKUP($A11,'Return Data'!$B$7:$R$2843,14,0)</f>
        <v>6.0759999999999996</v>
      </c>
      <c r="Y11" s="66">
        <f>RANK(X11,X$8:X$34,0)</f>
        <v>10</v>
      </c>
      <c r="Z11" s="65">
        <f>VLOOKUP($A11,'Return Data'!$B$7:$R$2843,16,0)</f>
        <v>7.9378000000000002</v>
      </c>
      <c r="AA11" s="67">
        <f t="shared" si="10"/>
        <v>5</v>
      </c>
    </row>
    <row r="12" spans="1:27" x14ac:dyDescent="0.3">
      <c r="A12" s="63" t="s">
        <v>1502</v>
      </c>
      <c r="B12" s="64">
        <f>VLOOKUP($A12,'Return Data'!$B$7:$R$2843,3,0)</f>
        <v>44410</v>
      </c>
      <c r="C12" s="65">
        <f>VLOOKUP($A12,'Return Data'!$B$7:$R$2843,4,0)</f>
        <v>3201.1060000000002</v>
      </c>
      <c r="D12" s="65">
        <f>VLOOKUP($A12,'Return Data'!$B$7:$R$2843,5,0)</f>
        <v>3.4205000000000001</v>
      </c>
      <c r="E12" s="66">
        <f t="shared" si="0"/>
        <v>15</v>
      </c>
      <c r="F12" s="65">
        <f>VLOOKUP($A12,'Return Data'!$B$7:$R$2843,6,0)</f>
        <v>3.4205000000000001</v>
      </c>
      <c r="G12" s="66">
        <f t="shared" si="1"/>
        <v>15</v>
      </c>
      <c r="H12" s="65">
        <f>VLOOKUP($A12,'Return Data'!$B$7:$R$2843,7,0)</f>
        <v>3.3062</v>
      </c>
      <c r="I12" s="66">
        <f t="shared" si="2"/>
        <v>25</v>
      </c>
      <c r="J12" s="65">
        <f>VLOOKUP($A12,'Return Data'!$B$7:$R$2843,8,0)</f>
        <v>3.5051000000000001</v>
      </c>
      <c r="K12" s="66">
        <f t="shared" si="3"/>
        <v>24</v>
      </c>
      <c r="L12" s="65">
        <f>VLOOKUP($A12,'Return Data'!$B$7:$R$2843,9,0)</f>
        <v>3.5066999999999999</v>
      </c>
      <c r="M12" s="66">
        <f t="shared" si="4"/>
        <v>26</v>
      </c>
      <c r="N12" s="65">
        <f>VLOOKUP($A12,'Return Data'!$B$7:$R$2843,10,0)</f>
        <v>3.2031000000000001</v>
      </c>
      <c r="O12" s="66">
        <f t="shared" si="5"/>
        <v>25</v>
      </c>
      <c r="P12" s="65">
        <f>VLOOKUP($A12,'Return Data'!$B$7:$R$2843,11,0)</f>
        <v>3.403</v>
      </c>
      <c r="Q12" s="66">
        <f t="shared" si="6"/>
        <v>25</v>
      </c>
      <c r="R12" s="65">
        <f>VLOOKUP($A12,'Return Data'!$B$7:$R$2843,12,0)</f>
        <v>3.2433999999999998</v>
      </c>
      <c r="S12" s="66">
        <f t="shared" si="7"/>
        <v>25</v>
      </c>
      <c r="T12" s="65">
        <f>VLOOKUP($A12,'Return Data'!$B$7:$R$2843,13,0)</f>
        <v>3.3287</v>
      </c>
      <c r="U12" s="66">
        <f t="shared" si="8"/>
        <v>25</v>
      </c>
      <c r="V12" s="65">
        <f>VLOOKUP($A12,'Return Data'!$B$7:$R$2843,17,0)</f>
        <v>4.8632999999999997</v>
      </c>
      <c r="W12" s="66">
        <f t="shared" si="9"/>
        <v>19</v>
      </c>
      <c r="X12" s="65">
        <f>VLOOKUP($A12,'Return Data'!$B$7:$R$2843,14,0)</f>
        <v>5.6635999999999997</v>
      </c>
      <c r="Y12" s="66">
        <f>RANK(X12,X$8:X$34,0)</f>
        <v>13</v>
      </c>
      <c r="Z12" s="65">
        <f>VLOOKUP($A12,'Return Data'!$B$7:$R$2843,16,0)</f>
        <v>7.3116000000000003</v>
      </c>
      <c r="AA12" s="67">
        <f t="shared" si="10"/>
        <v>15</v>
      </c>
    </row>
    <row r="13" spans="1:27" x14ac:dyDescent="0.3">
      <c r="A13" s="63" t="s">
        <v>1504</v>
      </c>
      <c r="B13" s="64">
        <f>VLOOKUP($A13,'Return Data'!$B$7:$R$2843,3,0)</f>
        <v>44410</v>
      </c>
      <c r="C13" s="65">
        <f>VLOOKUP($A13,'Return Data'!$B$7:$R$2843,4,0)</f>
        <v>2890.4081000000001</v>
      </c>
      <c r="D13" s="65">
        <f>VLOOKUP($A13,'Return Data'!$B$7:$R$2843,5,0)</f>
        <v>3.266</v>
      </c>
      <c r="E13" s="66">
        <f t="shared" si="0"/>
        <v>20</v>
      </c>
      <c r="F13" s="65">
        <f>VLOOKUP($A13,'Return Data'!$B$7:$R$2843,6,0)</f>
        <v>3.266</v>
      </c>
      <c r="G13" s="66">
        <f t="shared" si="1"/>
        <v>20</v>
      </c>
      <c r="H13" s="65">
        <f>VLOOKUP($A13,'Return Data'!$B$7:$R$2843,7,0)</f>
        <v>3.5737999999999999</v>
      </c>
      <c r="I13" s="66">
        <f t="shared" si="2"/>
        <v>22</v>
      </c>
      <c r="J13" s="65">
        <f>VLOOKUP($A13,'Return Data'!$B$7:$R$2843,8,0)</f>
        <v>3.9279999999999999</v>
      </c>
      <c r="K13" s="66">
        <f t="shared" si="3"/>
        <v>14</v>
      </c>
      <c r="L13" s="65">
        <f>VLOOKUP($A13,'Return Data'!$B$7:$R$2843,9,0)</f>
        <v>4.0449999999999999</v>
      </c>
      <c r="M13" s="66">
        <f t="shared" si="4"/>
        <v>16</v>
      </c>
      <c r="N13" s="65">
        <f>VLOOKUP($A13,'Return Data'!$B$7:$R$2843,10,0)</f>
        <v>3.6432000000000002</v>
      </c>
      <c r="O13" s="66">
        <f t="shared" si="5"/>
        <v>17</v>
      </c>
      <c r="P13" s="65">
        <f>VLOOKUP($A13,'Return Data'!$B$7:$R$2843,11,0)</f>
        <v>3.9087999999999998</v>
      </c>
      <c r="Q13" s="66">
        <f t="shared" si="6"/>
        <v>17</v>
      </c>
      <c r="R13" s="65">
        <f>VLOOKUP($A13,'Return Data'!$B$7:$R$2843,12,0)</f>
        <v>3.6701000000000001</v>
      </c>
      <c r="S13" s="66">
        <f t="shared" si="7"/>
        <v>18</v>
      </c>
      <c r="T13" s="65">
        <f>VLOOKUP($A13,'Return Data'!$B$7:$R$2843,13,0)</f>
        <v>3.8365</v>
      </c>
      <c r="U13" s="66">
        <f t="shared" si="8"/>
        <v>19</v>
      </c>
      <c r="V13" s="65">
        <f>VLOOKUP($A13,'Return Data'!$B$7:$R$2843,17,0)</f>
        <v>5.2735000000000003</v>
      </c>
      <c r="W13" s="66">
        <f t="shared" si="9"/>
        <v>16</v>
      </c>
      <c r="X13" s="65">
        <f>VLOOKUP($A13,'Return Data'!$B$7:$R$2843,14,0)</f>
        <v>5.6807999999999996</v>
      </c>
      <c r="Y13" s="66">
        <f>RANK(X13,X$8:X$34,0)</f>
        <v>12</v>
      </c>
      <c r="Z13" s="65">
        <f>VLOOKUP($A13,'Return Data'!$B$7:$R$2843,16,0)</f>
        <v>7.4516</v>
      </c>
      <c r="AA13" s="67">
        <f t="shared" si="10"/>
        <v>12</v>
      </c>
    </row>
    <row r="14" spans="1:27" x14ac:dyDescent="0.3">
      <c r="A14" s="63" t="s">
        <v>1509</v>
      </c>
      <c r="B14" s="64">
        <f>VLOOKUP($A14,'Return Data'!$B$7:$R$2843,3,0)</f>
        <v>44410</v>
      </c>
      <c r="C14" s="65">
        <f>VLOOKUP($A14,'Return Data'!$B$7:$R$2843,4,0)</f>
        <v>30.8779</v>
      </c>
      <c r="D14" s="65">
        <f>VLOOKUP($A14,'Return Data'!$B$7:$R$2843,5,0)</f>
        <v>10.174300000000001</v>
      </c>
      <c r="E14" s="66">
        <f t="shared" si="0"/>
        <v>1</v>
      </c>
      <c r="F14" s="65">
        <f>VLOOKUP($A14,'Return Data'!$B$7:$R$2843,6,0)</f>
        <v>10.174300000000001</v>
      </c>
      <c r="G14" s="66">
        <f t="shared" si="1"/>
        <v>1</v>
      </c>
      <c r="H14" s="65">
        <f>VLOOKUP($A14,'Return Data'!$B$7:$R$2843,7,0)</f>
        <v>11.7628</v>
      </c>
      <c r="I14" s="66">
        <f t="shared" si="2"/>
        <v>1</v>
      </c>
      <c r="J14" s="65">
        <f>VLOOKUP($A14,'Return Data'!$B$7:$R$2843,8,0)</f>
        <v>11.2613</v>
      </c>
      <c r="K14" s="66">
        <f t="shared" si="3"/>
        <v>1</v>
      </c>
      <c r="L14" s="65">
        <f>VLOOKUP($A14,'Return Data'!$B$7:$R$2843,9,0)</f>
        <v>11.9017</v>
      </c>
      <c r="M14" s="66">
        <f t="shared" si="4"/>
        <v>2</v>
      </c>
      <c r="N14" s="65">
        <f>VLOOKUP($A14,'Return Data'!$B$7:$R$2843,10,0)</f>
        <v>7.9917999999999996</v>
      </c>
      <c r="O14" s="66">
        <f t="shared" si="5"/>
        <v>2</v>
      </c>
      <c r="P14" s="65">
        <f>VLOOKUP($A14,'Return Data'!$B$7:$R$2843,11,0)</f>
        <v>9.2040000000000006</v>
      </c>
      <c r="Q14" s="66">
        <f t="shared" si="6"/>
        <v>2</v>
      </c>
      <c r="R14" s="65">
        <f>VLOOKUP($A14,'Return Data'!$B$7:$R$2843,12,0)</f>
        <v>8.2440999999999995</v>
      </c>
      <c r="S14" s="66">
        <f t="shared" si="7"/>
        <v>2</v>
      </c>
      <c r="T14" s="65">
        <f>VLOOKUP($A14,'Return Data'!$B$7:$R$2843,13,0)</f>
        <v>8.4338999999999995</v>
      </c>
      <c r="U14" s="66">
        <f t="shared" si="8"/>
        <v>2</v>
      </c>
      <c r="V14" s="65">
        <f>VLOOKUP($A14,'Return Data'!$B$7:$R$2843,17,0)</f>
        <v>6.4725999999999999</v>
      </c>
      <c r="W14" s="66">
        <f t="shared" si="9"/>
        <v>4</v>
      </c>
      <c r="X14" s="65">
        <f>VLOOKUP($A14,'Return Data'!$B$7:$R$2843,14,0)</f>
        <v>7.6006999999999998</v>
      </c>
      <c r="Y14" s="66">
        <f>RANK(X14,X$8:X$34,0)</f>
        <v>2</v>
      </c>
      <c r="Z14" s="65">
        <f>VLOOKUP($A14,'Return Data'!$B$7:$R$2843,16,0)</f>
        <v>8.8056000000000001</v>
      </c>
      <c r="AA14" s="67">
        <f t="shared" si="10"/>
        <v>1</v>
      </c>
    </row>
    <row r="15" spans="1:27" x14ac:dyDescent="0.3">
      <c r="A15" s="63" t="s">
        <v>1510</v>
      </c>
      <c r="B15" s="64">
        <f>VLOOKUP($A15,'Return Data'!$B$7:$R$2843,3,0)</f>
        <v>44410</v>
      </c>
      <c r="C15" s="65">
        <f>VLOOKUP($A15,'Return Data'!$B$7:$R$2843,4,0)</f>
        <v>12.107900000000001</v>
      </c>
      <c r="D15" s="65">
        <f>VLOOKUP($A15,'Return Data'!$B$7:$R$2843,5,0)</f>
        <v>3.6185</v>
      </c>
      <c r="E15" s="66">
        <f t="shared" si="0"/>
        <v>10</v>
      </c>
      <c r="F15" s="65">
        <f>VLOOKUP($A15,'Return Data'!$B$7:$R$2843,6,0)</f>
        <v>3.6185</v>
      </c>
      <c r="G15" s="66">
        <f t="shared" si="1"/>
        <v>10</v>
      </c>
      <c r="H15" s="65">
        <f>VLOOKUP($A15,'Return Data'!$B$7:$R$2843,7,0)</f>
        <v>3.7925</v>
      </c>
      <c r="I15" s="66">
        <f t="shared" si="2"/>
        <v>9</v>
      </c>
      <c r="J15" s="65">
        <f>VLOOKUP($A15,'Return Data'!$B$7:$R$2843,8,0)</f>
        <v>4.1407999999999996</v>
      </c>
      <c r="K15" s="66">
        <f t="shared" si="3"/>
        <v>8</v>
      </c>
      <c r="L15" s="65">
        <f>VLOOKUP($A15,'Return Data'!$B$7:$R$2843,9,0)</f>
        <v>4.6275000000000004</v>
      </c>
      <c r="M15" s="66">
        <f t="shared" si="4"/>
        <v>6</v>
      </c>
      <c r="N15" s="65">
        <f>VLOOKUP($A15,'Return Data'!$B$7:$R$2843,10,0)</f>
        <v>3.9687000000000001</v>
      </c>
      <c r="O15" s="66">
        <f t="shared" si="5"/>
        <v>6</v>
      </c>
      <c r="P15" s="65">
        <f>VLOOKUP($A15,'Return Data'!$B$7:$R$2843,11,0)</f>
        <v>4.3558000000000003</v>
      </c>
      <c r="Q15" s="66">
        <f t="shared" si="6"/>
        <v>7</v>
      </c>
      <c r="R15" s="65">
        <f>VLOOKUP($A15,'Return Data'!$B$7:$R$2843,12,0)</f>
        <v>4.0666000000000002</v>
      </c>
      <c r="S15" s="66">
        <f t="shared" si="7"/>
        <v>7</v>
      </c>
      <c r="T15" s="65">
        <f>VLOOKUP($A15,'Return Data'!$B$7:$R$2843,13,0)</f>
        <v>4.3985000000000003</v>
      </c>
      <c r="U15" s="66">
        <f t="shared" si="8"/>
        <v>6</v>
      </c>
      <c r="V15" s="65">
        <f>VLOOKUP($A15,'Return Data'!$B$7:$R$2843,17,0)</f>
        <v>5.9683999999999999</v>
      </c>
      <c r="W15" s="66">
        <f t="shared" si="9"/>
        <v>6</v>
      </c>
      <c r="X15" s="65"/>
      <c r="Y15" s="66"/>
      <c r="Z15" s="65">
        <f>VLOOKUP($A15,'Return Data'!$B$7:$R$2843,16,0)</f>
        <v>6.9226999999999999</v>
      </c>
      <c r="AA15" s="67">
        <f t="shared" si="10"/>
        <v>18</v>
      </c>
    </row>
    <row r="16" spans="1:27" x14ac:dyDescent="0.3">
      <c r="A16" s="63" t="s">
        <v>1512</v>
      </c>
      <c r="B16" s="64">
        <f>VLOOKUP($A16,'Return Data'!$B$7:$R$2843,3,0)</f>
        <v>44410</v>
      </c>
      <c r="C16" s="65">
        <f>VLOOKUP($A16,'Return Data'!$B$7:$R$2843,4,0)</f>
        <v>1074.8661999999999</v>
      </c>
      <c r="D16" s="65">
        <f>VLOOKUP($A16,'Return Data'!$B$7:$R$2843,5,0)</f>
        <v>3.3367</v>
      </c>
      <c r="E16" s="66">
        <f t="shared" si="0"/>
        <v>17</v>
      </c>
      <c r="F16" s="65">
        <f>VLOOKUP($A16,'Return Data'!$B$7:$R$2843,6,0)</f>
        <v>3.3367</v>
      </c>
      <c r="G16" s="66">
        <f t="shared" si="1"/>
        <v>17</v>
      </c>
      <c r="H16" s="65">
        <f>VLOOKUP($A16,'Return Data'!$B$7:$R$2843,7,0)</f>
        <v>3.6404000000000001</v>
      </c>
      <c r="I16" s="66">
        <f t="shared" si="2"/>
        <v>18</v>
      </c>
      <c r="J16" s="65">
        <f>VLOOKUP($A16,'Return Data'!$B$7:$R$2843,8,0)</f>
        <v>4.0610999999999997</v>
      </c>
      <c r="K16" s="66">
        <f t="shared" si="3"/>
        <v>10</v>
      </c>
      <c r="L16" s="65">
        <f>VLOOKUP($A16,'Return Data'!$B$7:$R$2843,9,0)</f>
        <v>4.3887</v>
      </c>
      <c r="M16" s="66">
        <f t="shared" si="4"/>
        <v>11</v>
      </c>
      <c r="N16" s="65">
        <f>VLOOKUP($A16,'Return Data'!$B$7:$R$2843,10,0)</f>
        <v>3.7351000000000001</v>
      </c>
      <c r="O16" s="66">
        <f t="shared" si="5"/>
        <v>15</v>
      </c>
      <c r="P16" s="65">
        <f>VLOOKUP($A16,'Return Data'!$B$7:$R$2843,11,0)</f>
        <v>4.0159000000000002</v>
      </c>
      <c r="Q16" s="66">
        <f t="shared" si="6"/>
        <v>13</v>
      </c>
      <c r="R16" s="65">
        <f>VLOOKUP($A16,'Return Data'!$B$7:$R$2843,12,0)</f>
        <v>3.7481</v>
      </c>
      <c r="S16" s="66">
        <f t="shared" si="7"/>
        <v>17</v>
      </c>
      <c r="T16" s="65">
        <f>VLOOKUP($A16,'Return Data'!$B$7:$R$2843,13,0)</f>
        <v>3.927</v>
      </c>
      <c r="U16" s="66">
        <f t="shared" si="8"/>
        <v>15</v>
      </c>
      <c r="V16" s="65"/>
      <c r="W16" s="66"/>
      <c r="X16" s="65"/>
      <c r="Y16" s="66"/>
      <c r="Z16" s="65">
        <f>VLOOKUP($A16,'Return Data'!$B$7:$R$2843,16,0)</f>
        <v>4.8986999999999998</v>
      </c>
      <c r="AA16" s="67">
        <f t="shared" si="10"/>
        <v>24</v>
      </c>
    </row>
    <row r="17" spans="1:27" x14ac:dyDescent="0.3">
      <c r="A17" s="63" t="s">
        <v>1515</v>
      </c>
      <c r="B17" s="64">
        <f>VLOOKUP($A17,'Return Data'!$B$7:$R$2843,3,0)</f>
        <v>44410</v>
      </c>
      <c r="C17" s="65">
        <f>VLOOKUP($A17,'Return Data'!$B$7:$R$2843,4,0)</f>
        <v>23.2532</v>
      </c>
      <c r="D17" s="65">
        <f>VLOOKUP($A17,'Return Data'!$B$7:$R$2843,5,0)</f>
        <v>3.9777999999999998</v>
      </c>
      <c r="E17" s="66">
        <f t="shared" si="0"/>
        <v>5</v>
      </c>
      <c r="F17" s="65">
        <f>VLOOKUP($A17,'Return Data'!$B$7:$R$2843,6,0)</f>
        <v>3.9777999999999998</v>
      </c>
      <c r="G17" s="66">
        <f t="shared" si="1"/>
        <v>5</v>
      </c>
      <c r="H17" s="65">
        <f>VLOOKUP($A17,'Return Data'!$B$7:$R$2843,7,0)</f>
        <v>4.0170000000000003</v>
      </c>
      <c r="I17" s="66">
        <f t="shared" si="2"/>
        <v>4</v>
      </c>
      <c r="J17" s="65">
        <f>VLOOKUP($A17,'Return Data'!$B$7:$R$2843,8,0)</f>
        <v>4.2675000000000001</v>
      </c>
      <c r="K17" s="66">
        <f t="shared" si="3"/>
        <v>4</v>
      </c>
      <c r="L17" s="65">
        <f>VLOOKUP($A17,'Return Data'!$B$7:$R$2843,9,0)</f>
        <v>4.8452999999999999</v>
      </c>
      <c r="M17" s="66">
        <f t="shared" si="4"/>
        <v>4</v>
      </c>
      <c r="N17" s="65">
        <f>VLOOKUP($A17,'Return Data'!$B$7:$R$2843,10,0)</f>
        <v>4.6881000000000004</v>
      </c>
      <c r="O17" s="66">
        <f t="shared" si="5"/>
        <v>3</v>
      </c>
      <c r="P17" s="65">
        <f>VLOOKUP($A17,'Return Data'!$B$7:$R$2843,11,0)</f>
        <v>5.0574000000000003</v>
      </c>
      <c r="Q17" s="66">
        <f t="shared" si="6"/>
        <v>3</v>
      </c>
      <c r="R17" s="65">
        <f>VLOOKUP($A17,'Return Data'!$B$7:$R$2843,12,0)</f>
        <v>4.8117999999999999</v>
      </c>
      <c r="S17" s="66">
        <f t="shared" si="7"/>
        <v>3</v>
      </c>
      <c r="T17" s="65">
        <f>VLOOKUP($A17,'Return Data'!$B$7:$R$2843,13,0)</f>
        <v>5.3423999999999996</v>
      </c>
      <c r="U17" s="66">
        <f t="shared" si="8"/>
        <v>3</v>
      </c>
      <c r="V17" s="65">
        <f>VLOOKUP($A17,'Return Data'!$B$7:$R$2843,17,0)</f>
        <v>6.7652000000000001</v>
      </c>
      <c r="W17" s="66">
        <f t="shared" ref="W17:W22" si="11">RANK(V17,V$8:V$34,0)</f>
        <v>3</v>
      </c>
      <c r="X17" s="65">
        <f>VLOOKUP($A17,'Return Data'!$B$7:$R$2843,14,0)</f>
        <v>7.5228000000000002</v>
      </c>
      <c r="Y17" s="66">
        <f>RANK(X17,X$8:X$34,0)</f>
        <v>3</v>
      </c>
      <c r="Z17" s="65">
        <f>VLOOKUP($A17,'Return Data'!$B$7:$R$2843,16,0)</f>
        <v>8.6681000000000008</v>
      </c>
      <c r="AA17" s="67">
        <f t="shared" si="10"/>
        <v>3</v>
      </c>
    </row>
    <row r="18" spans="1:27" x14ac:dyDescent="0.3">
      <c r="A18" s="63" t="s">
        <v>1517</v>
      </c>
      <c r="B18" s="64">
        <f>VLOOKUP($A18,'Return Data'!$B$7:$R$2843,3,0)</f>
        <v>44410</v>
      </c>
      <c r="C18" s="65">
        <f>VLOOKUP($A18,'Return Data'!$B$7:$R$2843,4,0)</f>
        <v>2295.4277000000002</v>
      </c>
      <c r="D18" s="65">
        <f>VLOOKUP($A18,'Return Data'!$B$7:$R$2843,5,0)</f>
        <v>2.2404000000000002</v>
      </c>
      <c r="E18" s="66">
        <f t="shared" si="0"/>
        <v>27</v>
      </c>
      <c r="F18" s="65">
        <f>VLOOKUP($A18,'Return Data'!$B$7:$R$2843,6,0)</f>
        <v>2.2404000000000002</v>
      </c>
      <c r="G18" s="66">
        <f t="shared" si="1"/>
        <v>27</v>
      </c>
      <c r="H18" s="65">
        <f>VLOOKUP($A18,'Return Data'!$B$7:$R$2843,7,0)</f>
        <v>2.8292000000000002</v>
      </c>
      <c r="I18" s="66">
        <f t="shared" si="2"/>
        <v>26</v>
      </c>
      <c r="J18" s="65">
        <f>VLOOKUP($A18,'Return Data'!$B$7:$R$2843,8,0)</f>
        <v>3.1858</v>
      </c>
      <c r="K18" s="66">
        <f t="shared" si="3"/>
        <v>26</v>
      </c>
      <c r="L18" s="65">
        <f>VLOOKUP($A18,'Return Data'!$B$7:$R$2843,9,0)</f>
        <v>3.6282000000000001</v>
      </c>
      <c r="M18" s="66">
        <f t="shared" si="4"/>
        <v>24</v>
      </c>
      <c r="N18" s="65">
        <f>VLOOKUP($A18,'Return Data'!$B$7:$R$2843,10,0)</f>
        <v>3.7633000000000001</v>
      </c>
      <c r="O18" s="66">
        <f t="shared" si="5"/>
        <v>14</v>
      </c>
      <c r="P18" s="65">
        <f>VLOOKUP($A18,'Return Data'!$B$7:$R$2843,11,0)</f>
        <v>3.6172</v>
      </c>
      <c r="Q18" s="66">
        <f t="shared" si="6"/>
        <v>22</v>
      </c>
      <c r="R18" s="65">
        <f>VLOOKUP($A18,'Return Data'!$B$7:$R$2843,12,0)</f>
        <v>4.0278</v>
      </c>
      <c r="S18" s="66">
        <f t="shared" si="7"/>
        <v>8</v>
      </c>
      <c r="T18" s="65">
        <f>VLOOKUP($A18,'Return Data'!$B$7:$R$2843,13,0)</f>
        <v>4.2851999999999997</v>
      </c>
      <c r="U18" s="66">
        <f t="shared" si="8"/>
        <v>9</v>
      </c>
      <c r="V18" s="65">
        <f>VLOOKUP($A18,'Return Data'!$B$7:$R$2843,17,0)</f>
        <v>7.6196000000000002</v>
      </c>
      <c r="W18" s="66">
        <f t="shared" si="11"/>
        <v>1</v>
      </c>
      <c r="X18" s="65">
        <f>VLOOKUP($A18,'Return Data'!$B$7:$R$2843,14,0)</f>
        <v>6.1128999999999998</v>
      </c>
      <c r="Y18" s="66">
        <f>RANK(X18,X$8:X$34,0)</f>
        <v>9</v>
      </c>
      <c r="Z18" s="65">
        <f>VLOOKUP($A18,'Return Data'!$B$7:$R$2843,16,0)</f>
        <v>7.5708000000000002</v>
      </c>
      <c r="AA18" s="67">
        <f t="shared" si="10"/>
        <v>11</v>
      </c>
    </row>
    <row r="19" spans="1:27" x14ac:dyDescent="0.3">
      <c r="A19" s="63" t="s">
        <v>1518</v>
      </c>
      <c r="B19" s="64">
        <f>VLOOKUP($A19,'Return Data'!$B$7:$R$2843,3,0)</f>
        <v>44410</v>
      </c>
      <c r="C19" s="65">
        <f>VLOOKUP($A19,'Return Data'!$B$7:$R$2843,4,0)</f>
        <v>12.117900000000001</v>
      </c>
      <c r="D19" s="65">
        <f>VLOOKUP($A19,'Return Data'!$B$7:$R$2843,5,0)</f>
        <v>3.5150999999999999</v>
      </c>
      <c r="E19" s="66">
        <f t="shared" si="0"/>
        <v>12</v>
      </c>
      <c r="F19" s="65">
        <f>VLOOKUP($A19,'Return Data'!$B$7:$R$2843,6,0)</f>
        <v>3.5150999999999999</v>
      </c>
      <c r="G19" s="66">
        <f t="shared" si="1"/>
        <v>12</v>
      </c>
      <c r="H19" s="65">
        <f>VLOOKUP($A19,'Return Data'!$B$7:$R$2843,7,0)</f>
        <v>3.6600999999999999</v>
      </c>
      <c r="I19" s="66">
        <f t="shared" si="2"/>
        <v>16</v>
      </c>
      <c r="J19" s="65">
        <f>VLOOKUP($A19,'Return Data'!$B$7:$R$2843,8,0)</f>
        <v>3.7058</v>
      </c>
      <c r="K19" s="66">
        <f t="shared" si="3"/>
        <v>22</v>
      </c>
      <c r="L19" s="65">
        <f>VLOOKUP($A19,'Return Data'!$B$7:$R$2843,9,0)</f>
        <v>3.831</v>
      </c>
      <c r="M19" s="66">
        <f t="shared" si="4"/>
        <v>22</v>
      </c>
      <c r="N19" s="65">
        <f>VLOOKUP($A19,'Return Data'!$B$7:$R$2843,10,0)</f>
        <v>3.4950999999999999</v>
      </c>
      <c r="O19" s="66">
        <f t="shared" si="5"/>
        <v>21</v>
      </c>
      <c r="P19" s="65">
        <f>VLOOKUP($A19,'Return Data'!$B$7:$R$2843,11,0)</f>
        <v>3.7115</v>
      </c>
      <c r="Q19" s="66">
        <f t="shared" si="6"/>
        <v>21</v>
      </c>
      <c r="R19" s="65">
        <f>VLOOKUP($A19,'Return Data'!$B$7:$R$2843,12,0)</f>
        <v>3.4718</v>
      </c>
      <c r="S19" s="66">
        <f t="shared" si="7"/>
        <v>22</v>
      </c>
      <c r="T19" s="65">
        <f>VLOOKUP($A19,'Return Data'!$B$7:$R$2843,13,0)</f>
        <v>3.6114000000000002</v>
      </c>
      <c r="U19" s="66">
        <f t="shared" si="8"/>
        <v>22</v>
      </c>
      <c r="V19" s="65">
        <f>VLOOKUP($A19,'Return Data'!$B$7:$R$2843,17,0)</f>
        <v>5.3810000000000002</v>
      </c>
      <c r="W19" s="66">
        <f t="shared" si="11"/>
        <v>14</v>
      </c>
      <c r="X19" s="65"/>
      <c r="Y19" s="66"/>
      <c r="Z19" s="65">
        <f>VLOOKUP($A19,'Return Data'!$B$7:$R$2843,16,0)</f>
        <v>6.5145</v>
      </c>
      <c r="AA19" s="67">
        <f t="shared" si="10"/>
        <v>19</v>
      </c>
    </row>
    <row r="20" spans="1:27" x14ac:dyDescent="0.3">
      <c r="A20" s="63" t="s">
        <v>1523</v>
      </c>
      <c r="B20" s="64">
        <f>VLOOKUP($A20,'Return Data'!$B$7:$R$2843,3,0)</f>
        <v>44410</v>
      </c>
      <c r="C20" s="65">
        <f>VLOOKUP($A20,'Return Data'!$B$7:$R$2843,4,0)</f>
        <v>2251.4585000000002</v>
      </c>
      <c r="D20" s="65">
        <f>VLOOKUP($A20,'Return Data'!$B$7:$R$2843,5,0)</f>
        <v>2.9302000000000001</v>
      </c>
      <c r="E20" s="66">
        <f t="shared" si="0"/>
        <v>23</v>
      </c>
      <c r="F20" s="65">
        <f>VLOOKUP($A20,'Return Data'!$B$7:$R$2843,6,0)</f>
        <v>2.9302000000000001</v>
      </c>
      <c r="G20" s="66">
        <f t="shared" si="1"/>
        <v>23</v>
      </c>
      <c r="H20" s="65">
        <f>VLOOKUP($A20,'Return Data'!$B$7:$R$2843,7,0)</f>
        <v>3.7928000000000002</v>
      </c>
      <c r="I20" s="66">
        <f t="shared" si="2"/>
        <v>8</v>
      </c>
      <c r="J20" s="65">
        <f>VLOOKUP($A20,'Return Data'!$B$7:$R$2843,8,0)</f>
        <v>4.0053000000000001</v>
      </c>
      <c r="K20" s="66">
        <f t="shared" si="3"/>
        <v>11</v>
      </c>
      <c r="L20" s="65">
        <f>VLOOKUP($A20,'Return Data'!$B$7:$R$2843,9,0)</f>
        <v>4.3792999999999997</v>
      </c>
      <c r="M20" s="66">
        <f t="shared" si="4"/>
        <v>12</v>
      </c>
      <c r="N20" s="65">
        <f>VLOOKUP($A20,'Return Data'!$B$7:$R$2843,10,0)</f>
        <v>3.6861999999999999</v>
      </c>
      <c r="O20" s="66">
        <f t="shared" si="5"/>
        <v>16</v>
      </c>
      <c r="P20" s="65">
        <f>VLOOKUP($A20,'Return Data'!$B$7:$R$2843,11,0)</f>
        <v>4.0057999999999998</v>
      </c>
      <c r="Q20" s="66">
        <f t="shared" si="6"/>
        <v>14</v>
      </c>
      <c r="R20" s="65">
        <f>VLOOKUP($A20,'Return Data'!$B$7:$R$2843,12,0)</f>
        <v>3.754</v>
      </c>
      <c r="S20" s="66">
        <f t="shared" si="7"/>
        <v>16</v>
      </c>
      <c r="T20" s="65">
        <f>VLOOKUP($A20,'Return Data'!$B$7:$R$2843,13,0)</f>
        <v>3.8586</v>
      </c>
      <c r="U20" s="66">
        <f t="shared" si="8"/>
        <v>18</v>
      </c>
      <c r="V20" s="65">
        <f>VLOOKUP($A20,'Return Data'!$B$7:$R$2843,17,0)</f>
        <v>5.4257999999999997</v>
      </c>
      <c r="W20" s="66">
        <f t="shared" si="11"/>
        <v>12</v>
      </c>
      <c r="X20" s="65">
        <f>VLOOKUP($A20,'Return Data'!$B$7:$R$2843,14,0)</f>
        <v>6.4945000000000004</v>
      </c>
      <c r="Y20" s="66">
        <f>RANK(X20,X$8:X$34,0)</f>
        <v>7</v>
      </c>
      <c r="Z20" s="65">
        <f>VLOOKUP($A20,'Return Data'!$B$7:$R$2843,16,0)</f>
        <v>7.8220999999999998</v>
      </c>
      <c r="AA20" s="67">
        <f t="shared" si="10"/>
        <v>8</v>
      </c>
    </row>
    <row r="21" spans="1:27" x14ac:dyDescent="0.3">
      <c r="A21" s="63" t="s">
        <v>1527</v>
      </c>
      <c r="B21" s="64">
        <f>VLOOKUP($A21,'Return Data'!$B$7:$R$2843,3,0)</f>
        <v>44410</v>
      </c>
      <c r="C21" s="65">
        <f>VLOOKUP($A21,'Return Data'!$B$7:$R$2843,4,0)</f>
        <v>35.139200000000002</v>
      </c>
      <c r="D21" s="65">
        <f>VLOOKUP($A21,'Return Data'!$B$7:$R$2843,5,0)</f>
        <v>3.6713</v>
      </c>
      <c r="E21" s="66">
        <f t="shared" si="0"/>
        <v>8</v>
      </c>
      <c r="F21" s="65">
        <f>VLOOKUP($A21,'Return Data'!$B$7:$R$2843,6,0)</f>
        <v>3.6713</v>
      </c>
      <c r="G21" s="66">
        <f t="shared" si="1"/>
        <v>8</v>
      </c>
      <c r="H21" s="65">
        <f>VLOOKUP($A21,'Return Data'!$B$7:$R$2843,7,0)</f>
        <v>3.9649999999999999</v>
      </c>
      <c r="I21" s="66">
        <f t="shared" si="2"/>
        <v>5</v>
      </c>
      <c r="J21" s="65">
        <f>VLOOKUP($A21,'Return Data'!$B$7:$R$2843,8,0)</f>
        <v>4.2210999999999999</v>
      </c>
      <c r="K21" s="66">
        <f t="shared" si="3"/>
        <v>6</v>
      </c>
      <c r="L21" s="65">
        <f>VLOOKUP($A21,'Return Data'!$B$7:$R$2843,9,0)</f>
        <v>4.4497999999999998</v>
      </c>
      <c r="M21" s="66">
        <f t="shared" si="4"/>
        <v>9</v>
      </c>
      <c r="N21" s="65">
        <f>VLOOKUP($A21,'Return Data'!$B$7:$R$2843,10,0)</f>
        <v>3.8231000000000002</v>
      </c>
      <c r="O21" s="66">
        <f t="shared" si="5"/>
        <v>10</v>
      </c>
      <c r="P21" s="65">
        <f>VLOOKUP($A21,'Return Data'!$B$7:$R$2843,11,0)</f>
        <v>4.0289000000000001</v>
      </c>
      <c r="Q21" s="66">
        <f t="shared" si="6"/>
        <v>12</v>
      </c>
      <c r="R21" s="65">
        <f>VLOOKUP($A21,'Return Data'!$B$7:$R$2843,12,0)</f>
        <v>3.8010999999999999</v>
      </c>
      <c r="S21" s="66">
        <f t="shared" si="7"/>
        <v>13</v>
      </c>
      <c r="T21" s="65">
        <f>VLOOKUP($A21,'Return Data'!$B$7:$R$2843,13,0)</f>
        <v>4.0381999999999998</v>
      </c>
      <c r="U21" s="66">
        <f t="shared" si="8"/>
        <v>12</v>
      </c>
      <c r="V21" s="65">
        <f>VLOOKUP($A21,'Return Data'!$B$7:$R$2843,17,0)</f>
        <v>5.7496</v>
      </c>
      <c r="W21" s="66">
        <f t="shared" si="11"/>
        <v>8</v>
      </c>
      <c r="X21" s="65">
        <f>VLOOKUP($A21,'Return Data'!$B$7:$R$2843,14,0)</f>
        <v>6.7004999999999999</v>
      </c>
      <c r="Y21" s="66">
        <f>RANK(X21,X$8:X$34,0)</f>
        <v>5</v>
      </c>
      <c r="Z21" s="65">
        <f>VLOOKUP($A21,'Return Data'!$B$7:$R$2843,16,0)</f>
        <v>7.9028999999999998</v>
      </c>
      <c r="AA21" s="67">
        <f t="shared" si="10"/>
        <v>6</v>
      </c>
    </row>
    <row r="22" spans="1:27" x14ac:dyDescent="0.3">
      <c r="A22" s="63" t="s">
        <v>1529</v>
      </c>
      <c r="B22" s="64">
        <f>VLOOKUP($A22,'Return Data'!$B$7:$R$2843,3,0)</f>
        <v>44410</v>
      </c>
      <c r="C22" s="65">
        <f>VLOOKUP($A22,'Return Data'!$B$7:$R$2843,4,0)</f>
        <v>35.521999999999998</v>
      </c>
      <c r="D22" s="65">
        <f>VLOOKUP($A22,'Return Data'!$B$7:$R$2843,5,0)</f>
        <v>3.1861999999999999</v>
      </c>
      <c r="E22" s="66">
        <f t="shared" si="0"/>
        <v>21</v>
      </c>
      <c r="F22" s="65">
        <f>VLOOKUP($A22,'Return Data'!$B$7:$R$2843,6,0)</f>
        <v>3.1861999999999999</v>
      </c>
      <c r="G22" s="66">
        <f t="shared" si="1"/>
        <v>21</v>
      </c>
      <c r="H22" s="65">
        <f>VLOOKUP($A22,'Return Data'!$B$7:$R$2843,7,0)</f>
        <v>3.5988000000000002</v>
      </c>
      <c r="I22" s="66">
        <f t="shared" si="2"/>
        <v>20</v>
      </c>
      <c r="J22" s="65">
        <f>VLOOKUP($A22,'Return Data'!$B$7:$R$2843,8,0)</f>
        <v>3.778</v>
      </c>
      <c r="K22" s="66">
        <f t="shared" si="3"/>
        <v>19</v>
      </c>
      <c r="L22" s="65">
        <f>VLOOKUP($A22,'Return Data'!$B$7:$R$2843,9,0)</f>
        <v>3.8509000000000002</v>
      </c>
      <c r="M22" s="66">
        <f t="shared" si="4"/>
        <v>21</v>
      </c>
      <c r="N22" s="65">
        <f>VLOOKUP($A22,'Return Data'!$B$7:$R$2843,10,0)</f>
        <v>3.4952999999999999</v>
      </c>
      <c r="O22" s="66">
        <f t="shared" si="5"/>
        <v>20</v>
      </c>
      <c r="P22" s="65">
        <f>VLOOKUP($A22,'Return Data'!$B$7:$R$2843,11,0)</f>
        <v>3.7305000000000001</v>
      </c>
      <c r="Q22" s="66">
        <f t="shared" si="6"/>
        <v>20</v>
      </c>
      <c r="R22" s="65">
        <f>VLOOKUP($A22,'Return Data'!$B$7:$R$2843,12,0)</f>
        <v>3.5203000000000002</v>
      </c>
      <c r="S22" s="66">
        <f t="shared" si="7"/>
        <v>21</v>
      </c>
      <c r="T22" s="65">
        <f>VLOOKUP($A22,'Return Data'!$B$7:$R$2843,13,0)</f>
        <v>3.6135999999999999</v>
      </c>
      <c r="U22" s="66">
        <f t="shared" si="8"/>
        <v>21</v>
      </c>
      <c r="V22" s="65">
        <f>VLOOKUP($A22,'Return Data'!$B$7:$R$2843,17,0)</f>
        <v>5.3327999999999998</v>
      </c>
      <c r="W22" s="66">
        <f t="shared" si="11"/>
        <v>15</v>
      </c>
      <c r="X22" s="65">
        <f>VLOOKUP($A22,'Return Data'!$B$7:$R$2843,14,0)</f>
        <v>6.3872999999999998</v>
      </c>
      <c r="Y22" s="66">
        <f>RANK(X22,X$8:X$34,0)</f>
        <v>8</v>
      </c>
      <c r="Z22" s="65">
        <f>VLOOKUP($A22,'Return Data'!$B$7:$R$2843,16,0)</f>
        <v>7.8385999999999996</v>
      </c>
      <c r="AA22" s="67">
        <f t="shared" si="10"/>
        <v>7</v>
      </c>
    </row>
    <row r="23" spans="1:27" x14ac:dyDescent="0.3">
      <c r="A23" s="63" t="s">
        <v>1530</v>
      </c>
      <c r="B23" s="64">
        <f>VLOOKUP($A23,'Return Data'!$B$7:$R$2843,3,0)</f>
        <v>44410</v>
      </c>
      <c r="C23" s="65">
        <f>VLOOKUP($A23,'Return Data'!$B$7:$R$2843,4,0)</f>
        <v>1071.9693</v>
      </c>
      <c r="D23" s="65">
        <f>VLOOKUP($A23,'Return Data'!$B$7:$R$2843,5,0)</f>
        <v>4.0635000000000003</v>
      </c>
      <c r="E23" s="66">
        <f t="shared" si="0"/>
        <v>3</v>
      </c>
      <c r="F23" s="65">
        <f>VLOOKUP($A23,'Return Data'!$B$7:$R$2843,6,0)</f>
        <v>4.0635000000000003</v>
      </c>
      <c r="G23" s="66">
        <f t="shared" si="1"/>
        <v>3</v>
      </c>
      <c r="H23" s="65">
        <f>VLOOKUP($A23,'Return Data'!$B$7:$R$2843,7,0)</f>
        <v>3.7764000000000002</v>
      </c>
      <c r="I23" s="66">
        <f t="shared" si="2"/>
        <v>11</v>
      </c>
      <c r="J23" s="65">
        <f>VLOOKUP($A23,'Return Data'!$B$7:$R$2843,8,0)</f>
        <v>3.7837999999999998</v>
      </c>
      <c r="K23" s="66">
        <f t="shared" si="3"/>
        <v>18</v>
      </c>
      <c r="L23" s="65">
        <f>VLOOKUP($A23,'Return Data'!$B$7:$R$2843,9,0)</f>
        <v>3.6789000000000001</v>
      </c>
      <c r="M23" s="66">
        <f t="shared" si="4"/>
        <v>23</v>
      </c>
      <c r="N23" s="65">
        <f>VLOOKUP($A23,'Return Data'!$B$7:$R$2843,10,0)</f>
        <v>3.4569000000000001</v>
      </c>
      <c r="O23" s="66">
        <f t="shared" si="5"/>
        <v>22</v>
      </c>
      <c r="P23" s="65">
        <f>VLOOKUP($A23,'Return Data'!$B$7:$R$2843,11,0)</f>
        <v>3.4695</v>
      </c>
      <c r="Q23" s="66">
        <f t="shared" si="6"/>
        <v>24</v>
      </c>
      <c r="R23" s="65">
        <f>VLOOKUP($A23,'Return Data'!$B$7:$R$2843,12,0)</f>
        <v>3.4411999999999998</v>
      </c>
      <c r="S23" s="66">
        <f t="shared" si="7"/>
        <v>23</v>
      </c>
      <c r="T23" s="65">
        <f>VLOOKUP($A23,'Return Data'!$B$7:$R$2843,13,0)</f>
        <v>3.5266999999999999</v>
      </c>
      <c r="U23" s="66">
        <f t="shared" si="8"/>
        <v>24</v>
      </c>
      <c r="V23" s="65"/>
      <c r="W23" s="66"/>
      <c r="X23" s="65"/>
      <c r="Y23" s="66"/>
      <c r="Z23" s="65">
        <f>VLOOKUP($A23,'Return Data'!$B$7:$R$2843,16,0)</f>
        <v>4.2179000000000002</v>
      </c>
      <c r="AA23" s="67">
        <f t="shared" si="10"/>
        <v>27</v>
      </c>
    </row>
    <row r="24" spans="1:27" x14ac:dyDescent="0.3">
      <c r="A24" s="63" t="s">
        <v>1532</v>
      </c>
      <c r="B24" s="64">
        <f>VLOOKUP($A24,'Return Data'!$B$7:$R$2843,3,0)</f>
        <v>44410</v>
      </c>
      <c r="C24" s="65">
        <f>VLOOKUP($A24,'Return Data'!$B$7:$R$2843,4,0)</f>
        <v>1102.1199999999999</v>
      </c>
      <c r="D24" s="65">
        <f>VLOOKUP($A24,'Return Data'!$B$7:$R$2843,5,0)</f>
        <v>3.3315000000000001</v>
      </c>
      <c r="E24" s="66">
        <f t="shared" si="0"/>
        <v>18</v>
      </c>
      <c r="F24" s="65">
        <f>VLOOKUP($A24,'Return Data'!$B$7:$R$2843,6,0)</f>
        <v>3.3315000000000001</v>
      </c>
      <c r="G24" s="66">
        <f t="shared" si="1"/>
        <v>18</v>
      </c>
      <c r="H24" s="65">
        <f>VLOOKUP($A24,'Return Data'!$B$7:$R$2843,7,0)</f>
        <v>3.7389000000000001</v>
      </c>
      <c r="I24" s="66">
        <f t="shared" si="2"/>
        <v>12</v>
      </c>
      <c r="J24" s="65">
        <f>VLOOKUP($A24,'Return Data'!$B$7:$R$2843,8,0)</f>
        <v>3.9512999999999998</v>
      </c>
      <c r="K24" s="66">
        <f t="shared" si="3"/>
        <v>12</v>
      </c>
      <c r="L24" s="65">
        <f>VLOOKUP($A24,'Return Data'!$B$7:$R$2843,9,0)</f>
        <v>4.4767999999999999</v>
      </c>
      <c r="M24" s="66">
        <f t="shared" si="4"/>
        <v>8</v>
      </c>
      <c r="N24" s="65">
        <f>VLOOKUP($A24,'Return Data'!$B$7:$R$2843,10,0)</f>
        <v>3.8753000000000002</v>
      </c>
      <c r="O24" s="66">
        <f t="shared" si="5"/>
        <v>9</v>
      </c>
      <c r="P24" s="65">
        <f>VLOOKUP($A24,'Return Data'!$B$7:$R$2843,11,0)</f>
        <v>4.0381999999999998</v>
      </c>
      <c r="Q24" s="66">
        <f t="shared" si="6"/>
        <v>11</v>
      </c>
      <c r="R24" s="65">
        <f>VLOOKUP($A24,'Return Data'!$B$7:$R$2843,12,0)</f>
        <v>3.7734000000000001</v>
      </c>
      <c r="S24" s="66">
        <f t="shared" si="7"/>
        <v>14</v>
      </c>
      <c r="T24" s="65">
        <f>VLOOKUP($A24,'Return Data'!$B$7:$R$2843,13,0)</f>
        <v>4.0198999999999998</v>
      </c>
      <c r="U24" s="66">
        <f t="shared" si="8"/>
        <v>13</v>
      </c>
      <c r="V24" s="65"/>
      <c r="W24" s="66"/>
      <c r="X24" s="65"/>
      <c r="Y24" s="66"/>
      <c r="Z24" s="65">
        <f>VLOOKUP($A24,'Return Data'!$B$7:$R$2843,16,0)</f>
        <v>5.5679999999999996</v>
      </c>
      <c r="AA24" s="67">
        <f t="shared" si="10"/>
        <v>23</v>
      </c>
    </row>
    <row r="25" spans="1:27" x14ac:dyDescent="0.3">
      <c r="A25" s="63" t="s">
        <v>1534</v>
      </c>
      <c r="B25" s="64">
        <f>VLOOKUP($A25,'Return Data'!$B$7:$R$2843,3,0)</f>
        <v>44410</v>
      </c>
      <c r="C25" s="65">
        <f>VLOOKUP($A25,'Return Data'!$B$7:$R$2843,4,0)</f>
        <v>14.1035</v>
      </c>
      <c r="D25" s="65">
        <f>VLOOKUP($A25,'Return Data'!$B$7:$R$2843,5,0)</f>
        <v>3.7105999999999999</v>
      </c>
      <c r="E25" s="66">
        <f t="shared" si="0"/>
        <v>6</v>
      </c>
      <c r="F25" s="65">
        <f>VLOOKUP($A25,'Return Data'!$B$7:$R$2843,6,0)</f>
        <v>3.7105999999999999</v>
      </c>
      <c r="G25" s="66">
        <f t="shared" si="1"/>
        <v>6</v>
      </c>
      <c r="H25" s="65">
        <f>VLOOKUP($A25,'Return Data'!$B$7:$R$2843,7,0)</f>
        <v>3.7368000000000001</v>
      </c>
      <c r="I25" s="66">
        <f t="shared" si="2"/>
        <v>13</v>
      </c>
      <c r="J25" s="65">
        <f>VLOOKUP($A25,'Return Data'!$B$7:$R$2843,8,0)</f>
        <v>3.7208999999999999</v>
      </c>
      <c r="K25" s="66">
        <f t="shared" si="3"/>
        <v>21</v>
      </c>
      <c r="L25" s="65">
        <f>VLOOKUP($A25,'Return Data'!$B$7:$R$2843,9,0)</f>
        <v>3.8527999999999998</v>
      </c>
      <c r="M25" s="66">
        <f t="shared" si="4"/>
        <v>20</v>
      </c>
      <c r="N25" s="65">
        <f>VLOOKUP($A25,'Return Data'!$B$7:$R$2843,10,0)</f>
        <v>3.2818000000000001</v>
      </c>
      <c r="O25" s="66">
        <f t="shared" si="5"/>
        <v>24</v>
      </c>
      <c r="P25" s="65">
        <f>VLOOKUP($A25,'Return Data'!$B$7:$R$2843,11,0)</f>
        <v>3.3195000000000001</v>
      </c>
      <c r="Q25" s="66">
        <f t="shared" si="6"/>
        <v>26</v>
      </c>
      <c r="R25" s="65">
        <f>VLOOKUP($A25,'Return Data'!$B$7:$R$2843,12,0)</f>
        <v>3.2162000000000002</v>
      </c>
      <c r="S25" s="66">
        <f t="shared" si="7"/>
        <v>26</v>
      </c>
      <c r="T25" s="65">
        <f>VLOOKUP($A25,'Return Data'!$B$7:$R$2843,13,0)</f>
        <v>3.2801999999999998</v>
      </c>
      <c r="U25" s="66">
        <f t="shared" si="8"/>
        <v>26</v>
      </c>
      <c r="V25" s="65">
        <f>VLOOKUP($A25,'Return Data'!$B$7:$R$2843,17,0)</f>
        <v>4.2674000000000003</v>
      </c>
      <c r="W25" s="66">
        <f t="shared" ref="W25:W30" si="12">RANK(V25,V$8:V$34,0)</f>
        <v>22</v>
      </c>
      <c r="X25" s="65">
        <f>VLOOKUP($A25,'Return Data'!$B$7:$R$2843,14,0)</f>
        <v>5.7200000000000001E-2</v>
      </c>
      <c r="Y25" s="66">
        <f t="shared" ref="Y25:Y30" si="13">RANK(X25,X$8:X$34,0)</f>
        <v>17</v>
      </c>
      <c r="Z25" s="65">
        <f>VLOOKUP($A25,'Return Data'!$B$7:$R$2843,16,0)</f>
        <v>4.4429999999999996</v>
      </c>
      <c r="AA25" s="67">
        <f t="shared" si="10"/>
        <v>26</v>
      </c>
    </row>
    <row r="26" spans="1:27" x14ac:dyDescent="0.3">
      <c r="A26" s="63" t="s">
        <v>2025</v>
      </c>
      <c r="B26" s="64">
        <f>VLOOKUP($A26,'Return Data'!$B$7:$R$2843,3,0)</f>
        <v>44410</v>
      </c>
      <c r="C26" s="65">
        <f>VLOOKUP($A26,'Return Data'!$B$7:$R$2843,4,0)</f>
        <v>2335.5241000000001</v>
      </c>
      <c r="D26" s="65">
        <f>VLOOKUP($A26,'Return Data'!$B$7:$R$2843,5,0)</f>
        <v>2.7606000000000002</v>
      </c>
      <c r="E26" s="66">
        <f t="shared" si="0"/>
        <v>25</v>
      </c>
      <c r="F26" s="65">
        <f>VLOOKUP($A26,'Return Data'!$B$7:$R$2843,6,0)</f>
        <v>2.7606000000000002</v>
      </c>
      <c r="G26" s="66">
        <f t="shared" si="1"/>
        <v>25</v>
      </c>
      <c r="H26" s="65">
        <f>VLOOKUP($A26,'Return Data'!$B$7:$R$2843,7,0)</f>
        <v>3.7789999999999999</v>
      </c>
      <c r="I26" s="66">
        <f t="shared" si="2"/>
        <v>10</v>
      </c>
      <c r="J26" s="65">
        <f>VLOOKUP($A26,'Return Data'!$B$7:$R$2843,8,0)</f>
        <v>3.7614000000000001</v>
      </c>
      <c r="K26" s="66">
        <f t="shared" si="3"/>
        <v>20</v>
      </c>
      <c r="L26" s="65">
        <f>VLOOKUP($A26,'Return Data'!$B$7:$R$2843,9,0)</f>
        <v>3.5611000000000002</v>
      </c>
      <c r="M26" s="66">
        <f t="shared" si="4"/>
        <v>25</v>
      </c>
      <c r="N26" s="65">
        <f>VLOOKUP($A26,'Return Data'!$B$7:$R$2843,10,0)</f>
        <v>2.9674999999999998</v>
      </c>
      <c r="O26" s="66">
        <f t="shared" si="5"/>
        <v>26</v>
      </c>
      <c r="P26" s="65">
        <f>VLOOKUP($A26,'Return Data'!$B$7:$R$2843,11,0)</f>
        <v>2.9895999999999998</v>
      </c>
      <c r="Q26" s="66">
        <f t="shared" si="6"/>
        <v>27</v>
      </c>
      <c r="R26" s="65">
        <f>VLOOKUP($A26,'Return Data'!$B$7:$R$2843,12,0)</f>
        <v>2.8382999999999998</v>
      </c>
      <c r="S26" s="66">
        <f t="shared" si="7"/>
        <v>27</v>
      </c>
      <c r="T26" s="65">
        <f>VLOOKUP($A26,'Return Data'!$B$7:$R$2843,13,0)</f>
        <v>2.9399000000000002</v>
      </c>
      <c r="U26" s="66">
        <f t="shared" si="8"/>
        <v>27</v>
      </c>
      <c r="V26" s="65">
        <f>VLOOKUP($A26,'Return Data'!$B$7:$R$2843,17,0)</f>
        <v>4.3434999999999997</v>
      </c>
      <c r="W26" s="66">
        <f t="shared" si="12"/>
        <v>21</v>
      </c>
      <c r="X26" s="65">
        <f>VLOOKUP($A26,'Return Data'!$B$7:$R$2843,14,0)</f>
        <v>5.4287999999999998</v>
      </c>
      <c r="Y26" s="66">
        <f t="shared" si="13"/>
        <v>14</v>
      </c>
      <c r="Z26" s="65">
        <f>VLOOKUP($A26,'Return Data'!$B$7:$R$2843,16,0)</f>
        <v>7.3780000000000001</v>
      </c>
      <c r="AA26" s="67">
        <f t="shared" si="10"/>
        <v>14</v>
      </c>
    </row>
    <row r="27" spans="1:27" x14ac:dyDescent="0.3">
      <c r="A27" s="63" t="s">
        <v>1537</v>
      </c>
      <c r="B27" s="64">
        <f>VLOOKUP($A27,'Return Data'!$B$7:$R$2843,3,0)</f>
        <v>44410</v>
      </c>
      <c r="C27" s="65">
        <f>VLOOKUP($A27,'Return Data'!$B$7:$R$2843,4,0)</f>
        <v>3421.6201000000001</v>
      </c>
      <c r="D27" s="65">
        <f>VLOOKUP($A27,'Return Data'!$B$7:$R$2843,5,0)</f>
        <v>5.2324999999999999</v>
      </c>
      <c r="E27" s="66">
        <f t="shared" si="0"/>
        <v>2</v>
      </c>
      <c r="F27" s="65">
        <f>VLOOKUP($A27,'Return Data'!$B$7:$R$2843,6,0)</f>
        <v>5.2324999999999999</v>
      </c>
      <c r="G27" s="66">
        <f t="shared" si="1"/>
        <v>2</v>
      </c>
      <c r="H27" s="65">
        <f>VLOOKUP($A27,'Return Data'!$B$7:$R$2843,7,0)</f>
        <v>5.3745000000000003</v>
      </c>
      <c r="I27" s="66">
        <f t="shared" si="2"/>
        <v>2</v>
      </c>
      <c r="J27" s="65">
        <f>VLOOKUP($A27,'Return Data'!$B$7:$R$2843,8,0)</f>
        <v>5.1974</v>
      </c>
      <c r="K27" s="66">
        <f t="shared" si="3"/>
        <v>2</v>
      </c>
      <c r="L27" s="65">
        <f>VLOOKUP($A27,'Return Data'!$B$7:$R$2843,9,0)</f>
        <v>33.997700000000002</v>
      </c>
      <c r="M27" s="66">
        <f t="shared" si="4"/>
        <v>1</v>
      </c>
      <c r="N27" s="65">
        <f>VLOOKUP($A27,'Return Data'!$B$7:$R$2843,10,0)</f>
        <v>18.776900000000001</v>
      </c>
      <c r="O27" s="66">
        <f t="shared" si="5"/>
        <v>1</v>
      </c>
      <c r="P27" s="65">
        <f>VLOOKUP($A27,'Return Data'!$B$7:$R$2843,11,0)</f>
        <v>12.845700000000001</v>
      </c>
      <c r="Q27" s="66">
        <f t="shared" si="6"/>
        <v>1</v>
      </c>
      <c r="R27" s="65">
        <f>VLOOKUP($A27,'Return Data'!$B$7:$R$2843,12,0)</f>
        <v>10.422499999999999</v>
      </c>
      <c r="S27" s="66">
        <f t="shared" si="7"/>
        <v>1</v>
      </c>
      <c r="T27" s="65">
        <f>VLOOKUP($A27,'Return Data'!$B$7:$R$2843,13,0)</f>
        <v>10.285</v>
      </c>
      <c r="U27" s="66">
        <f t="shared" si="8"/>
        <v>1</v>
      </c>
      <c r="V27" s="65">
        <f>VLOOKUP($A27,'Return Data'!$B$7:$R$2843,17,0)</f>
        <v>5.5186000000000002</v>
      </c>
      <c r="W27" s="66">
        <f t="shared" si="12"/>
        <v>11</v>
      </c>
      <c r="X27" s="65">
        <f>VLOOKUP($A27,'Return Data'!$B$7:$R$2843,14,0)</f>
        <v>5.8628</v>
      </c>
      <c r="Y27" s="66">
        <f t="shared" si="13"/>
        <v>11</v>
      </c>
      <c r="Z27" s="65">
        <f>VLOOKUP($A27,'Return Data'!$B$7:$R$2843,16,0)</f>
        <v>7.3920000000000003</v>
      </c>
      <c r="AA27" s="67">
        <f t="shared" si="10"/>
        <v>13</v>
      </c>
    </row>
    <row r="28" spans="1:27" x14ac:dyDescent="0.3">
      <c r="A28" s="63" t="s">
        <v>1541</v>
      </c>
      <c r="B28" s="64">
        <f>VLOOKUP($A28,'Return Data'!$B$7:$R$2843,3,0)</f>
        <v>44410</v>
      </c>
      <c r="C28" s="65">
        <f>VLOOKUP($A28,'Return Data'!$B$7:$R$2843,4,0)</f>
        <v>27.945900000000002</v>
      </c>
      <c r="D28" s="65">
        <f>VLOOKUP($A28,'Return Data'!$B$7:$R$2843,5,0)</f>
        <v>3.4403999999999999</v>
      </c>
      <c r="E28" s="66">
        <f t="shared" si="0"/>
        <v>14</v>
      </c>
      <c r="F28" s="65">
        <f>VLOOKUP($A28,'Return Data'!$B$7:$R$2843,6,0)</f>
        <v>3.4403999999999999</v>
      </c>
      <c r="G28" s="66">
        <f t="shared" si="1"/>
        <v>14</v>
      </c>
      <c r="H28" s="65">
        <f>VLOOKUP($A28,'Return Data'!$B$7:$R$2843,7,0)</f>
        <v>3.7343999999999999</v>
      </c>
      <c r="I28" s="66">
        <f t="shared" si="2"/>
        <v>14</v>
      </c>
      <c r="J28" s="65">
        <f>VLOOKUP($A28,'Return Data'!$B$7:$R$2843,8,0)</f>
        <v>4.2329999999999997</v>
      </c>
      <c r="K28" s="66">
        <f t="shared" si="3"/>
        <v>5</v>
      </c>
      <c r="L28" s="65">
        <f>VLOOKUP($A28,'Return Data'!$B$7:$R$2843,9,0)</f>
        <v>4.4447999999999999</v>
      </c>
      <c r="M28" s="66">
        <f t="shared" si="4"/>
        <v>10</v>
      </c>
      <c r="N28" s="65">
        <f>VLOOKUP($A28,'Return Data'!$B$7:$R$2843,10,0)</f>
        <v>3.8759999999999999</v>
      </c>
      <c r="O28" s="66">
        <f t="shared" si="5"/>
        <v>8</v>
      </c>
      <c r="P28" s="65">
        <f>VLOOKUP($A28,'Return Data'!$B$7:$R$2843,11,0)</f>
        <v>4.0724999999999998</v>
      </c>
      <c r="Q28" s="66">
        <f t="shared" si="6"/>
        <v>10</v>
      </c>
      <c r="R28" s="65">
        <f>VLOOKUP($A28,'Return Data'!$B$7:$R$2843,12,0)</f>
        <v>3.851</v>
      </c>
      <c r="S28" s="66">
        <f t="shared" si="7"/>
        <v>12</v>
      </c>
      <c r="T28" s="65">
        <f>VLOOKUP($A28,'Return Data'!$B$7:$R$2843,13,0)</f>
        <v>4.0789999999999997</v>
      </c>
      <c r="U28" s="66">
        <f t="shared" si="8"/>
        <v>10</v>
      </c>
      <c r="V28" s="65">
        <f>VLOOKUP($A28,'Return Data'!$B$7:$R$2843,17,0)</f>
        <v>6.9396000000000004</v>
      </c>
      <c r="W28" s="66">
        <f t="shared" si="12"/>
        <v>2</v>
      </c>
      <c r="X28" s="65">
        <f>VLOOKUP($A28,'Return Data'!$B$7:$R$2843,14,0)</f>
        <v>8.5539000000000005</v>
      </c>
      <c r="Y28" s="66">
        <f t="shared" si="13"/>
        <v>1</v>
      </c>
      <c r="Z28" s="65">
        <f>VLOOKUP($A28,'Return Data'!$B$7:$R$2843,16,0)</f>
        <v>8.7231000000000005</v>
      </c>
      <c r="AA28" s="67">
        <f t="shared" si="10"/>
        <v>2</v>
      </c>
    </row>
    <row r="29" spans="1:27" x14ac:dyDescent="0.3">
      <c r="A29" s="63" t="s">
        <v>1543</v>
      </c>
      <c r="B29" s="64">
        <f>VLOOKUP($A29,'Return Data'!$B$7:$R$2843,3,0)</f>
        <v>44410</v>
      </c>
      <c r="C29" s="65">
        <f>VLOOKUP($A29,'Return Data'!$B$7:$R$2843,4,0)</f>
        <v>2288.6641</v>
      </c>
      <c r="D29" s="65">
        <f>VLOOKUP($A29,'Return Data'!$B$7:$R$2843,5,0)</f>
        <v>3.3298000000000001</v>
      </c>
      <c r="E29" s="66">
        <f t="shared" si="0"/>
        <v>19</v>
      </c>
      <c r="F29" s="65">
        <f>VLOOKUP($A29,'Return Data'!$B$7:$R$2843,6,0)</f>
        <v>3.3298000000000001</v>
      </c>
      <c r="G29" s="66">
        <f t="shared" si="1"/>
        <v>19</v>
      </c>
      <c r="H29" s="65">
        <f>VLOOKUP($A29,'Return Data'!$B$7:$R$2843,7,0)</f>
        <v>3.641</v>
      </c>
      <c r="I29" s="66">
        <f t="shared" si="2"/>
        <v>17</v>
      </c>
      <c r="J29" s="65">
        <f>VLOOKUP($A29,'Return Data'!$B$7:$R$2843,8,0)</f>
        <v>3.7980999999999998</v>
      </c>
      <c r="K29" s="66">
        <f t="shared" si="3"/>
        <v>17</v>
      </c>
      <c r="L29" s="65">
        <f>VLOOKUP($A29,'Return Data'!$B$7:$R$2843,9,0)</f>
        <v>3.9516</v>
      </c>
      <c r="M29" s="66">
        <f t="shared" si="4"/>
        <v>18</v>
      </c>
      <c r="N29" s="65">
        <f>VLOOKUP($A29,'Return Data'!$B$7:$R$2843,10,0)</f>
        <v>3.5308999999999999</v>
      </c>
      <c r="O29" s="66">
        <f t="shared" si="5"/>
        <v>19</v>
      </c>
      <c r="P29" s="65">
        <f>VLOOKUP($A29,'Return Data'!$B$7:$R$2843,11,0)</f>
        <v>3.7909999999999999</v>
      </c>
      <c r="Q29" s="66">
        <f t="shared" si="6"/>
        <v>19</v>
      </c>
      <c r="R29" s="65">
        <f>VLOOKUP($A29,'Return Data'!$B$7:$R$2843,12,0)</f>
        <v>3.5539000000000001</v>
      </c>
      <c r="S29" s="66">
        <f t="shared" si="7"/>
        <v>20</v>
      </c>
      <c r="T29" s="65">
        <f>VLOOKUP($A29,'Return Data'!$B$7:$R$2843,13,0)</f>
        <v>3.6375000000000002</v>
      </c>
      <c r="U29" s="66">
        <f t="shared" si="8"/>
        <v>20</v>
      </c>
      <c r="V29" s="65">
        <f>VLOOKUP($A29,'Return Data'!$B$7:$R$2843,17,0)</f>
        <v>4.7957999999999998</v>
      </c>
      <c r="W29" s="66">
        <f t="shared" si="12"/>
        <v>20</v>
      </c>
      <c r="X29" s="65">
        <f>VLOOKUP($A29,'Return Data'!$B$7:$R$2843,14,0)</f>
        <v>3.9211</v>
      </c>
      <c r="Y29" s="66">
        <f t="shared" si="13"/>
        <v>16</v>
      </c>
      <c r="Z29" s="65">
        <f>VLOOKUP($A29,'Return Data'!$B$7:$R$2843,16,0)</f>
        <v>6.9416000000000002</v>
      </c>
      <c r="AA29" s="67">
        <f t="shared" si="10"/>
        <v>16</v>
      </c>
    </row>
    <row r="30" spans="1:27" x14ac:dyDescent="0.3">
      <c r="A30" s="63" t="s">
        <v>1544</v>
      </c>
      <c r="B30" s="64">
        <f>VLOOKUP($A30,'Return Data'!$B$7:$R$2843,3,0)</f>
        <v>44410</v>
      </c>
      <c r="C30" s="65">
        <f>VLOOKUP($A30,'Return Data'!$B$7:$R$2843,4,0)</f>
        <v>4777.6333000000004</v>
      </c>
      <c r="D30" s="65">
        <f>VLOOKUP($A30,'Return Data'!$B$7:$R$2843,5,0)</f>
        <v>3.4508000000000001</v>
      </c>
      <c r="E30" s="66">
        <f t="shared" si="0"/>
        <v>13</v>
      </c>
      <c r="F30" s="65">
        <f>VLOOKUP($A30,'Return Data'!$B$7:$R$2843,6,0)</f>
        <v>3.4508000000000001</v>
      </c>
      <c r="G30" s="66">
        <f t="shared" si="1"/>
        <v>13</v>
      </c>
      <c r="H30" s="65">
        <f>VLOOKUP($A30,'Return Data'!$B$7:$R$2843,7,0)</f>
        <v>3.5838999999999999</v>
      </c>
      <c r="I30" s="66">
        <f t="shared" si="2"/>
        <v>21</v>
      </c>
      <c r="J30" s="65">
        <f>VLOOKUP($A30,'Return Data'!$B$7:$R$2843,8,0)</f>
        <v>3.9270999999999998</v>
      </c>
      <c r="K30" s="66">
        <f t="shared" si="3"/>
        <v>15</v>
      </c>
      <c r="L30" s="65">
        <f>VLOOKUP($A30,'Return Data'!$B$7:$R$2843,9,0)</f>
        <v>4.0167999999999999</v>
      </c>
      <c r="M30" s="66">
        <f t="shared" si="4"/>
        <v>17</v>
      </c>
      <c r="N30" s="65">
        <f>VLOOKUP($A30,'Return Data'!$B$7:$R$2843,10,0)</f>
        <v>3.5666000000000002</v>
      </c>
      <c r="O30" s="66">
        <f t="shared" si="5"/>
        <v>18</v>
      </c>
      <c r="P30" s="65">
        <f>VLOOKUP($A30,'Return Data'!$B$7:$R$2843,11,0)</f>
        <v>3.8690000000000002</v>
      </c>
      <c r="Q30" s="66">
        <f t="shared" si="6"/>
        <v>18</v>
      </c>
      <c r="R30" s="65">
        <f>VLOOKUP($A30,'Return Data'!$B$7:$R$2843,12,0)</f>
        <v>3.621</v>
      </c>
      <c r="S30" s="66">
        <f t="shared" si="7"/>
        <v>19</v>
      </c>
      <c r="T30" s="65">
        <f>VLOOKUP($A30,'Return Data'!$B$7:$R$2843,13,0)</f>
        <v>3.859</v>
      </c>
      <c r="U30" s="66">
        <f t="shared" si="8"/>
        <v>17</v>
      </c>
      <c r="V30" s="65">
        <f>VLOOKUP($A30,'Return Data'!$B$7:$R$2843,17,0)</f>
        <v>5.577</v>
      </c>
      <c r="W30" s="66">
        <f t="shared" si="12"/>
        <v>10</v>
      </c>
      <c r="X30" s="65">
        <f>VLOOKUP($A30,'Return Data'!$B$7:$R$2843,14,0)</f>
        <v>6.5857000000000001</v>
      </c>
      <c r="Y30" s="66">
        <f t="shared" si="13"/>
        <v>6</v>
      </c>
      <c r="Z30" s="65">
        <f>VLOOKUP($A30,'Return Data'!$B$7:$R$2843,16,0)</f>
        <v>7.6364999999999998</v>
      </c>
      <c r="AA30" s="67">
        <f t="shared" si="10"/>
        <v>9</v>
      </c>
    </row>
    <row r="31" spans="1:27" x14ac:dyDescent="0.3">
      <c r="A31" s="63" t="s">
        <v>1546</v>
      </c>
      <c r="B31" s="64">
        <f>VLOOKUP($A31,'Return Data'!$B$7:$R$2843,3,0)</f>
        <v>44410</v>
      </c>
      <c r="C31" s="65">
        <f>VLOOKUP($A31,'Return Data'!$B$7:$R$2843,4,0)</f>
        <v>11.2159</v>
      </c>
      <c r="D31" s="65">
        <f>VLOOKUP($A31,'Return Data'!$B$7:$R$2843,5,0)</f>
        <v>3.3637000000000001</v>
      </c>
      <c r="E31" s="66">
        <f t="shared" si="0"/>
        <v>16</v>
      </c>
      <c r="F31" s="65">
        <f>VLOOKUP($A31,'Return Data'!$B$7:$R$2843,6,0)</f>
        <v>3.3637000000000001</v>
      </c>
      <c r="G31" s="66">
        <f t="shared" si="1"/>
        <v>16</v>
      </c>
      <c r="H31" s="65">
        <f>VLOOKUP($A31,'Return Data'!$B$7:$R$2843,7,0)</f>
        <v>3.6288</v>
      </c>
      <c r="I31" s="66">
        <f t="shared" si="2"/>
        <v>19</v>
      </c>
      <c r="J31" s="65">
        <f>VLOOKUP($A31,'Return Data'!$B$7:$R$2843,8,0)</f>
        <v>3.9342999999999999</v>
      </c>
      <c r="K31" s="66">
        <f t="shared" si="3"/>
        <v>13</v>
      </c>
      <c r="L31" s="65">
        <f>VLOOKUP($A31,'Return Data'!$B$7:$R$2843,9,0)</f>
        <v>4.0556000000000001</v>
      </c>
      <c r="M31" s="66">
        <f t="shared" si="4"/>
        <v>15</v>
      </c>
      <c r="N31" s="65">
        <f>VLOOKUP($A31,'Return Data'!$B$7:$R$2843,10,0)</f>
        <v>3.7894999999999999</v>
      </c>
      <c r="O31" s="66">
        <f t="shared" si="5"/>
        <v>12</v>
      </c>
      <c r="P31" s="65">
        <f>VLOOKUP($A31,'Return Data'!$B$7:$R$2843,11,0)</f>
        <v>3.9411999999999998</v>
      </c>
      <c r="Q31" s="66">
        <f t="shared" si="6"/>
        <v>16</v>
      </c>
      <c r="R31" s="65">
        <f>VLOOKUP($A31,'Return Data'!$B$7:$R$2843,12,0)</f>
        <v>3.7726999999999999</v>
      </c>
      <c r="S31" s="66">
        <f t="shared" si="7"/>
        <v>15</v>
      </c>
      <c r="T31" s="65">
        <f>VLOOKUP($A31,'Return Data'!$B$7:$R$2843,13,0)</f>
        <v>3.9247000000000001</v>
      </c>
      <c r="U31" s="66">
        <f t="shared" si="8"/>
        <v>16</v>
      </c>
      <c r="V31" s="65"/>
      <c r="W31" s="66"/>
      <c r="X31" s="65"/>
      <c r="Y31" s="66"/>
      <c r="Z31" s="65">
        <f>VLOOKUP($A31,'Return Data'!$B$7:$R$2843,16,0)</f>
        <v>5.59</v>
      </c>
      <c r="AA31" s="67">
        <f t="shared" si="10"/>
        <v>22</v>
      </c>
    </row>
    <row r="32" spans="1:27" x14ac:dyDescent="0.3">
      <c r="A32" s="63" t="s">
        <v>1548</v>
      </c>
      <c r="B32" s="64">
        <f>VLOOKUP($A32,'Return Data'!$B$7:$R$2843,3,0)</f>
        <v>44410</v>
      </c>
      <c r="C32" s="65">
        <f>VLOOKUP($A32,'Return Data'!$B$7:$R$2843,4,0)</f>
        <v>11.593500000000001</v>
      </c>
      <c r="D32" s="65">
        <f>VLOOKUP($A32,'Return Data'!$B$7:$R$2843,5,0)</f>
        <v>3.5691000000000002</v>
      </c>
      <c r="E32" s="66">
        <f t="shared" si="0"/>
        <v>11</v>
      </c>
      <c r="F32" s="65">
        <f>VLOOKUP($A32,'Return Data'!$B$7:$R$2843,6,0)</f>
        <v>3.5691000000000002</v>
      </c>
      <c r="G32" s="66">
        <f t="shared" si="1"/>
        <v>11</v>
      </c>
      <c r="H32" s="65">
        <f>VLOOKUP($A32,'Return Data'!$B$7:$R$2843,7,0)</f>
        <v>3.6905999999999999</v>
      </c>
      <c r="I32" s="66">
        <f t="shared" si="2"/>
        <v>15</v>
      </c>
      <c r="J32" s="65">
        <f>VLOOKUP($A32,'Return Data'!$B$7:$R$2843,8,0)</f>
        <v>4.1669</v>
      </c>
      <c r="K32" s="66">
        <f t="shared" si="3"/>
        <v>7</v>
      </c>
      <c r="L32" s="65">
        <f>VLOOKUP($A32,'Return Data'!$B$7:$R$2843,9,0)</f>
        <v>4.3628</v>
      </c>
      <c r="M32" s="66">
        <f t="shared" si="4"/>
        <v>13</v>
      </c>
      <c r="N32" s="65">
        <f>VLOOKUP($A32,'Return Data'!$B$7:$R$2843,10,0)</f>
        <v>3.8083</v>
      </c>
      <c r="O32" s="66">
        <f t="shared" si="5"/>
        <v>11</v>
      </c>
      <c r="P32" s="65">
        <f>VLOOKUP($A32,'Return Data'!$B$7:$R$2843,11,0)</f>
        <v>4.1177999999999999</v>
      </c>
      <c r="Q32" s="66">
        <f t="shared" si="6"/>
        <v>9</v>
      </c>
      <c r="R32" s="65">
        <f>VLOOKUP($A32,'Return Data'!$B$7:$R$2843,12,0)</f>
        <v>3.9416000000000002</v>
      </c>
      <c r="S32" s="66">
        <f t="shared" si="7"/>
        <v>10</v>
      </c>
      <c r="T32" s="65">
        <f>VLOOKUP($A32,'Return Data'!$B$7:$R$2843,13,0)</f>
        <v>4.0542999999999996</v>
      </c>
      <c r="U32" s="66">
        <f t="shared" si="8"/>
        <v>11</v>
      </c>
      <c r="V32" s="65">
        <f>VLOOKUP($A32,'Return Data'!$B$7:$R$2843,17,0)</f>
        <v>5.4191000000000003</v>
      </c>
      <c r="W32" s="66">
        <f>RANK(V32,V$8:V$34,0)</f>
        <v>13</v>
      </c>
      <c r="X32" s="65"/>
      <c r="Y32" s="66"/>
      <c r="Z32" s="65">
        <f>VLOOKUP($A32,'Return Data'!$B$7:$R$2843,16,0)</f>
        <v>6.0213999999999999</v>
      </c>
      <c r="AA32" s="67">
        <f t="shared" si="10"/>
        <v>21</v>
      </c>
    </row>
    <row r="33" spans="1:27" x14ac:dyDescent="0.3">
      <c r="A33" s="63" t="s">
        <v>1550</v>
      </c>
      <c r="B33" s="64">
        <f>VLOOKUP($A33,'Return Data'!$B$7:$R$2843,3,0)</f>
        <v>44410</v>
      </c>
      <c r="C33" s="65">
        <f>VLOOKUP($A33,'Return Data'!$B$7:$R$2843,4,0)</f>
        <v>3459.4337</v>
      </c>
      <c r="D33" s="65">
        <f>VLOOKUP($A33,'Return Data'!$B$7:$R$2843,5,0)</f>
        <v>2.702</v>
      </c>
      <c r="E33" s="66">
        <f t="shared" si="0"/>
        <v>26</v>
      </c>
      <c r="F33" s="65">
        <f>VLOOKUP($A33,'Return Data'!$B$7:$R$2843,6,0)</f>
        <v>2.702</v>
      </c>
      <c r="G33" s="66">
        <f t="shared" si="1"/>
        <v>26</v>
      </c>
      <c r="H33" s="65">
        <f>VLOOKUP($A33,'Return Data'!$B$7:$R$2843,7,0)</f>
        <v>3.5234000000000001</v>
      </c>
      <c r="I33" s="66">
        <f t="shared" si="2"/>
        <v>23</v>
      </c>
      <c r="J33" s="65">
        <f>VLOOKUP($A33,'Return Data'!$B$7:$R$2843,8,0)</f>
        <v>3.4407000000000001</v>
      </c>
      <c r="K33" s="66">
        <f t="shared" si="3"/>
        <v>25</v>
      </c>
      <c r="L33" s="65">
        <f>VLOOKUP($A33,'Return Data'!$B$7:$R$2843,9,0)</f>
        <v>4.0599999999999996</v>
      </c>
      <c r="M33" s="66">
        <f t="shared" si="4"/>
        <v>14</v>
      </c>
      <c r="N33" s="65">
        <f>VLOOKUP($A33,'Return Data'!$B$7:$R$2843,10,0)</f>
        <v>3.7774000000000001</v>
      </c>
      <c r="O33" s="66">
        <f t="shared" si="5"/>
        <v>13</v>
      </c>
      <c r="P33" s="65">
        <f>VLOOKUP($A33,'Return Data'!$B$7:$R$2843,11,0)</f>
        <v>4.0021000000000004</v>
      </c>
      <c r="Q33" s="66">
        <f t="shared" si="6"/>
        <v>15</v>
      </c>
      <c r="R33" s="65">
        <f>VLOOKUP($A33,'Return Data'!$B$7:$R$2843,12,0)</f>
        <v>4.0750000000000002</v>
      </c>
      <c r="S33" s="66">
        <f t="shared" si="7"/>
        <v>6</v>
      </c>
      <c r="T33" s="65">
        <f>VLOOKUP($A33,'Return Data'!$B$7:$R$2843,13,0)</f>
        <v>4.3376999999999999</v>
      </c>
      <c r="U33" s="66">
        <f t="shared" si="8"/>
        <v>8</v>
      </c>
      <c r="V33" s="65">
        <f>VLOOKUP($A33,'Return Data'!$B$7:$R$2843,17,0)</f>
        <v>5.5926</v>
      </c>
      <c r="W33" s="66">
        <f>RANK(V33,V$8:V$34,0)</f>
        <v>9</v>
      </c>
      <c r="X33" s="65">
        <f>VLOOKUP($A33,'Return Data'!$B$7:$R$2843,14,0)</f>
        <v>5.0697000000000001</v>
      </c>
      <c r="Y33" s="66">
        <f>RANK(X33,X$8:X$34,0)</f>
        <v>15</v>
      </c>
      <c r="Z33" s="65">
        <f>VLOOKUP($A33,'Return Data'!$B$7:$R$2843,16,0)</f>
        <v>7.5757000000000003</v>
      </c>
      <c r="AA33" s="67">
        <f t="shared" si="10"/>
        <v>10</v>
      </c>
    </row>
    <row r="34" spans="1:27" x14ac:dyDescent="0.3">
      <c r="A34" s="63" t="s">
        <v>1552</v>
      </c>
      <c r="B34" s="64">
        <f>VLOOKUP($A34,'Return Data'!$B$7:$R$2843,3,0)</f>
        <v>44410</v>
      </c>
      <c r="C34" s="65">
        <f>VLOOKUP($A34,'Return Data'!$B$7:$R$2843,4,0)</f>
        <v>1106.9375</v>
      </c>
      <c r="D34" s="65">
        <f>VLOOKUP($A34,'Return Data'!$B$7:$R$2843,5,0)</f>
        <v>2.8001</v>
      </c>
      <c r="E34" s="66">
        <f t="shared" si="0"/>
        <v>24</v>
      </c>
      <c r="F34" s="65">
        <f>VLOOKUP($A34,'Return Data'!$B$7:$R$2843,6,0)</f>
        <v>2.8001</v>
      </c>
      <c r="G34" s="66">
        <f t="shared" si="1"/>
        <v>24</v>
      </c>
      <c r="H34" s="65">
        <f>VLOOKUP($A34,'Return Data'!$B$7:$R$2843,7,0)</f>
        <v>2.7949000000000002</v>
      </c>
      <c r="I34" s="66">
        <f t="shared" si="2"/>
        <v>27</v>
      </c>
      <c r="J34" s="65">
        <f>VLOOKUP($A34,'Return Data'!$B$7:$R$2843,8,0)</f>
        <v>2.8308</v>
      </c>
      <c r="K34" s="66">
        <f t="shared" si="3"/>
        <v>27</v>
      </c>
      <c r="L34" s="65">
        <f>VLOOKUP($A34,'Return Data'!$B$7:$R$2843,9,0)</f>
        <v>2.9942000000000002</v>
      </c>
      <c r="M34" s="66">
        <f t="shared" si="4"/>
        <v>27</v>
      </c>
      <c r="N34" s="65">
        <f>VLOOKUP($A34,'Return Data'!$B$7:$R$2843,10,0)</f>
        <v>2.9426000000000001</v>
      </c>
      <c r="O34" s="66">
        <f t="shared" si="5"/>
        <v>27</v>
      </c>
      <c r="P34" s="65">
        <f>VLOOKUP($A34,'Return Data'!$B$7:$R$2843,11,0)</f>
        <v>4.4938000000000002</v>
      </c>
      <c r="Q34" s="66">
        <f t="shared" si="6"/>
        <v>5</v>
      </c>
      <c r="R34" s="65">
        <f>VLOOKUP($A34,'Return Data'!$B$7:$R$2843,12,0)</f>
        <v>3.9678</v>
      </c>
      <c r="S34" s="66">
        <f t="shared" si="7"/>
        <v>9</v>
      </c>
      <c r="T34" s="65">
        <f>VLOOKUP($A34,'Return Data'!$B$7:$R$2843,13,0)</f>
        <v>4.3906000000000001</v>
      </c>
      <c r="U34" s="66">
        <f t="shared" si="8"/>
        <v>7</v>
      </c>
      <c r="V34" s="65"/>
      <c r="W34" s="66"/>
      <c r="X34" s="65"/>
      <c r="Y34" s="66"/>
      <c r="Z34" s="65">
        <f>VLOOKUP($A34,'Return Data'!$B$7:$R$2843,16,0)</f>
        <v>4.8183999999999996</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3.6876074074074072</v>
      </c>
      <c r="E36" s="74"/>
      <c r="F36" s="75">
        <f>AVERAGE(F8:F34)</f>
        <v>3.6876074074074072</v>
      </c>
      <c r="G36" s="74"/>
      <c r="H36" s="75">
        <f>AVERAGE(H8:H34)</f>
        <v>4.0387296296296293</v>
      </c>
      <c r="I36" s="74"/>
      <c r="J36" s="75">
        <f>AVERAGE(J8:J34)</f>
        <v>4.1894259259259252</v>
      </c>
      <c r="K36" s="74"/>
      <c r="L36" s="75">
        <f>AVERAGE(L8:L34)</f>
        <v>5.5287407407407398</v>
      </c>
      <c r="M36" s="74"/>
      <c r="N36" s="75">
        <f>AVERAGE(N8:N34)</f>
        <v>4.4063592592592595</v>
      </c>
      <c r="O36" s="74"/>
      <c r="P36" s="75">
        <f>AVERAGE(P8:P34)</f>
        <v>4.4830703703703705</v>
      </c>
      <c r="Q36" s="74"/>
      <c r="R36" s="75">
        <f>AVERAGE(R8:R34)</f>
        <v>4.1751555555555546</v>
      </c>
      <c r="S36" s="74"/>
      <c r="T36" s="75">
        <f>AVERAGE(T8:T34)</f>
        <v>4.3675703703703697</v>
      </c>
      <c r="U36" s="74"/>
      <c r="V36" s="75">
        <f>AVERAGE(V8:V34)</f>
        <v>5.6286363636363639</v>
      </c>
      <c r="W36" s="74"/>
      <c r="X36" s="75">
        <f>AVERAGE(X8:X34)</f>
        <v>5.9385058823529402</v>
      </c>
      <c r="Y36" s="74"/>
      <c r="Z36" s="75">
        <f>AVERAGE(Z8:Z34)</f>
        <v>6.9473703703703711</v>
      </c>
      <c r="AA36" s="76"/>
    </row>
    <row r="37" spans="1:27" x14ac:dyDescent="0.3">
      <c r="A37" s="73" t="s">
        <v>28</v>
      </c>
      <c r="B37" s="74"/>
      <c r="C37" s="74"/>
      <c r="D37" s="75">
        <f>MIN(D8:D34)</f>
        <v>2.2404000000000002</v>
      </c>
      <c r="E37" s="74"/>
      <c r="F37" s="75">
        <f>MIN(F8:F34)</f>
        <v>2.2404000000000002</v>
      </c>
      <c r="G37" s="74"/>
      <c r="H37" s="75">
        <f>MIN(H8:H34)</f>
        <v>2.7949000000000002</v>
      </c>
      <c r="I37" s="74"/>
      <c r="J37" s="75">
        <f>MIN(J8:J34)</f>
        <v>2.8308</v>
      </c>
      <c r="K37" s="74"/>
      <c r="L37" s="75">
        <f>MIN(L8:L34)</f>
        <v>2.9942000000000002</v>
      </c>
      <c r="M37" s="74"/>
      <c r="N37" s="75">
        <f>MIN(N8:N34)</f>
        <v>2.9426000000000001</v>
      </c>
      <c r="O37" s="74"/>
      <c r="P37" s="75">
        <f>MIN(P8:P34)</f>
        <v>2.9895999999999998</v>
      </c>
      <c r="Q37" s="74"/>
      <c r="R37" s="75">
        <f>MIN(R8:R34)</f>
        <v>2.8382999999999998</v>
      </c>
      <c r="S37" s="74"/>
      <c r="T37" s="75">
        <f>MIN(T8:T34)</f>
        <v>2.9399000000000002</v>
      </c>
      <c r="U37" s="74"/>
      <c r="V37" s="75">
        <f>MIN(V8:V34)</f>
        <v>4.2674000000000003</v>
      </c>
      <c r="W37" s="74"/>
      <c r="X37" s="75">
        <f>MIN(X8:X34)</f>
        <v>5.7200000000000001E-2</v>
      </c>
      <c r="Y37" s="74"/>
      <c r="Z37" s="75">
        <f>MIN(Z8:Z34)</f>
        <v>4.2179000000000002</v>
      </c>
      <c r="AA37" s="76"/>
    </row>
    <row r="38" spans="1:27" ht="15" thickBot="1" x14ac:dyDescent="0.35">
      <c r="A38" s="77" t="s">
        <v>29</v>
      </c>
      <c r="B38" s="78"/>
      <c r="C38" s="78"/>
      <c r="D38" s="79">
        <f>MAX(D8:D34)</f>
        <v>10.174300000000001</v>
      </c>
      <c r="E38" s="78"/>
      <c r="F38" s="79">
        <f>MAX(F8:F34)</f>
        <v>10.174300000000001</v>
      </c>
      <c r="G38" s="78"/>
      <c r="H38" s="79">
        <f>MAX(H8:H34)</f>
        <v>11.7628</v>
      </c>
      <c r="I38" s="78"/>
      <c r="J38" s="79">
        <f>MAX(J8:J34)</f>
        <v>11.2613</v>
      </c>
      <c r="K38" s="78"/>
      <c r="L38" s="79">
        <f>MAX(L8:L34)</f>
        <v>33.997700000000002</v>
      </c>
      <c r="M38" s="78"/>
      <c r="N38" s="79">
        <f>MAX(N8:N34)</f>
        <v>18.776900000000001</v>
      </c>
      <c r="O38" s="78"/>
      <c r="P38" s="79">
        <f>MAX(P8:P34)</f>
        <v>12.845700000000001</v>
      </c>
      <c r="Q38" s="78"/>
      <c r="R38" s="79">
        <f>MAX(R8:R34)</f>
        <v>10.422499999999999</v>
      </c>
      <c r="S38" s="78"/>
      <c r="T38" s="79">
        <f>MAX(T8:T34)</f>
        <v>10.285</v>
      </c>
      <c r="U38" s="78"/>
      <c r="V38" s="79">
        <f>MAX(V8:V34)</f>
        <v>7.6196000000000002</v>
      </c>
      <c r="W38" s="78"/>
      <c r="X38" s="79">
        <f>MAX(X8:X34)</f>
        <v>8.5539000000000005</v>
      </c>
      <c r="Y38" s="78"/>
      <c r="Z38" s="79">
        <f>MAX(Z8:Z34)</f>
        <v>8.8056000000000001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44410</v>
      </c>
      <c r="C8" s="65">
        <f>VLOOKUP($A8,'Return Data'!$B$7:$R$2843,4,0)</f>
        <v>429.08920000000001</v>
      </c>
      <c r="D8" s="65">
        <f>VLOOKUP($A8,'Return Data'!$B$7:$R$2843,5,0)</f>
        <v>3.9</v>
      </c>
      <c r="E8" s="66">
        <f t="shared" ref="E8:E34" si="0">RANK(D8,D$8:D$34,0)</f>
        <v>3</v>
      </c>
      <c r="F8" s="65">
        <f>VLOOKUP($A8,'Return Data'!$B$7:$R$2843,6,0)</f>
        <v>3.9</v>
      </c>
      <c r="G8" s="66">
        <f t="shared" ref="G8:G34" si="1">RANK(F8,F$8:F$34,0)</f>
        <v>3</v>
      </c>
      <c r="H8" s="65">
        <f>VLOOKUP($A8,'Return Data'!$B$7:$R$2843,7,0)</f>
        <v>4.5792000000000002</v>
      </c>
      <c r="I8" s="66">
        <f t="shared" ref="I8:I34" si="2">RANK(H8,H$8:H$34,0)</f>
        <v>2</v>
      </c>
      <c r="J8" s="65">
        <f>VLOOKUP($A8,'Return Data'!$B$7:$R$2843,8,0)</f>
        <v>4.5503</v>
      </c>
      <c r="K8" s="66">
        <f t="shared" ref="K8:K34" si="3">RANK(J8,J$8:J$34,0)</f>
        <v>2</v>
      </c>
      <c r="L8" s="65">
        <f>VLOOKUP($A8,'Return Data'!$B$7:$R$2843,9,0)</f>
        <v>5.1055999999999999</v>
      </c>
      <c r="M8" s="66">
        <f t="shared" ref="M8:M34" si="4">RANK(L8,L$8:L$34,0)</f>
        <v>3</v>
      </c>
      <c r="N8" s="65">
        <f>VLOOKUP($A8,'Return Data'!$B$7:$R$2843,10,0)</f>
        <v>4.2390999999999996</v>
      </c>
      <c r="O8" s="66">
        <f t="shared" ref="O8:O34" si="5">RANK(N8,N$8:N$34,0)</f>
        <v>3</v>
      </c>
      <c r="P8" s="65">
        <f>VLOOKUP($A8,'Return Data'!$B$7:$R$2843,11,0)</f>
        <v>4.5523999999999996</v>
      </c>
      <c r="Q8" s="66">
        <f t="shared" ref="Q8:Q34" si="6">RANK(P8,P$8:P$34,0)</f>
        <v>3</v>
      </c>
      <c r="R8" s="65">
        <f>VLOOKUP($A8,'Return Data'!$B$7:$R$2843,12,0)</f>
        <v>4.1867999999999999</v>
      </c>
      <c r="S8" s="66">
        <f>RANK(R8,R$8:R$34,0)</f>
        <v>4</v>
      </c>
      <c r="T8" s="65">
        <f>VLOOKUP($A8,'Return Data'!$B$7:$R$2843,13,0)</f>
        <v>4.5972</v>
      </c>
      <c r="U8" s="66">
        <f>RANK(T8,T$8:T$34,0)</f>
        <v>4</v>
      </c>
      <c r="V8" s="65">
        <f>VLOOKUP($A8,'Return Data'!$B$7:$R$2843,17,0)</f>
        <v>6.2267000000000001</v>
      </c>
      <c r="W8" s="66">
        <f>RANK(V8,V$8:V$34,0)</f>
        <v>4</v>
      </c>
      <c r="X8" s="65">
        <f>VLOOKUP($A8,'Return Data'!$B$7:$R$2843,14,0)</f>
        <v>7.0930999999999997</v>
      </c>
      <c r="Y8" s="66">
        <f>RANK(X8,X$8:X$34,0)</f>
        <v>3</v>
      </c>
      <c r="Z8" s="65">
        <f>VLOOKUP($A8,'Return Data'!$B$7:$R$2843,16,0)</f>
        <v>7.6361999999999997</v>
      </c>
      <c r="AA8" s="67">
        <f>RANK(Z8,Z$8:Z$34,0)</f>
        <v>4</v>
      </c>
    </row>
    <row r="9" spans="1:27" x14ac:dyDescent="0.3">
      <c r="A9" s="63" t="s">
        <v>1497</v>
      </c>
      <c r="B9" s="64">
        <f>VLOOKUP($A9,'Return Data'!$B$7:$R$2843,3,0)</f>
        <v>44410</v>
      </c>
      <c r="C9" s="65">
        <f>VLOOKUP($A9,'Return Data'!$B$7:$R$2843,4,0)</f>
        <v>11.832700000000001</v>
      </c>
      <c r="D9" s="65">
        <f>VLOOKUP($A9,'Return Data'!$B$7:$R$2843,5,0)</f>
        <v>2.9826000000000001</v>
      </c>
      <c r="E9" s="66">
        <f t="shared" si="0"/>
        <v>14</v>
      </c>
      <c r="F9" s="65">
        <f>VLOOKUP($A9,'Return Data'!$B$7:$R$2843,6,0)</f>
        <v>2.9826000000000001</v>
      </c>
      <c r="G9" s="66">
        <f t="shared" si="1"/>
        <v>14</v>
      </c>
      <c r="H9" s="65">
        <f>VLOOKUP($A9,'Return Data'!$B$7:$R$2843,7,0)</f>
        <v>3.0865</v>
      </c>
      <c r="I9" s="66">
        <f t="shared" si="2"/>
        <v>17</v>
      </c>
      <c r="J9" s="65">
        <f>VLOOKUP($A9,'Return Data'!$B$7:$R$2843,8,0)</f>
        <v>3.2208000000000001</v>
      </c>
      <c r="K9" s="66">
        <f t="shared" si="3"/>
        <v>19</v>
      </c>
      <c r="L9" s="65">
        <f>VLOOKUP($A9,'Return Data'!$B$7:$R$2843,9,0)</f>
        <v>3.6831999999999998</v>
      </c>
      <c r="M9" s="66">
        <f t="shared" si="4"/>
        <v>14</v>
      </c>
      <c r="N9" s="65">
        <f>VLOOKUP($A9,'Return Data'!$B$7:$R$2843,10,0)</f>
        <v>3.3329</v>
      </c>
      <c r="O9" s="66">
        <f t="shared" si="5"/>
        <v>15</v>
      </c>
      <c r="P9" s="65">
        <f>VLOOKUP($A9,'Return Data'!$B$7:$R$2843,11,0)</f>
        <v>3.5853000000000002</v>
      </c>
      <c r="Q9" s="66">
        <f t="shared" si="6"/>
        <v>12</v>
      </c>
      <c r="R9" s="65">
        <f>VLOOKUP($A9,'Return Data'!$B$7:$R$2843,12,0)</f>
        <v>3.4041999999999999</v>
      </c>
      <c r="S9" s="66">
        <f t="shared" ref="S9:S34" si="7">RANK(R9,R$8:R$34,0)</f>
        <v>12</v>
      </c>
      <c r="T9" s="65">
        <f>VLOOKUP($A9,'Return Data'!$B$7:$R$2843,13,0)</f>
        <v>3.7025000000000001</v>
      </c>
      <c r="U9" s="66">
        <f t="shared" ref="U9:U34" si="8">RANK(T9,T$8:T$34,0)</f>
        <v>10</v>
      </c>
      <c r="V9" s="65">
        <f>VLOOKUP($A9,'Return Data'!$B$7:$R$2843,17,0)</f>
        <v>5.0130999999999997</v>
      </c>
      <c r="W9" s="66">
        <f t="shared" ref="W9:W33" si="9">RANK(V9,V$8:V$34,0)</f>
        <v>12</v>
      </c>
      <c r="X9" s="65"/>
      <c r="Y9" s="66"/>
      <c r="Z9" s="65">
        <f>VLOOKUP($A9,'Return Data'!$B$7:$R$2843,16,0)</f>
        <v>5.9832000000000001</v>
      </c>
      <c r="AA9" s="67">
        <f t="shared" ref="AA9:AA34" si="10">RANK(Z9,Z$8:Z$34,0)</f>
        <v>18</v>
      </c>
    </row>
    <row r="10" spans="1:27" x14ac:dyDescent="0.3">
      <c r="A10" s="63" t="s">
        <v>1498</v>
      </c>
      <c r="B10" s="64">
        <f>VLOOKUP($A10,'Return Data'!$B$7:$R$2843,3,0)</f>
        <v>44410</v>
      </c>
      <c r="C10" s="65">
        <f>VLOOKUP($A10,'Return Data'!$B$7:$R$2843,4,0)</f>
        <v>1211.3697999999999</v>
      </c>
      <c r="D10" s="65">
        <f>VLOOKUP($A10,'Return Data'!$B$7:$R$2843,5,0)</f>
        <v>3.4249000000000001</v>
      </c>
      <c r="E10" s="66">
        <f t="shared" si="0"/>
        <v>6</v>
      </c>
      <c r="F10" s="65">
        <f>VLOOKUP($A10,'Return Data'!$B$7:$R$2843,6,0)</f>
        <v>3.4249000000000001</v>
      </c>
      <c r="G10" s="66">
        <f t="shared" si="1"/>
        <v>6</v>
      </c>
      <c r="H10" s="65">
        <f>VLOOKUP($A10,'Return Data'!$B$7:$R$2843,7,0)</f>
        <v>3.7088000000000001</v>
      </c>
      <c r="I10" s="66">
        <f t="shared" si="2"/>
        <v>4</v>
      </c>
      <c r="J10" s="65">
        <f>VLOOKUP($A10,'Return Data'!$B$7:$R$2843,8,0)</f>
        <v>3.6646000000000001</v>
      </c>
      <c r="K10" s="66">
        <f t="shared" si="3"/>
        <v>10</v>
      </c>
      <c r="L10" s="65">
        <f>VLOOKUP($A10,'Return Data'!$B$7:$R$2843,9,0)</f>
        <v>4.399</v>
      </c>
      <c r="M10" s="66">
        <f t="shared" si="4"/>
        <v>4</v>
      </c>
      <c r="N10" s="65">
        <f>VLOOKUP($A10,'Return Data'!$B$7:$R$2843,10,0)</f>
        <v>3.6575000000000002</v>
      </c>
      <c r="O10" s="66">
        <f t="shared" si="5"/>
        <v>5</v>
      </c>
      <c r="P10" s="65">
        <f>VLOOKUP($A10,'Return Data'!$B$7:$R$2843,11,0)</f>
        <v>4.0214999999999996</v>
      </c>
      <c r="Q10" s="66">
        <f t="shared" si="6"/>
        <v>5</v>
      </c>
      <c r="R10" s="65">
        <f>VLOOKUP($A10,'Return Data'!$B$7:$R$2843,12,0)</f>
        <v>3.6619000000000002</v>
      </c>
      <c r="S10" s="66">
        <f t="shared" si="7"/>
        <v>7</v>
      </c>
      <c r="T10" s="65">
        <f>VLOOKUP($A10,'Return Data'!$B$7:$R$2843,13,0)</f>
        <v>3.7603</v>
      </c>
      <c r="U10" s="66">
        <f t="shared" si="8"/>
        <v>9</v>
      </c>
      <c r="V10" s="65">
        <f>VLOOKUP($A10,'Return Data'!$B$7:$R$2843,17,0)</f>
        <v>4.9984000000000002</v>
      </c>
      <c r="W10" s="66">
        <f t="shared" si="9"/>
        <v>13</v>
      </c>
      <c r="X10" s="65"/>
      <c r="Y10" s="66"/>
      <c r="Z10" s="65">
        <f>VLOOKUP($A10,'Return Data'!$B$7:$R$2843,16,0)</f>
        <v>6.2304000000000004</v>
      </c>
      <c r="AA10" s="67">
        <f t="shared" si="10"/>
        <v>16</v>
      </c>
    </row>
    <row r="11" spans="1:27" x14ac:dyDescent="0.3">
      <c r="A11" s="63" t="s">
        <v>1501</v>
      </c>
      <c r="B11" s="64">
        <f>VLOOKUP($A11,'Return Data'!$B$7:$R$2843,3,0)</f>
        <v>44410</v>
      </c>
      <c r="C11" s="65">
        <f>VLOOKUP($A11,'Return Data'!$B$7:$R$2843,4,0)</f>
        <v>2549.0029</v>
      </c>
      <c r="D11" s="65">
        <f>VLOOKUP($A11,'Return Data'!$B$7:$R$2843,5,0)</f>
        <v>2.8372999999999999</v>
      </c>
      <c r="E11" s="66">
        <f t="shared" si="0"/>
        <v>18</v>
      </c>
      <c r="F11" s="65">
        <f>VLOOKUP($A11,'Return Data'!$B$7:$R$2843,6,0)</f>
        <v>2.8372999999999999</v>
      </c>
      <c r="G11" s="66">
        <f t="shared" si="1"/>
        <v>18</v>
      </c>
      <c r="H11" s="65">
        <f>VLOOKUP($A11,'Return Data'!$B$7:$R$2843,7,0)</f>
        <v>3.2484000000000002</v>
      </c>
      <c r="I11" s="66">
        <f t="shared" si="2"/>
        <v>15</v>
      </c>
      <c r="J11" s="65">
        <f>VLOOKUP($A11,'Return Data'!$B$7:$R$2843,8,0)</f>
        <v>3.3896999999999999</v>
      </c>
      <c r="K11" s="66">
        <f t="shared" si="3"/>
        <v>15</v>
      </c>
      <c r="L11" s="65">
        <f>VLOOKUP($A11,'Return Data'!$B$7:$R$2843,9,0)</f>
        <v>3.6768999999999998</v>
      </c>
      <c r="M11" s="66">
        <f t="shared" si="4"/>
        <v>15</v>
      </c>
      <c r="N11" s="65">
        <f>VLOOKUP($A11,'Return Data'!$B$7:$R$2843,10,0)</f>
        <v>3.1013000000000002</v>
      </c>
      <c r="O11" s="66">
        <f t="shared" si="5"/>
        <v>18</v>
      </c>
      <c r="P11" s="65">
        <f>VLOOKUP($A11,'Return Data'!$B$7:$R$2843,11,0)</f>
        <v>3.3797999999999999</v>
      </c>
      <c r="Q11" s="66">
        <f t="shared" si="6"/>
        <v>17</v>
      </c>
      <c r="R11" s="65">
        <f>VLOOKUP($A11,'Return Data'!$B$7:$R$2843,12,0)</f>
        <v>3.1217999999999999</v>
      </c>
      <c r="S11" s="66">
        <f t="shared" si="7"/>
        <v>19</v>
      </c>
      <c r="T11" s="65">
        <f>VLOOKUP($A11,'Return Data'!$B$7:$R$2843,13,0)</f>
        <v>3.3241000000000001</v>
      </c>
      <c r="U11" s="66">
        <f t="shared" si="8"/>
        <v>19</v>
      </c>
      <c r="V11" s="65">
        <f>VLOOKUP($A11,'Return Data'!$B$7:$R$2843,17,0)</f>
        <v>4.7449000000000003</v>
      </c>
      <c r="W11" s="66">
        <f t="shared" si="9"/>
        <v>15</v>
      </c>
      <c r="X11" s="65">
        <f>VLOOKUP($A11,'Return Data'!$B$7:$R$2843,14,0)</f>
        <v>5.8282999999999996</v>
      </c>
      <c r="Y11" s="66">
        <f t="shared" ref="Y11:Y33" si="11">RANK(X11,X$8:X$34,0)</f>
        <v>9</v>
      </c>
      <c r="Z11" s="65">
        <f>VLOOKUP($A11,'Return Data'!$B$7:$R$2843,16,0)</f>
        <v>7.4306000000000001</v>
      </c>
      <c r="AA11" s="67">
        <f t="shared" si="10"/>
        <v>8</v>
      </c>
    </row>
    <row r="12" spans="1:27" x14ac:dyDescent="0.3">
      <c r="A12" s="63" t="s">
        <v>1503</v>
      </c>
      <c r="B12" s="64">
        <f>VLOOKUP($A12,'Return Data'!$B$7:$R$2843,3,0)</f>
        <v>44410</v>
      </c>
      <c r="C12" s="65">
        <f>VLOOKUP($A12,'Return Data'!$B$7:$R$2843,4,0)</f>
        <v>3074.864</v>
      </c>
      <c r="D12" s="65">
        <f>VLOOKUP($A12,'Return Data'!$B$7:$R$2843,5,0)</f>
        <v>2.8923000000000001</v>
      </c>
      <c r="E12" s="66">
        <f t="shared" si="0"/>
        <v>17</v>
      </c>
      <c r="F12" s="65">
        <f>VLOOKUP($A12,'Return Data'!$B$7:$R$2843,6,0)</f>
        <v>2.8923000000000001</v>
      </c>
      <c r="G12" s="66">
        <f t="shared" si="1"/>
        <v>17</v>
      </c>
      <c r="H12" s="65">
        <f>VLOOKUP($A12,'Return Data'!$B$7:$R$2843,7,0)</f>
        <v>2.7734000000000001</v>
      </c>
      <c r="I12" s="66">
        <f t="shared" si="2"/>
        <v>24</v>
      </c>
      <c r="J12" s="65">
        <f>VLOOKUP($A12,'Return Data'!$B$7:$R$2843,8,0)</f>
        <v>2.9740000000000002</v>
      </c>
      <c r="K12" s="66">
        <f t="shared" si="3"/>
        <v>21</v>
      </c>
      <c r="L12" s="65">
        <f>VLOOKUP($A12,'Return Data'!$B$7:$R$2843,9,0)</f>
        <v>2.9798</v>
      </c>
      <c r="M12" s="66">
        <f t="shared" si="4"/>
        <v>24</v>
      </c>
      <c r="N12" s="65">
        <f>VLOOKUP($A12,'Return Data'!$B$7:$R$2843,10,0)</f>
        <v>2.6753999999999998</v>
      </c>
      <c r="O12" s="66">
        <f t="shared" si="5"/>
        <v>23</v>
      </c>
      <c r="P12" s="65">
        <f>VLOOKUP($A12,'Return Data'!$B$7:$R$2843,11,0)</f>
        <v>2.8610000000000002</v>
      </c>
      <c r="Q12" s="66">
        <f t="shared" si="6"/>
        <v>24</v>
      </c>
      <c r="R12" s="65">
        <f>VLOOKUP($A12,'Return Data'!$B$7:$R$2843,12,0)</f>
        <v>2.6722999999999999</v>
      </c>
      <c r="S12" s="66">
        <f t="shared" si="7"/>
        <v>24</v>
      </c>
      <c r="T12" s="65">
        <f>VLOOKUP($A12,'Return Data'!$B$7:$R$2843,13,0)</f>
        <v>2.7473999999999998</v>
      </c>
      <c r="U12" s="66">
        <f t="shared" si="8"/>
        <v>25</v>
      </c>
      <c r="V12" s="65">
        <f>VLOOKUP($A12,'Return Data'!$B$7:$R$2843,17,0)</f>
        <v>4.2644000000000002</v>
      </c>
      <c r="W12" s="66">
        <f t="shared" si="9"/>
        <v>19</v>
      </c>
      <c r="X12" s="65">
        <f>VLOOKUP($A12,'Return Data'!$B$7:$R$2843,14,0)</f>
        <v>5.1059000000000001</v>
      </c>
      <c r="Y12" s="66">
        <f t="shared" si="11"/>
        <v>11</v>
      </c>
      <c r="Z12" s="65">
        <f>VLOOKUP($A12,'Return Data'!$B$7:$R$2843,16,0)</f>
        <v>7.1916000000000002</v>
      </c>
      <c r="AA12" s="67">
        <f t="shared" si="10"/>
        <v>10</v>
      </c>
    </row>
    <row r="13" spans="1:27" x14ac:dyDescent="0.3">
      <c r="A13" s="63" t="s">
        <v>1505</v>
      </c>
      <c r="B13" s="64">
        <f>VLOOKUP($A13,'Return Data'!$B$7:$R$2843,3,0)</f>
        <v>44410</v>
      </c>
      <c r="C13" s="65">
        <f>VLOOKUP($A13,'Return Data'!$B$7:$R$2843,4,0)</f>
        <v>2733.9477000000002</v>
      </c>
      <c r="D13" s="65">
        <f>VLOOKUP($A13,'Return Data'!$B$7:$R$2843,5,0)</f>
        <v>2.5607000000000002</v>
      </c>
      <c r="E13" s="66">
        <f t="shared" si="0"/>
        <v>20</v>
      </c>
      <c r="F13" s="65">
        <f>VLOOKUP($A13,'Return Data'!$B$7:$R$2843,6,0)</f>
        <v>2.5607000000000002</v>
      </c>
      <c r="G13" s="66">
        <f t="shared" si="1"/>
        <v>20</v>
      </c>
      <c r="H13" s="65">
        <f>VLOOKUP($A13,'Return Data'!$B$7:$R$2843,7,0)</f>
        <v>2.8723999999999998</v>
      </c>
      <c r="I13" s="66">
        <f t="shared" si="2"/>
        <v>21</v>
      </c>
      <c r="J13" s="65">
        <f>VLOOKUP($A13,'Return Data'!$B$7:$R$2843,8,0)</f>
        <v>3.2262</v>
      </c>
      <c r="K13" s="66">
        <f t="shared" si="3"/>
        <v>18</v>
      </c>
      <c r="L13" s="65">
        <f>VLOOKUP($A13,'Return Data'!$B$7:$R$2843,9,0)</f>
        <v>3.3422999999999998</v>
      </c>
      <c r="M13" s="66">
        <f t="shared" si="4"/>
        <v>20</v>
      </c>
      <c r="N13" s="65">
        <f>VLOOKUP($A13,'Return Data'!$B$7:$R$2843,10,0)</f>
        <v>2.9371</v>
      </c>
      <c r="O13" s="66">
        <f t="shared" si="5"/>
        <v>21</v>
      </c>
      <c r="P13" s="65">
        <f>VLOOKUP($A13,'Return Data'!$B$7:$R$2843,11,0)</f>
        <v>3.1968999999999999</v>
      </c>
      <c r="Q13" s="66">
        <f t="shared" si="6"/>
        <v>22</v>
      </c>
      <c r="R13" s="65">
        <f>VLOOKUP($A13,'Return Data'!$B$7:$R$2843,12,0)</f>
        <v>2.9451999999999998</v>
      </c>
      <c r="S13" s="66">
        <f t="shared" si="7"/>
        <v>22</v>
      </c>
      <c r="T13" s="65">
        <f>VLOOKUP($A13,'Return Data'!$B$7:$R$2843,13,0)</f>
        <v>3.1086999999999998</v>
      </c>
      <c r="U13" s="66">
        <f t="shared" si="8"/>
        <v>22</v>
      </c>
      <c r="V13" s="65">
        <f>VLOOKUP($A13,'Return Data'!$B$7:$R$2843,17,0)</f>
        <v>4.532</v>
      </c>
      <c r="W13" s="66">
        <f t="shared" si="9"/>
        <v>18</v>
      </c>
      <c r="X13" s="65">
        <f>VLOOKUP($A13,'Return Data'!$B$7:$R$2843,14,0)</f>
        <v>4.9179000000000004</v>
      </c>
      <c r="Y13" s="66">
        <f t="shared" si="11"/>
        <v>13</v>
      </c>
      <c r="Z13" s="65">
        <f>VLOOKUP($A13,'Return Data'!$B$7:$R$2843,16,0)</f>
        <v>6.9269999999999996</v>
      </c>
      <c r="AA13" s="67">
        <f t="shared" si="10"/>
        <v>12</v>
      </c>
    </row>
    <row r="14" spans="1:27" x14ac:dyDescent="0.3">
      <c r="A14" s="63" t="s">
        <v>1508</v>
      </c>
      <c r="B14" s="64">
        <f>VLOOKUP($A14,'Return Data'!$B$7:$R$2843,3,0)</f>
        <v>44410</v>
      </c>
      <c r="C14" s="65">
        <f>VLOOKUP($A14,'Return Data'!$B$7:$R$2843,4,0)</f>
        <v>30.6875</v>
      </c>
      <c r="D14" s="65">
        <f>VLOOKUP($A14,'Return Data'!$B$7:$R$2843,5,0)</f>
        <v>10.197800000000001</v>
      </c>
      <c r="E14" s="66">
        <f t="shared" si="0"/>
        <v>1</v>
      </c>
      <c r="F14" s="65">
        <f>VLOOKUP($A14,'Return Data'!$B$7:$R$2843,6,0)</f>
        <v>10.197800000000001</v>
      </c>
      <c r="G14" s="66">
        <f t="shared" si="1"/>
        <v>1</v>
      </c>
      <c r="H14" s="65">
        <f>VLOOKUP($A14,'Return Data'!$B$7:$R$2843,7,0)</f>
        <v>11.7677</v>
      </c>
      <c r="I14" s="66">
        <f t="shared" si="2"/>
        <v>1</v>
      </c>
      <c r="J14" s="65">
        <f>VLOOKUP($A14,'Return Data'!$B$7:$R$2843,8,0)</f>
        <v>11.2629</v>
      </c>
      <c r="K14" s="66">
        <f t="shared" si="3"/>
        <v>1</v>
      </c>
      <c r="L14" s="65">
        <f>VLOOKUP($A14,'Return Data'!$B$7:$R$2843,9,0)</f>
        <v>11.901899999999999</v>
      </c>
      <c r="M14" s="66">
        <f t="shared" si="4"/>
        <v>2</v>
      </c>
      <c r="N14" s="65">
        <f>VLOOKUP($A14,'Return Data'!$B$7:$R$2843,10,0)</f>
        <v>7.9935999999999998</v>
      </c>
      <c r="O14" s="66">
        <f t="shared" si="5"/>
        <v>2</v>
      </c>
      <c r="P14" s="65">
        <f>VLOOKUP($A14,'Return Data'!$B$7:$R$2843,11,0)</f>
        <v>9.1904000000000003</v>
      </c>
      <c r="Q14" s="66">
        <f t="shared" si="6"/>
        <v>2</v>
      </c>
      <c r="R14" s="65">
        <f>VLOOKUP($A14,'Return Data'!$B$7:$R$2843,12,0)</f>
        <v>8.2032000000000007</v>
      </c>
      <c r="S14" s="66">
        <f t="shared" si="7"/>
        <v>2</v>
      </c>
      <c r="T14" s="65">
        <f>VLOOKUP($A14,'Return Data'!$B$7:$R$2843,13,0)</f>
        <v>8.3774999999999995</v>
      </c>
      <c r="U14" s="66">
        <f t="shared" si="8"/>
        <v>2</v>
      </c>
      <c r="V14" s="65">
        <f>VLOOKUP($A14,'Return Data'!$B$7:$R$2843,17,0)</f>
        <v>6.3916000000000004</v>
      </c>
      <c r="W14" s="66">
        <f t="shared" si="9"/>
        <v>3</v>
      </c>
      <c r="X14" s="65">
        <f>VLOOKUP($A14,'Return Data'!$B$7:$R$2843,14,0)</f>
        <v>7.5179999999999998</v>
      </c>
      <c r="Y14" s="66">
        <f t="shared" si="11"/>
        <v>2</v>
      </c>
      <c r="Z14" s="65">
        <f>VLOOKUP($A14,'Return Data'!$B$7:$R$2843,16,0)</f>
        <v>8.5724999999999998</v>
      </c>
      <c r="AA14" s="67">
        <f t="shared" si="10"/>
        <v>1</v>
      </c>
    </row>
    <row r="15" spans="1:27" x14ac:dyDescent="0.3">
      <c r="A15" s="63" t="s">
        <v>1511</v>
      </c>
      <c r="B15" s="64">
        <f>VLOOKUP($A15,'Return Data'!$B$7:$R$2843,3,0)</f>
        <v>44410</v>
      </c>
      <c r="C15" s="65">
        <f>VLOOKUP($A15,'Return Data'!$B$7:$R$2843,4,0)</f>
        <v>11.999700000000001</v>
      </c>
      <c r="D15" s="65">
        <f>VLOOKUP($A15,'Return Data'!$B$7:$R$2843,5,0)</f>
        <v>3.2454000000000001</v>
      </c>
      <c r="E15" s="66">
        <f t="shared" si="0"/>
        <v>10</v>
      </c>
      <c r="F15" s="65">
        <f>VLOOKUP($A15,'Return Data'!$B$7:$R$2843,6,0)</f>
        <v>3.2454000000000001</v>
      </c>
      <c r="G15" s="66">
        <f t="shared" si="1"/>
        <v>10</v>
      </c>
      <c r="H15" s="65">
        <f>VLOOKUP($A15,'Return Data'!$B$7:$R$2843,7,0)</f>
        <v>3.4350999999999998</v>
      </c>
      <c r="I15" s="66">
        <f t="shared" si="2"/>
        <v>10</v>
      </c>
      <c r="J15" s="65">
        <f>VLOOKUP($A15,'Return Data'!$B$7:$R$2843,8,0)</f>
        <v>3.8294999999999999</v>
      </c>
      <c r="K15" s="66">
        <f t="shared" si="3"/>
        <v>4</v>
      </c>
      <c r="L15" s="65">
        <f>VLOOKUP($A15,'Return Data'!$B$7:$R$2843,9,0)</f>
        <v>4.3232999999999997</v>
      </c>
      <c r="M15" s="66">
        <f t="shared" si="4"/>
        <v>5</v>
      </c>
      <c r="N15" s="65">
        <f>VLOOKUP($A15,'Return Data'!$B$7:$R$2843,10,0)</f>
        <v>3.6484999999999999</v>
      </c>
      <c r="O15" s="66">
        <f t="shared" si="5"/>
        <v>6</v>
      </c>
      <c r="P15" s="65">
        <f>VLOOKUP($A15,'Return Data'!$B$7:$R$2843,11,0)</f>
        <v>4.0071000000000003</v>
      </c>
      <c r="Q15" s="66">
        <f t="shared" si="6"/>
        <v>6</v>
      </c>
      <c r="R15" s="65">
        <f>VLOOKUP($A15,'Return Data'!$B$7:$R$2843,12,0)</f>
        <v>3.7290000000000001</v>
      </c>
      <c r="S15" s="66">
        <f t="shared" si="7"/>
        <v>5</v>
      </c>
      <c r="T15" s="65">
        <f>VLOOKUP($A15,'Return Data'!$B$7:$R$2843,13,0)</f>
        <v>4.0640999999999998</v>
      </c>
      <c r="U15" s="66">
        <f t="shared" si="8"/>
        <v>5</v>
      </c>
      <c r="V15" s="65">
        <f>VLOOKUP($A15,'Return Data'!$B$7:$R$2843,17,0)</f>
        <v>5.6364999999999998</v>
      </c>
      <c r="W15" s="66">
        <f t="shared" si="9"/>
        <v>6</v>
      </c>
      <c r="X15" s="65"/>
      <c r="Y15" s="66"/>
      <c r="Z15" s="65">
        <f>VLOOKUP($A15,'Return Data'!$B$7:$R$2843,16,0)</f>
        <v>6.5873999999999997</v>
      </c>
      <c r="AA15" s="67">
        <f t="shared" si="10"/>
        <v>14</v>
      </c>
    </row>
    <row r="16" spans="1:27" x14ac:dyDescent="0.3">
      <c r="A16" s="63" t="s">
        <v>1513</v>
      </c>
      <c r="B16" s="64">
        <f>VLOOKUP($A16,'Return Data'!$B$7:$R$2843,3,0)</f>
        <v>44410</v>
      </c>
      <c r="C16" s="65">
        <f>VLOOKUP($A16,'Return Data'!$B$7:$R$2843,4,0)</f>
        <v>1070.6549</v>
      </c>
      <c r="D16" s="65">
        <f>VLOOKUP($A16,'Return Data'!$B$7:$R$2843,5,0)</f>
        <v>3.0769000000000002</v>
      </c>
      <c r="E16" s="66">
        <f t="shared" si="0"/>
        <v>11</v>
      </c>
      <c r="F16" s="65">
        <f>VLOOKUP($A16,'Return Data'!$B$7:$R$2843,6,0)</f>
        <v>3.0769000000000002</v>
      </c>
      <c r="G16" s="66">
        <f t="shared" si="1"/>
        <v>11</v>
      </c>
      <c r="H16" s="65">
        <f>VLOOKUP($A16,'Return Data'!$B$7:$R$2843,7,0)</f>
        <v>3.3805999999999998</v>
      </c>
      <c r="I16" s="66">
        <f t="shared" si="2"/>
        <v>12</v>
      </c>
      <c r="J16" s="65">
        <f>VLOOKUP($A16,'Return Data'!$B$7:$R$2843,8,0)</f>
        <v>3.8016000000000001</v>
      </c>
      <c r="K16" s="66">
        <f t="shared" si="3"/>
        <v>5</v>
      </c>
      <c r="L16" s="65">
        <f>VLOOKUP($A16,'Return Data'!$B$7:$R$2843,9,0)</f>
        <v>4.1287000000000003</v>
      </c>
      <c r="M16" s="66">
        <f t="shared" si="4"/>
        <v>7</v>
      </c>
      <c r="N16" s="65">
        <f>VLOOKUP($A16,'Return Data'!$B$7:$R$2843,10,0)</f>
        <v>3.4735999999999998</v>
      </c>
      <c r="O16" s="66">
        <f t="shared" si="5"/>
        <v>7</v>
      </c>
      <c r="P16" s="65">
        <f>VLOOKUP($A16,'Return Data'!$B$7:$R$2843,11,0)</f>
        <v>3.7483</v>
      </c>
      <c r="Q16" s="66">
        <f t="shared" si="6"/>
        <v>8</v>
      </c>
      <c r="R16" s="65">
        <f>VLOOKUP($A16,'Return Data'!$B$7:$R$2843,12,0)</f>
        <v>3.4763000000000002</v>
      </c>
      <c r="S16" s="66">
        <f t="shared" si="7"/>
        <v>9</v>
      </c>
      <c r="T16" s="65">
        <f>VLOOKUP($A16,'Return Data'!$B$7:$R$2843,13,0)</f>
        <v>3.6530999999999998</v>
      </c>
      <c r="U16" s="66">
        <f t="shared" si="8"/>
        <v>12</v>
      </c>
      <c r="V16" s="65"/>
      <c r="W16" s="66"/>
      <c r="X16" s="65"/>
      <c r="Y16" s="66"/>
      <c r="Z16" s="65">
        <f>VLOOKUP($A16,'Return Data'!$B$7:$R$2843,16,0)</f>
        <v>4.6262999999999996</v>
      </c>
      <c r="AA16" s="67">
        <f t="shared" si="10"/>
        <v>22</v>
      </c>
    </row>
    <row r="17" spans="1:27" x14ac:dyDescent="0.3">
      <c r="A17" s="63" t="s">
        <v>1514</v>
      </c>
      <c r="B17" s="64">
        <f>VLOOKUP($A17,'Return Data'!$B$7:$R$2843,3,0)</f>
        <v>44410</v>
      </c>
      <c r="C17" s="65">
        <f>VLOOKUP($A17,'Return Data'!$B$7:$R$2843,4,0)</f>
        <v>21.878299999999999</v>
      </c>
      <c r="D17" s="65">
        <f>VLOOKUP($A17,'Return Data'!$B$7:$R$2843,5,0)</f>
        <v>3.5045000000000002</v>
      </c>
      <c r="E17" s="66">
        <f t="shared" si="0"/>
        <v>5</v>
      </c>
      <c r="F17" s="65">
        <f>VLOOKUP($A17,'Return Data'!$B$7:$R$2843,6,0)</f>
        <v>3.5045000000000002</v>
      </c>
      <c r="G17" s="66">
        <f t="shared" si="1"/>
        <v>5</v>
      </c>
      <c r="H17" s="65">
        <f>VLOOKUP($A17,'Return Data'!$B$7:$R$2843,7,0)</f>
        <v>3.5297000000000001</v>
      </c>
      <c r="I17" s="66">
        <f t="shared" si="2"/>
        <v>6</v>
      </c>
      <c r="J17" s="65">
        <f>VLOOKUP($A17,'Return Data'!$B$7:$R$2843,8,0)</f>
        <v>3.7591000000000001</v>
      </c>
      <c r="K17" s="66">
        <f t="shared" si="3"/>
        <v>8</v>
      </c>
      <c r="L17" s="65">
        <f>VLOOKUP($A17,'Return Data'!$B$7:$R$2843,9,0)</f>
        <v>4.3048999999999999</v>
      </c>
      <c r="M17" s="66">
        <f t="shared" si="4"/>
        <v>6</v>
      </c>
      <c r="N17" s="65">
        <f>VLOOKUP($A17,'Return Data'!$B$7:$R$2843,10,0)</f>
        <v>4.1146000000000003</v>
      </c>
      <c r="O17" s="66">
        <f t="shared" si="5"/>
        <v>4</v>
      </c>
      <c r="P17" s="65">
        <f>VLOOKUP($A17,'Return Data'!$B$7:$R$2843,11,0)</f>
        <v>4.4714999999999998</v>
      </c>
      <c r="Q17" s="66">
        <f t="shared" si="6"/>
        <v>4</v>
      </c>
      <c r="R17" s="65">
        <f>VLOOKUP($A17,'Return Data'!$B$7:$R$2843,12,0)</f>
        <v>4.2172999999999998</v>
      </c>
      <c r="S17" s="66">
        <f t="shared" si="7"/>
        <v>3</v>
      </c>
      <c r="T17" s="65">
        <f>VLOOKUP($A17,'Return Data'!$B$7:$R$2843,13,0)</f>
        <v>4.7331000000000003</v>
      </c>
      <c r="U17" s="66">
        <f t="shared" si="8"/>
        <v>3</v>
      </c>
      <c r="V17" s="65">
        <f>VLOOKUP($A17,'Return Data'!$B$7:$R$2843,17,0)</f>
        <v>6.1402999999999999</v>
      </c>
      <c r="W17" s="66">
        <f t="shared" si="9"/>
        <v>5</v>
      </c>
      <c r="X17" s="65">
        <f>VLOOKUP($A17,'Return Data'!$B$7:$R$2843,14,0)</f>
        <v>6.9084000000000003</v>
      </c>
      <c r="Y17" s="66">
        <f t="shared" si="11"/>
        <v>4</v>
      </c>
      <c r="Z17" s="65">
        <f>VLOOKUP($A17,'Return Data'!$B$7:$R$2843,16,0)</f>
        <v>7.9314</v>
      </c>
      <c r="AA17" s="67">
        <f t="shared" si="10"/>
        <v>3</v>
      </c>
    </row>
    <row r="18" spans="1:27" x14ac:dyDescent="0.3">
      <c r="A18" s="63" t="s">
        <v>1516</v>
      </c>
      <c r="B18" s="64">
        <f>VLOOKUP($A18,'Return Data'!$B$7:$R$2843,3,0)</f>
        <v>44410</v>
      </c>
      <c r="C18" s="65">
        <f>VLOOKUP($A18,'Return Data'!$B$7:$R$2843,4,0)</f>
        <v>2191.5520999999999</v>
      </c>
      <c r="D18" s="65">
        <f>VLOOKUP($A18,'Return Data'!$B$7:$R$2843,5,0)</f>
        <v>1.9195</v>
      </c>
      <c r="E18" s="66">
        <f t="shared" si="0"/>
        <v>26</v>
      </c>
      <c r="F18" s="65">
        <f>VLOOKUP($A18,'Return Data'!$B$7:$R$2843,6,0)</f>
        <v>1.9195</v>
      </c>
      <c r="G18" s="66">
        <f t="shared" si="1"/>
        <v>26</v>
      </c>
      <c r="H18" s="65">
        <f>VLOOKUP($A18,'Return Data'!$B$7:$R$2843,7,0)</f>
        <v>2.5087000000000002</v>
      </c>
      <c r="I18" s="66">
        <f t="shared" si="2"/>
        <v>25</v>
      </c>
      <c r="J18" s="65">
        <f>VLOOKUP($A18,'Return Data'!$B$7:$R$2843,8,0)</f>
        <v>2.8654000000000002</v>
      </c>
      <c r="K18" s="66">
        <f t="shared" si="3"/>
        <v>24</v>
      </c>
      <c r="L18" s="65">
        <f>VLOOKUP($A18,'Return Data'!$B$7:$R$2843,9,0)</f>
        <v>3.3071000000000002</v>
      </c>
      <c r="M18" s="66">
        <f t="shared" si="4"/>
        <v>21</v>
      </c>
      <c r="N18" s="65">
        <f>VLOOKUP($A18,'Return Data'!$B$7:$R$2843,10,0)</f>
        <v>3.4403000000000001</v>
      </c>
      <c r="O18" s="66">
        <f t="shared" si="5"/>
        <v>9</v>
      </c>
      <c r="P18" s="65">
        <f>VLOOKUP($A18,'Return Data'!$B$7:$R$2843,11,0)</f>
        <v>3.2915000000000001</v>
      </c>
      <c r="Q18" s="66">
        <f t="shared" si="6"/>
        <v>20</v>
      </c>
      <c r="R18" s="65">
        <f>VLOOKUP($A18,'Return Data'!$B$7:$R$2843,12,0)</f>
        <v>3.6985000000000001</v>
      </c>
      <c r="S18" s="66">
        <f t="shared" si="7"/>
        <v>6</v>
      </c>
      <c r="T18" s="65">
        <f>VLOOKUP($A18,'Return Data'!$B$7:$R$2843,13,0)</f>
        <v>3.9306999999999999</v>
      </c>
      <c r="U18" s="66">
        <f t="shared" si="8"/>
        <v>6</v>
      </c>
      <c r="V18" s="65">
        <f>VLOOKUP($A18,'Return Data'!$B$7:$R$2843,17,0)</f>
        <v>7.2077</v>
      </c>
      <c r="W18" s="66">
        <f t="shared" si="9"/>
        <v>1</v>
      </c>
      <c r="X18" s="65">
        <f>VLOOKUP($A18,'Return Data'!$B$7:$R$2843,14,0)</f>
        <v>5.6413000000000002</v>
      </c>
      <c r="Y18" s="66">
        <f t="shared" si="11"/>
        <v>10</v>
      </c>
      <c r="Z18" s="65">
        <f>VLOOKUP($A18,'Return Data'!$B$7:$R$2843,16,0)</f>
        <v>7.4490999999999996</v>
      </c>
      <c r="AA18" s="67">
        <f t="shared" si="10"/>
        <v>7</v>
      </c>
    </row>
    <row r="19" spans="1:27" x14ac:dyDescent="0.3">
      <c r="A19" s="63" t="s">
        <v>1519</v>
      </c>
      <c r="B19" s="64">
        <f>VLOOKUP($A19,'Return Data'!$B$7:$R$2843,3,0)</f>
        <v>44410</v>
      </c>
      <c r="C19" s="65">
        <f>VLOOKUP($A19,'Return Data'!$B$7:$R$2843,4,0)</f>
        <v>12.0586</v>
      </c>
      <c r="D19" s="65">
        <f>VLOOKUP($A19,'Return Data'!$B$7:$R$2843,5,0)</f>
        <v>3.3304999999999998</v>
      </c>
      <c r="E19" s="66">
        <f t="shared" si="0"/>
        <v>7</v>
      </c>
      <c r="F19" s="65">
        <f>VLOOKUP($A19,'Return Data'!$B$7:$R$2843,6,0)</f>
        <v>3.3304999999999998</v>
      </c>
      <c r="G19" s="66">
        <f t="shared" si="1"/>
        <v>7</v>
      </c>
      <c r="H19" s="65">
        <f>VLOOKUP($A19,'Return Data'!$B$7:$R$2843,7,0)</f>
        <v>3.5049000000000001</v>
      </c>
      <c r="I19" s="66">
        <f t="shared" si="2"/>
        <v>8</v>
      </c>
      <c r="J19" s="65">
        <f>VLOOKUP($A19,'Return Data'!$B$7:$R$2843,8,0)</f>
        <v>3.5289000000000001</v>
      </c>
      <c r="K19" s="66">
        <f t="shared" si="3"/>
        <v>14</v>
      </c>
      <c r="L19" s="65">
        <f>VLOOKUP($A19,'Return Data'!$B$7:$R$2843,9,0)</f>
        <v>3.673</v>
      </c>
      <c r="M19" s="66">
        <f t="shared" si="4"/>
        <v>16</v>
      </c>
      <c r="N19" s="65">
        <f>VLOOKUP($A19,'Return Data'!$B$7:$R$2843,10,0)</f>
        <v>3.3353999999999999</v>
      </c>
      <c r="O19" s="66">
        <f t="shared" si="5"/>
        <v>13</v>
      </c>
      <c r="P19" s="65">
        <f>VLOOKUP($A19,'Return Data'!$B$7:$R$2843,11,0)</f>
        <v>3.5516000000000001</v>
      </c>
      <c r="Q19" s="66">
        <f t="shared" si="6"/>
        <v>15</v>
      </c>
      <c r="R19" s="65">
        <f>VLOOKUP($A19,'Return Data'!$B$7:$R$2843,12,0)</f>
        <v>3.3086000000000002</v>
      </c>
      <c r="S19" s="66">
        <f t="shared" si="7"/>
        <v>17</v>
      </c>
      <c r="T19" s="65">
        <f>VLOOKUP($A19,'Return Data'!$B$7:$R$2843,13,0)</f>
        <v>3.4483999999999999</v>
      </c>
      <c r="U19" s="66">
        <f t="shared" si="8"/>
        <v>16</v>
      </c>
      <c r="V19" s="65">
        <f>VLOOKUP($A19,'Return Data'!$B$7:$R$2843,17,0)</f>
        <v>5.2195</v>
      </c>
      <c r="W19" s="66">
        <f t="shared" si="9"/>
        <v>9</v>
      </c>
      <c r="X19" s="65"/>
      <c r="Y19" s="66"/>
      <c r="Z19" s="65">
        <f>VLOOKUP($A19,'Return Data'!$B$7:$R$2843,16,0)</f>
        <v>6.3429000000000002</v>
      </c>
      <c r="AA19" s="67">
        <f t="shared" si="10"/>
        <v>15</v>
      </c>
    </row>
    <row r="20" spans="1:27" x14ac:dyDescent="0.3">
      <c r="A20" s="63" t="s">
        <v>1522</v>
      </c>
      <c r="B20" s="64">
        <f>VLOOKUP($A20,'Return Data'!$B$7:$R$2843,3,0)</f>
        <v>44410</v>
      </c>
      <c r="C20" s="65">
        <f>VLOOKUP($A20,'Return Data'!$B$7:$R$2843,4,0)</f>
        <v>2153.0444000000002</v>
      </c>
      <c r="D20" s="65">
        <f>VLOOKUP($A20,'Return Data'!$B$7:$R$2843,5,0)</f>
        <v>2.2793999999999999</v>
      </c>
      <c r="E20" s="66">
        <f t="shared" si="0"/>
        <v>23</v>
      </c>
      <c r="F20" s="65">
        <f>VLOOKUP($A20,'Return Data'!$B$7:$R$2843,6,0)</f>
        <v>2.2793999999999999</v>
      </c>
      <c r="G20" s="66">
        <f t="shared" si="1"/>
        <v>23</v>
      </c>
      <c r="H20" s="65">
        <f>VLOOKUP($A20,'Return Data'!$B$7:$R$2843,7,0)</f>
        <v>3.1425000000000001</v>
      </c>
      <c r="I20" s="66">
        <f t="shared" si="2"/>
        <v>16</v>
      </c>
      <c r="J20" s="65">
        <f>VLOOKUP($A20,'Return Data'!$B$7:$R$2843,8,0)</f>
        <v>3.3447</v>
      </c>
      <c r="K20" s="66">
        <f t="shared" si="3"/>
        <v>17</v>
      </c>
      <c r="L20" s="65">
        <f>VLOOKUP($A20,'Return Data'!$B$7:$R$2843,9,0)</f>
        <v>3.7225999999999999</v>
      </c>
      <c r="M20" s="66">
        <f t="shared" si="4"/>
        <v>12</v>
      </c>
      <c r="N20" s="65">
        <f>VLOOKUP($A20,'Return Data'!$B$7:$R$2843,10,0)</f>
        <v>3.0291999999999999</v>
      </c>
      <c r="O20" s="66">
        <f t="shared" si="5"/>
        <v>20</v>
      </c>
      <c r="P20" s="65">
        <f>VLOOKUP($A20,'Return Data'!$B$7:$R$2843,11,0)</f>
        <v>3.3433000000000002</v>
      </c>
      <c r="Q20" s="66">
        <f t="shared" si="6"/>
        <v>18</v>
      </c>
      <c r="R20" s="65">
        <f>VLOOKUP($A20,'Return Data'!$B$7:$R$2843,12,0)</f>
        <v>3.0871</v>
      </c>
      <c r="S20" s="66">
        <f t="shared" si="7"/>
        <v>21</v>
      </c>
      <c r="T20" s="65">
        <f>VLOOKUP($A20,'Return Data'!$B$7:$R$2843,13,0)</f>
        <v>3.1855000000000002</v>
      </c>
      <c r="U20" s="66">
        <f t="shared" si="8"/>
        <v>21</v>
      </c>
      <c r="V20" s="65">
        <f>VLOOKUP($A20,'Return Data'!$B$7:$R$2843,17,0)</f>
        <v>4.7821999999999996</v>
      </c>
      <c r="W20" s="66">
        <f t="shared" si="9"/>
        <v>14</v>
      </c>
      <c r="X20" s="65">
        <f>VLOOKUP($A20,'Return Data'!$B$7:$R$2843,14,0)</f>
        <v>5.8845999999999998</v>
      </c>
      <c r="Y20" s="66">
        <f t="shared" si="11"/>
        <v>8</v>
      </c>
      <c r="Z20" s="65">
        <f>VLOOKUP($A20,'Return Data'!$B$7:$R$2843,16,0)</f>
        <v>7.5049000000000001</v>
      </c>
      <c r="AA20" s="67">
        <f t="shared" si="10"/>
        <v>5</v>
      </c>
    </row>
    <row r="21" spans="1:27" x14ac:dyDescent="0.3">
      <c r="A21" s="63" t="s">
        <v>1526</v>
      </c>
      <c r="B21" s="64">
        <f>VLOOKUP($A21,'Return Data'!$B$7:$R$2843,3,0)</f>
        <v>44410</v>
      </c>
      <c r="C21" s="65">
        <f>VLOOKUP($A21,'Return Data'!$B$7:$R$2843,4,0)</f>
        <v>34.123399999999997</v>
      </c>
      <c r="D21" s="65">
        <f>VLOOKUP($A21,'Return Data'!$B$7:$R$2843,5,0)</f>
        <v>3.2454999999999998</v>
      </c>
      <c r="E21" s="66">
        <f t="shared" si="0"/>
        <v>9</v>
      </c>
      <c r="F21" s="65">
        <f>VLOOKUP($A21,'Return Data'!$B$7:$R$2843,6,0)</f>
        <v>3.2454999999999998</v>
      </c>
      <c r="G21" s="66">
        <f t="shared" si="1"/>
        <v>9</v>
      </c>
      <c r="H21" s="65">
        <f>VLOOKUP($A21,'Return Data'!$B$7:$R$2843,7,0)</f>
        <v>3.5169000000000001</v>
      </c>
      <c r="I21" s="66">
        <f t="shared" si="2"/>
        <v>7</v>
      </c>
      <c r="J21" s="65">
        <f>VLOOKUP($A21,'Return Data'!$B$7:$R$2843,8,0)</f>
        <v>3.7721</v>
      </c>
      <c r="K21" s="66">
        <f t="shared" si="3"/>
        <v>7</v>
      </c>
      <c r="L21" s="65">
        <f>VLOOKUP($A21,'Return Data'!$B$7:$R$2843,9,0)</f>
        <v>4.0092999999999996</v>
      </c>
      <c r="M21" s="66">
        <f t="shared" si="4"/>
        <v>9</v>
      </c>
      <c r="N21" s="65">
        <f>VLOOKUP($A21,'Return Data'!$B$7:$R$2843,10,0)</f>
        <v>3.3780000000000001</v>
      </c>
      <c r="O21" s="66">
        <f t="shared" si="5"/>
        <v>12</v>
      </c>
      <c r="P21" s="65">
        <f>VLOOKUP($A21,'Return Data'!$B$7:$R$2843,11,0)</f>
        <v>3.5804999999999998</v>
      </c>
      <c r="Q21" s="66">
        <f t="shared" si="6"/>
        <v>13</v>
      </c>
      <c r="R21" s="65">
        <f>VLOOKUP($A21,'Return Data'!$B$7:$R$2843,12,0)</f>
        <v>3.3492000000000002</v>
      </c>
      <c r="S21" s="66">
        <f t="shared" si="7"/>
        <v>15</v>
      </c>
      <c r="T21" s="65">
        <f>VLOOKUP($A21,'Return Data'!$B$7:$R$2843,13,0)</f>
        <v>3.5811000000000002</v>
      </c>
      <c r="U21" s="66">
        <f t="shared" si="8"/>
        <v>15</v>
      </c>
      <c r="V21" s="65">
        <f>VLOOKUP($A21,'Return Data'!$B$7:$R$2843,17,0)</f>
        <v>5.2855999999999996</v>
      </c>
      <c r="W21" s="66">
        <f t="shared" si="9"/>
        <v>8</v>
      </c>
      <c r="X21" s="65">
        <f>VLOOKUP($A21,'Return Data'!$B$7:$R$2843,14,0)</f>
        <v>6.2557</v>
      </c>
      <c r="Y21" s="66">
        <f t="shared" si="11"/>
        <v>6</v>
      </c>
      <c r="Z21" s="65">
        <f>VLOOKUP($A21,'Return Data'!$B$7:$R$2843,16,0)</f>
        <v>7.4958</v>
      </c>
      <c r="AA21" s="67">
        <f t="shared" si="10"/>
        <v>6</v>
      </c>
    </row>
    <row r="22" spans="1:27" x14ac:dyDescent="0.3">
      <c r="A22" s="63" t="s">
        <v>1528</v>
      </c>
      <c r="B22" s="64">
        <f>VLOOKUP($A22,'Return Data'!$B$7:$R$2843,3,0)</f>
        <v>44410</v>
      </c>
      <c r="C22" s="65">
        <f>VLOOKUP($A22,'Return Data'!$B$7:$R$2843,4,0)</f>
        <v>34.628700000000002</v>
      </c>
      <c r="D22" s="65">
        <f>VLOOKUP($A22,'Return Data'!$B$7:$R$2843,5,0)</f>
        <v>3.0223</v>
      </c>
      <c r="E22" s="66">
        <f t="shared" si="0"/>
        <v>13</v>
      </c>
      <c r="F22" s="65">
        <f>VLOOKUP($A22,'Return Data'!$B$7:$R$2843,6,0)</f>
        <v>3.0223</v>
      </c>
      <c r="G22" s="66">
        <f t="shared" si="1"/>
        <v>13</v>
      </c>
      <c r="H22" s="65">
        <f>VLOOKUP($A22,'Return Data'!$B$7:$R$2843,7,0)</f>
        <v>3.4354</v>
      </c>
      <c r="I22" s="66">
        <f t="shared" si="2"/>
        <v>9</v>
      </c>
      <c r="J22" s="65">
        <f>VLOOKUP($A22,'Return Data'!$B$7:$R$2843,8,0)</f>
        <v>3.6189</v>
      </c>
      <c r="K22" s="66">
        <f t="shared" si="3"/>
        <v>11</v>
      </c>
      <c r="L22" s="65">
        <f>VLOOKUP($A22,'Return Data'!$B$7:$R$2843,9,0)</f>
        <v>3.6905000000000001</v>
      </c>
      <c r="M22" s="66">
        <f t="shared" si="4"/>
        <v>13</v>
      </c>
      <c r="N22" s="65">
        <f>VLOOKUP($A22,'Return Data'!$B$7:$R$2843,10,0)</f>
        <v>3.3340000000000001</v>
      </c>
      <c r="O22" s="66">
        <f t="shared" si="5"/>
        <v>14</v>
      </c>
      <c r="P22" s="65">
        <f>VLOOKUP($A22,'Return Data'!$B$7:$R$2843,11,0)</f>
        <v>3.5676999999999999</v>
      </c>
      <c r="Q22" s="66">
        <f t="shared" si="6"/>
        <v>14</v>
      </c>
      <c r="R22" s="65">
        <f>VLOOKUP($A22,'Return Data'!$B$7:$R$2843,12,0)</f>
        <v>3.3563000000000001</v>
      </c>
      <c r="S22" s="66">
        <f t="shared" si="7"/>
        <v>14</v>
      </c>
      <c r="T22" s="65">
        <f>VLOOKUP($A22,'Return Data'!$B$7:$R$2843,13,0)</f>
        <v>3.4331999999999998</v>
      </c>
      <c r="U22" s="66">
        <f t="shared" si="8"/>
        <v>17</v>
      </c>
      <c r="V22" s="65">
        <f>VLOOKUP($A22,'Return Data'!$B$7:$R$2843,17,0)</f>
        <v>5.0780000000000003</v>
      </c>
      <c r="W22" s="66">
        <f t="shared" si="9"/>
        <v>10</v>
      </c>
      <c r="X22" s="65">
        <f>VLOOKUP($A22,'Return Data'!$B$7:$R$2843,14,0)</f>
        <v>6.1055000000000001</v>
      </c>
      <c r="Y22" s="66">
        <f t="shared" si="11"/>
        <v>7</v>
      </c>
      <c r="Z22" s="65">
        <f>VLOOKUP($A22,'Return Data'!$B$7:$R$2843,16,0)</f>
        <v>3.8391999999999999</v>
      </c>
      <c r="AA22" s="67">
        <f t="shared" si="10"/>
        <v>27</v>
      </c>
    </row>
    <row r="23" spans="1:27" x14ac:dyDescent="0.3">
      <c r="A23" s="63" t="s">
        <v>1531</v>
      </c>
      <c r="B23" s="64">
        <f>VLOOKUP($A23,'Return Data'!$B$7:$R$2843,3,0)</f>
        <v>44410</v>
      </c>
      <c r="C23" s="65">
        <f>VLOOKUP($A23,'Return Data'!$B$7:$R$2843,4,0)</f>
        <v>1067.7817</v>
      </c>
      <c r="D23" s="65">
        <f>VLOOKUP($A23,'Return Data'!$B$7:$R$2843,5,0)</f>
        <v>3.8639000000000001</v>
      </c>
      <c r="E23" s="66">
        <f t="shared" si="0"/>
        <v>4</v>
      </c>
      <c r="F23" s="65">
        <f>VLOOKUP($A23,'Return Data'!$B$7:$R$2843,6,0)</f>
        <v>3.8639000000000001</v>
      </c>
      <c r="G23" s="66">
        <f t="shared" si="1"/>
        <v>4</v>
      </c>
      <c r="H23" s="65">
        <f>VLOOKUP($A23,'Return Data'!$B$7:$R$2843,7,0)</f>
        <v>3.5760000000000001</v>
      </c>
      <c r="I23" s="66">
        <f t="shared" si="2"/>
        <v>5</v>
      </c>
      <c r="J23" s="65">
        <f>VLOOKUP($A23,'Return Data'!$B$7:$R$2843,8,0)</f>
        <v>3.5857999999999999</v>
      </c>
      <c r="K23" s="66">
        <f t="shared" si="3"/>
        <v>12</v>
      </c>
      <c r="L23" s="65">
        <f>VLOOKUP($A23,'Return Data'!$B$7:$R$2843,9,0)</f>
        <v>3.4794999999999998</v>
      </c>
      <c r="M23" s="66">
        <f t="shared" si="4"/>
        <v>19</v>
      </c>
      <c r="N23" s="65">
        <f>VLOOKUP($A23,'Return Data'!$B$7:$R$2843,10,0)</f>
        <v>3.2572000000000001</v>
      </c>
      <c r="O23" s="66">
        <f t="shared" si="5"/>
        <v>17</v>
      </c>
      <c r="P23" s="65">
        <f>VLOOKUP($A23,'Return Data'!$B$7:$R$2843,11,0)</f>
        <v>3.2778</v>
      </c>
      <c r="Q23" s="66">
        <f t="shared" si="6"/>
        <v>21</v>
      </c>
      <c r="R23" s="65">
        <f>VLOOKUP($A23,'Return Data'!$B$7:$R$2843,12,0)</f>
        <v>3.2437999999999998</v>
      </c>
      <c r="S23" s="66">
        <f t="shared" si="7"/>
        <v>18</v>
      </c>
      <c r="T23" s="65">
        <f>VLOOKUP($A23,'Return Data'!$B$7:$R$2843,13,0)</f>
        <v>3.3252000000000002</v>
      </c>
      <c r="U23" s="66">
        <f t="shared" si="8"/>
        <v>18</v>
      </c>
      <c r="V23" s="65"/>
      <c r="W23" s="66"/>
      <c r="X23" s="65"/>
      <c r="Y23" s="66"/>
      <c r="Z23" s="65">
        <f>VLOOKUP($A23,'Return Data'!$B$7:$R$2843,16,0)</f>
        <v>3.9756999999999998</v>
      </c>
      <c r="AA23" s="67">
        <f t="shared" si="10"/>
        <v>26</v>
      </c>
    </row>
    <row r="24" spans="1:27" x14ac:dyDescent="0.3">
      <c r="A24" s="63" t="s">
        <v>1533</v>
      </c>
      <c r="B24" s="64">
        <f>VLOOKUP($A24,'Return Data'!$B$7:$R$2843,3,0)</f>
        <v>44410</v>
      </c>
      <c r="C24" s="65">
        <f>VLOOKUP($A24,'Return Data'!$B$7:$R$2843,4,0)</f>
        <v>1093.8149000000001</v>
      </c>
      <c r="D24" s="65">
        <f>VLOOKUP($A24,'Return Data'!$B$7:$R$2843,5,0)</f>
        <v>2.9116</v>
      </c>
      <c r="E24" s="66">
        <f t="shared" si="0"/>
        <v>16</v>
      </c>
      <c r="F24" s="65">
        <f>VLOOKUP($A24,'Return Data'!$B$7:$R$2843,6,0)</f>
        <v>2.9116</v>
      </c>
      <c r="G24" s="66">
        <f t="shared" si="1"/>
        <v>16</v>
      </c>
      <c r="H24" s="65">
        <f>VLOOKUP($A24,'Return Data'!$B$7:$R$2843,7,0)</f>
        <v>3.3186</v>
      </c>
      <c r="I24" s="66">
        <f t="shared" si="2"/>
        <v>13</v>
      </c>
      <c r="J24" s="65">
        <f>VLOOKUP($A24,'Return Data'!$B$7:$R$2843,8,0)</f>
        <v>3.5303</v>
      </c>
      <c r="K24" s="66">
        <f t="shared" si="3"/>
        <v>13</v>
      </c>
      <c r="L24" s="65">
        <f>VLOOKUP($A24,'Return Data'!$B$7:$R$2843,9,0)</f>
        <v>4.0547000000000004</v>
      </c>
      <c r="M24" s="66">
        <f t="shared" si="4"/>
        <v>8</v>
      </c>
      <c r="N24" s="65">
        <f>VLOOKUP($A24,'Return Data'!$B$7:$R$2843,10,0)</f>
        <v>3.4510999999999998</v>
      </c>
      <c r="O24" s="66">
        <f t="shared" si="5"/>
        <v>8</v>
      </c>
      <c r="P24" s="65">
        <f>VLOOKUP($A24,'Return Data'!$B$7:$R$2843,11,0)</f>
        <v>3.6101000000000001</v>
      </c>
      <c r="Q24" s="66">
        <f t="shared" si="6"/>
        <v>10</v>
      </c>
      <c r="R24" s="65">
        <f>VLOOKUP($A24,'Return Data'!$B$7:$R$2843,12,0)</f>
        <v>3.3422000000000001</v>
      </c>
      <c r="S24" s="66">
        <f t="shared" si="7"/>
        <v>16</v>
      </c>
      <c r="T24" s="65">
        <f>VLOOKUP($A24,'Return Data'!$B$7:$R$2843,13,0)</f>
        <v>3.5838999999999999</v>
      </c>
      <c r="U24" s="66">
        <f t="shared" si="8"/>
        <v>14</v>
      </c>
      <c r="V24" s="65"/>
      <c r="W24" s="66"/>
      <c r="X24" s="65"/>
      <c r="Y24" s="66"/>
      <c r="Z24" s="65">
        <f>VLOOKUP($A24,'Return Data'!$B$7:$R$2843,16,0)</f>
        <v>5.1238999999999999</v>
      </c>
      <c r="AA24" s="67">
        <f t="shared" si="10"/>
        <v>21</v>
      </c>
    </row>
    <row r="25" spans="1:27" x14ac:dyDescent="0.3">
      <c r="A25" s="63" t="s">
        <v>1535</v>
      </c>
      <c r="B25" s="64">
        <f>VLOOKUP($A25,'Return Data'!$B$7:$R$2843,3,0)</f>
        <v>44410</v>
      </c>
      <c r="C25" s="65">
        <f>VLOOKUP($A25,'Return Data'!$B$7:$R$2843,4,0)</f>
        <v>13.6493</v>
      </c>
      <c r="D25" s="65">
        <f>VLOOKUP($A25,'Return Data'!$B$7:$R$2843,5,0)</f>
        <v>2.9422999999999999</v>
      </c>
      <c r="E25" s="66">
        <f t="shared" si="0"/>
        <v>15</v>
      </c>
      <c r="F25" s="65">
        <f>VLOOKUP($A25,'Return Data'!$B$7:$R$2843,6,0)</f>
        <v>2.9422999999999999</v>
      </c>
      <c r="G25" s="66">
        <f t="shared" si="1"/>
        <v>15</v>
      </c>
      <c r="H25" s="65">
        <f>VLOOKUP($A25,'Return Data'!$B$7:$R$2843,7,0)</f>
        <v>2.9813999999999998</v>
      </c>
      <c r="I25" s="66">
        <f t="shared" si="2"/>
        <v>18</v>
      </c>
      <c r="J25" s="65">
        <f>VLOOKUP($A25,'Return Data'!$B$7:$R$2843,8,0)</f>
        <v>2.9257</v>
      </c>
      <c r="K25" s="66">
        <f t="shared" si="3"/>
        <v>22</v>
      </c>
      <c r="L25" s="65">
        <f>VLOOKUP($A25,'Return Data'!$B$7:$R$2843,9,0)</f>
        <v>3.0529999999999999</v>
      </c>
      <c r="M25" s="66">
        <f t="shared" si="4"/>
        <v>23</v>
      </c>
      <c r="N25" s="65">
        <f>VLOOKUP($A25,'Return Data'!$B$7:$R$2843,10,0)</f>
        <v>2.4792999999999998</v>
      </c>
      <c r="O25" s="66">
        <f t="shared" si="5"/>
        <v>24</v>
      </c>
      <c r="P25" s="65">
        <f>VLOOKUP($A25,'Return Data'!$B$7:$R$2843,11,0)</f>
        <v>2.5085000000000002</v>
      </c>
      <c r="Q25" s="66">
        <f t="shared" si="6"/>
        <v>26</v>
      </c>
      <c r="R25" s="65">
        <f>VLOOKUP($A25,'Return Data'!$B$7:$R$2843,12,0)</f>
        <v>2.5657000000000001</v>
      </c>
      <c r="S25" s="66">
        <f t="shared" si="7"/>
        <v>25</v>
      </c>
      <c r="T25" s="65">
        <f>VLOOKUP($A25,'Return Data'!$B$7:$R$2843,13,0)</f>
        <v>2.7919</v>
      </c>
      <c r="U25" s="66">
        <f t="shared" si="8"/>
        <v>24</v>
      </c>
      <c r="V25" s="65">
        <f>VLOOKUP($A25,'Return Data'!$B$7:$R$2843,17,0)</f>
        <v>4.0197000000000003</v>
      </c>
      <c r="W25" s="66">
        <f t="shared" si="9"/>
        <v>20</v>
      </c>
      <c r="X25" s="65">
        <f>VLOOKUP($A25,'Return Data'!$B$7:$R$2843,14,0)</f>
        <v>-0.1275</v>
      </c>
      <c r="Y25" s="66">
        <f t="shared" si="11"/>
        <v>17</v>
      </c>
      <c r="Z25" s="65">
        <f>VLOOKUP($A25,'Return Data'!$B$7:$R$2843,16,0)</f>
        <v>4.0115999999999996</v>
      </c>
      <c r="AA25" s="67">
        <f t="shared" si="10"/>
        <v>25</v>
      </c>
    </row>
    <row r="26" spans="1:27" x14ac:dyDescent="0.3">
      <c r="A26" s="63" t="s">
        <v>2026</v>
      </c>
      <c r="B26" s="64">
        <f>VLOOKUP($A26,'Return Data'!$B$7:$R$2843,3,0)</f>
        <v>44410</v>
      </c>
      <c r="C26" s="65">
        <f>VLOOKUP($A26,'Return Data'!$B$7:$R$2843,4,0)</f>
        <v>2209.5482999999999</v>
      </c>
      <c r="D26" s="65">
        <f>VLOOKUP($A26,'Return Data'!$B$7:$R$2843,5,0)</f>
        <v>1.8393999999999999</v>
      </c>
      <c r="E26" s="66">
        <f t="shared" si="0"/>
        <v>27</v>
      </c>
      <c r="F26" s="65">
        <f>VLOOKUP($A26,'Return Data'!$B$7:$R$2843,6,0)</f>
        <v>1.8393999999999999</v>
      </c>
      <c r="G26" s="66">
        <f t="shared" si="1"/>
        <v>27</v>
      </c>
      <c r="H26" s="65">
        <f>VLOOKUP($A26,'Return Data'!$B$7:$R$2843,7,0)</f>
        <v>2.8580000000000001</v>
      </c>
      <c r="I26" s="66">
        <f t="shared" si="2"/>
        <v>22</v>
      </c>
      <c r="J26" s="65">
        <f>VLOOKUP($A26,'Return Data'!$B$7:$R$2843,8,0)</f>
        <v>2.8393999999999999</v>
      </c>
      <c r="K26" s="66">
        <f t="shared" si="3"/>
        <v>25</v>
      </c>
      <c r="L26" s="65">
        <f>VLOOKUP($A26,'Return Data'!$B$7:$R$2843,9,0)</f>
        <v>2.6381999999999999</v>
      </c>
      <c r="M26" s="66">
        <f t="shared" si="4"/>
        <v>26</v>
      </c>
      <c r="N26" s="65">
        <f>VLOOKUP($A26,'Return Data'!$B$7:$R$2843,10,0)</f>
        <v>2.0413000000000001</v>
      </c>
      <c r="O26" s="66">
        <f t="shared" si="5"/>
        <v>27</v>
      </c>
      <c r="P26" s="65">
        <f>VLOOKUP($A26,'Return Data'!$B$7:$R$2843,11,0)</f>
        <v>2.0586000000000002</v>
      </c>
      <c r="Q26" s="66">
        <f t="shared" si="6"/>
        <v>27</v>
      </c>
      <c r="R26" s="65">
        <f>VLOOKUP($A26,'Return Data'!$B$7:$R$2843,12,0)</f>
        <v>1.9026000000000001</v>
      </c>
      <c r="S26" s="66">
        <f t="shared" si="7"/>
        <v>27</v>
      </c>
      <c r="T26" s="65">
        <f>VLOOKUP($A26,'Return Data'!$B$7:$R$2843,13,0)</f>
        <v>1.9982</v>
      </c>
      <c r="U26" s="66">
        <f t="shared" si="8"/>
        <v>27</v>
      </c>
      <c r="V26" s="65">
        <f>VLOOKUP($A26,'Return Data'!$B$7:$R$2843,17,0)</f>
        <v>3.5131999999999999</v>
      </c>
      <c r="W26" s="66">
        <f t="shared" si="9"/>
        <v>22</v>
      </c>
      <c r="X26" s="65">
        <f>VLOOKUP($A26,'Return Data'!$B$7:$R$2843,14,0)</f>
        <v>4.5679999999999996</v>
      </c>
      <c r="Y26" s="66">
        <f t="shared" si="11"/>
        <v>14</v>
      </c>
      <c r="Z26" s="65">
        <f>VLOOKUP($A26,'Return Data'!$B$7:$R$2843,16,0)</f>
        <v>7.1643999999999997</v>
      </c>
      <c r="AA26" s="67">
        <f t="shared" si="10"/>
        <v>11</v>
      </c>
    </row>
    <row r="27" spans="1:27" x14ac:dyDescent="0.3">
      <c r="A27" s="63" t="s">
        <v>1536</v>
      </c>
      <c r="B27" s="64">
        <f>VLOOKUP($A27,'Return Data'!$B$7:$R$2843,3,0)</f>
        <v>44410</v>
      </c>
      <c r="C27" s="65">
        <f>VLOOKUP($A27,'Return Data'!$B$7:$R$2843,4,0)</f>
        <v>3198.6367</v>
      </c>
      <c r="D27" s="65">
        <f>VLOOKUP($A27,'Return Data'!$B$7:$R$2843,5,0)</f>
        <v>4.3620999999999999</v>
      </c>
      <c r="E27" s="66">
        <f t="shared" si="0"/>
        <v>2</v>
      </c>
      <c r="F27" s="65">
        <f>VLOOKUP($A27,'Return Data'!$B$7:$R$2843,6,0)</f>
        <v>4.3620999999999999</v>
      </c>
      <c r="G27" s="66">
        <f t="shared" si="1"/>
        <v>2</v>
      </c>
      <c r="H27" s="65">
        <f>VLOOKUP($A27,'Return Data'!$B$7:$R$2843,7,0)</f>
        <v>4.5038999999999998</v>
      </c>
      <c r="I27" s="66">
        <f t="shared" si="2"/>
        <v>3</v>
      </c>
      <c r="J27" s="65">
        <f>VLOOKUP($A27,'Return Data'!$B$7:$R$2843,8,0)</f>
        <v>4.3257000000000003</v>
      </c>
      <c r="K27" s="66">
        <f t="shared" si="3"/>
        <v>3</v>
      </c>
      <c r="L27" s="65">
        <f>VLOOKUP($A27,'Return Data'!$B$7:$R$2843,9,0)</f>
        <v>33.102400000000003</v>
      </c>
      <c r="M27" s="66">
        <f t="shared" si="4"/>
        <v>1</v>
      </c>
      <c r="N27" s="65">
        <f>VLOOKUP($A27,'Return Data'!$B$7:$R$2843,10,0)</f>
        <v>17.877199999999998</v>
      </c>
      <c r="O27" s="66">
        <f t="shared" si="5"/>
        <v>1</v>
      </c>
      <c r="P27" s="65">
        <f>VLOOKUP($A27,'Return Data'!$B$7:$R$2843,11,0)</f>
        <v>11.9802</v>
      </c>
      <c r="Q27" s="66">
        <f t="shared" si="6"/>
        <v>1</v>
      </c>
      <c r="R27" s="65">
        <f>VLOOKUP($A27,'Return Data'!$B$7:$R$2843,12,0)</f>
        <v>9.5626999999999995</v>
      </c>
      <c r="S27" s="66">
        <f t="shared" si="7"/>
        <v>1</v>
      </c>
      <c r="T27" s="65">
        <f>VLOOKUP($A27,'Return Data'!$B$7:$R$2843,13,0)</f>
        <v>9.4145000000000003</v>
      </c>
      <c r="U27" s="66">
        <f t="shared" si="8"/>
        <v>1</v>
      </c>
      <c r="V27" s="65">
        <f>VLOOKUP($A27,'Return Data'!$B$7:$R$2843,17,0)</f>
        <v>4.6946000000000003</v>
      </c>
      <c r="W27" s="66">
        <f t="shared" si="9"/>
        <v>16</v>
      </c>
      <c r="X27" s="65">
        <f>VLOOKUP($A27,'Return Data'!$B$7:$R$2843,14,0)</f>
        <v>5.0370999999999997</v>
      </c>
      <c r="Y27" s="66">
        <f t="shared" si="11"/>
        <v>12</v>
      </c>
      <c r="Z27" s="65">
        <f>VLOOKUP($A27,'Return Data'!$B$7:$R$2843,16,0)</f>
        <v>6.0898000000000003</v>
      </c>
      <c r="AA27" s="67">
        <f t="shared" si="10"/>
        <v>17</v>
      </c>
    </row>
    <row r="28" spans="1:27" x14ac:dyDescent="0.3">
      <c r="A28" s="63" t="s">
        <v>1540</v>
      </c>
      <c r="B28" s="64">
        <f>VLOOKUP($A28,'Return Data'!$B$7:$R$2843,3,0)</f>
        <v>44410</v>
      </c>
      <c r="C28" s="65">
        <f>VLOOKUP($A28,'Return Data'!$B$7:$R$2843,4,0)</f>
        <v>27.3764</v>
      </c>
      <c r="D28" s="65">
        <f>VLOOKUP($A28,'Return Data'!$B$7:$R$2843,5,0)</f>
        <v>3.0228000000000002</v>
      </c>
      <c r="E28" s="66">
        <f t="shared" si="0"/>
        <v>12</v>
      </c>
      <c r="F28" s="65">
        <f>VLOOKUP($A28,'Return Data'!$B$7:$R$2843,6,0)</f>
        <v>3.0228000000000002</v>
      </c>
      <c r="G28" s="66">
        <f t="shared" si="1"/>
        <v>12</v>
      </c>
      <c r="H28" s="65">
        <f>VLOOKUP($A28,'Return Data'!$B$7:$R$2843,7,0)</f>
        <v>3.2780999999999998</v>
      </c>
      <c r="I28" s="66">
        <f t="shared" si="2"/>
        <v>14</v>
      </c>
      <c r="J28" s="65">
        <f>VLOOKUP($A28,'Return Data'!$B$7:$R$2843,8,0)</f>
        <v>3.7766999999999999</v>
      </c>
      <c r="K28" s="66">
        <f t="shared" si="3"/>
        <v>6</v>
      </c>
      <c r="L28" s="65">
        <f>VLOOKUP($A28,'Return Data'!$B$7:$R$2843,9,0)</f>
        <v>3.9788000000000001</v>
      </c>
      <c r="M28" s="66">
        <f t="shared" si="4"/>
        <v>10</v>
      </c>
      <c r="N28" s="65">
        <f>VLOOKUP($A28,'Return Data'!$B$7:$R$2843,10,0)</f>
        <v>3.4068000000000001</v>
      </c>
      <c r="O28" s="66">
        <f t="shared" si="5"/>
        <v>10</v>
      </c>
      <c r="P28" s="65">
        <f>VLOOKUP($A28,'Return Data'!$B$7:$R$2843,11,0)</f>
        <v>3.5988000000000002</v>
      </c>
      <c r="Q28" s="66">
        <f t="shared" si="6"/>
        <v>11</v>
      </c>
      <c r="R28" s="65">
        <f>VLOOKUP($A28,'Return Data'!$B$7:$R$2843,12,0)</f>
        <v>3.3757999999999999</v>
      </c>
      <c r="S28" s="66">
        <f t="shared" si="7"/>
        <v>13</v>
      </c>
      <c r="T28" s="65">
        <f>VLOOKUP($A28,'Return Data'!$B$7:$R$2843,13,0)</f>
        <v>3.6013999999999999</v>
      </c>
      <c r="U28" s="66">
        <f t="shared" si="8"/>
        <v>13</v>
      </c>
      <c r="V28" s="65">
        <f>VLOOKUP($A28,'Return Data'!$B$7:$R$2843,17,0)</f>
        <v>6.6904000000000003</v>
      </c>
      <c r="W28" s="66">
        <f t="shared" si="9"/>
        <v>2</v>
      </c>
      <c r="X28" s="65">
        <f>VLOOKUP($A28,'Return Data'!$B$7:$R$2843,14,0)</f>
        <v>8.2617999999999991</v>
      </c>
      <c r="Y28" s="66">
        <f t="shared" si="11"/>
        <v>1</v>
      </c>
      <c r="Z28" s="65">
        <f>VLOOKUP($A28,'Return Data'!$B$7:$R$2843,16,0)</f>
        <v>7.9988000000000001</v>
      </c>
      <c r="AA28" s="67">
        <f t="shared" si="10"/>
        <v>2</v>
      </c>
    </row>
    <row r="29" spans="1:27" x14ac:dyDescent="0.3">
      <c r="A29" s="63" t="s">
        <v>1542</v>
      </c>
      <c r="B29" s="64">
        <f>VLOOKUP($A29,'Return Data'!$B$7:$R$2843,3,0)</f>
        <v>44410</v>
      </c>
      <c r="C29" s="65">
        <f>VLOOKUP($A29,'Return Data'!$B$7:$R$2843,4,0)</f>
        <v>2197.5499</v>
      </c>
      <c r="D29" s="65">
        <f>VLOOKUP($A29,'Return Data'!$B$7:$R$2843,5,0)</f>
        <v>2.5400999999999998</v>
      </c>
      <c r="E29" s="66">
        <f t="shared" si="0"/>
        <v>21</v>
      </c>
      <c r="F29" s="65">
        <f>VLOOKUP($A29,'Return Data'!$B$7:$R$2843,6,0)</f>
        <v>2.5400999999999998</v>
      </c>
      <c r="G29" s="66">
        <f t="shared" si="1"/>
        <v>21</v>
      </c>
      <c r="H29" s="65">
        <f>VLOOKUP($A29,'Return Data'!$B$7:$R$2843,7,0)</f>
        <v>2.8491</v>
      </c>
      <c r="I29" s="66">
        <f t="shared" si="2"/>
        <v>23</v>
      </c>
      <c r="J29" s="65">
        <f>VLOOKUP($A29,'Return Data'!$B$7:$R$2843,8,0)</f>
        <v>3.0013999999999998</v>
      </c>
      <c r="K29" s="66">
        <f t="shared" si="3"/>
        <v>20</v>
      </c>
      <c r="L29" s="65">
        <f>VLOOKUP($A29,'Return Data'!$B$7:$R$2843,9,0)</f>
        <v>3.1511999999999998</v>
      </c>
      <c r="M29" s="66">
        <f t="shared" si="4"/>
        <v>22</v>
      </c>
      <c r="N29" s="65">
        <f>VLOOKUP($A29,'Return Data'!$B$7:$R$2843,10,0)</f>
        <v>2.7199</v>
      </c>
      <c r="O29" s="66">
        <f t="shared" si="5"/>
        <v>22</v>
      </c>
      <c r="P29" s="65">
        <f>VLOOKUP($A29,'Return Data'!$B$7:$R$2843,11,0)</f>
        <v>2.9655999999999998</v>
      </c>
      <c r="Q29" s="66">
        <f t="shared" si="6"/>
        <v>23</v>
      </c>
      <c r="R29" s="65">
        <f>VLOOKUP($A29,'Return Data'!$B$7:$R$2843,12,0)</f>
        <v>2.7227000000000001</v>
      </c>
      <c r="S29" s="66">
        <f t="shared" si="7"/>
        <v>23</v>
      </c>
      <c r="T29" s="65">
        <f>VLOOKUP($A29,'Return Data'!$B$7:$R$2843,13,0)</f>
        <v>2.8001</v>
      </c>
      <c r="U29" s="66">
        <f t="shared" si="8"/>
        <v>23</v>
      </c>
      <c r="V29" s="65">
        <f>VLOOKUP($A29,'Return Data'!$B$7:$R$2843,17,0)</f>
        <v>3.9459</v>
      </c>
      <c r="W29" s="66">
        <f t="shared" si="9"/>
        <v>21</v>
      </c>
      <c r="X29" s="65">
        <f>VLOOKUP($A29,'Return Data'!$B$7:$R$2843,14,0)</f>
        <v>3.0653000000000001</v>
      </c>
      <c r="Y29" s="66">
        <f t="shared" si="11"/>
        <v>16</v>
      </c>
      <c r="Z29" s="65">
        <f>VLOOKUP($A29,'Return Data'!$B$7:$R$2843,16,0)</f>
        <v>5.9577</v>
      </c>
      <c r="AA29" s="67">
        <f t="shared" si="10"/>
        <v>19</v>
      </c>
    </row>
    <row r="30" spans="1:27" x14ac:dyDescent="0.3">
      <c r="A30" s="63" t="s">
        <v>1545</v>
      </c>
      <c r="B30" s="64">
        <f>VLOOKUP($A30,'Return Data'!$B$7:$R$2843,3,0)</f>
        <v>44410</v>
      </c>
      <c r="C30" s="65">
        <f>VLOOKUP($A30,'Return Data'!$B$7:$R$2843,4,0)</f>
        <v>4733.0631000000003</v>
      </c>
      <c r="D30" s="65">
        <f>VLOOKUP($A30,'Return Data'!$B$7:$R$2843,5,0)</f>
        <v>3.2706</v>
      </c>
      <c r="E30" s="66">
        <f t="shared" si="0"/>
        <v>8</v>
      </c>
      <c r="F30" s="65">
        <f>VLOOKUP($A30,'Return Data'!$B$7:$R$2843,6,0)</f>
        <v>3.2706</v>
      </c>
      <c r="G30" s="66">
        <f t="shared" si="1"/>
        <v>8</v>
      </c>
      <c r="H30" s="65">
        <f>VLOOKUP($A30,'Return Data'!$B$7:$R$2843,7,0)</f>
        <v>3.4035000000000002</v>
      </c>
      <c r="I30" s="66">
        <f t="shared" si="2"/>
        <v>11</v>
      </c>
      <c r="J30" s="65">
        <f>VLOOKUP($A30,'Return Data'!$B$7:$R$2843,8,0)</f>
        <v>3.7443</v>
      </c>
      <c r="K30" s="66">
        <f t="shared" si="3"/>
        <v>9</v>
      </c>
      <c r="L30" s="65">
        <f>VLOOKUP($A30,'Return Data'!$B$7:$R$2843,9,0)</f>
        <v>3.835</v>
      </c>
      <c r="M30" s="66">
        <f t="shared" si="4"/>
        <v>11</v>
      </c>
      <c r="N30" s="65">
        <f>VLOOKUP($A30,'Return Data'!$B$7:$R$2843,10,0)</f>
        <v>3.3839999999999999</v>
      </c>
      <c r="O30" s="66">
        <f t="shared" si="5"/>
        <v>11</v>
      </c>
      <c r="P30" s="65">
        <f>VLOOKUP($A30,'Return Data'!$B$7:$R$2843,11,0)</f>
        <v>3.6852</v>
      </c>
      <c r="Q30" s="66">
        <f t="shared" si="6"/>
        <v>9</v>
      </c>
      <c r="R30" s="65">
        <f>VLOOKUP($A30,'Return Data'!$B$7:$R$2843,12,0)</f>
        <v>3.4356</v>
      </c>
      <c r="S30" s="66">
        <f t="shared" si="7"/>
        <v>11</v>
      </c>
      <c r="T30" s="65">
        <f>VLOOKUP($A30,'Return Data'!$B$7:$R$2843,13,0)</f>
        <v>3.6739999999999999</v>
      </c>
      <c r="U30" s="66">
        <f t="shared" si="8"/>
        <v>11</v>
      </c>
      <c r="V30" s="65">
        <f>VLOOKUP($A30,'Return Data'!$B$7:$R$2843,17,0)</f>
        <v>5.3971999999999998</v>
      </c>
      <c r="W30" s="66">
        <f t="shared" si="9"/>
        <v>7</v>
      </c>
      <c r="X30" s="65">
        <f>VLOOKUP($A30,'Return Data'!$B$7:$R$2843,14,0)</f>
        <v>6.4166999999999996</v>
      </c>
      <c r="Y30" s="66">
        <f t="shared" si="11"/>
        <v>5</v>
      </c>
      <c r="Z30" s="65">
        <f>VLOOKUP($A30,'Return Data'!$B$7:$R$2843,16,0)</f>
        <v>7.2462</v>
      </c>
      <c r="AA30" s="67">
        <f t="shared" si="10"/>
        <v>9</v>
      </c>
    </row>
    <row r="31" spans="1:27" x14ac:dyDescent="0.3">
      <c r="A31" s="63" t="s">
        <v>1547</v>
      </c>
      <c r="B31" s="64">
        <f>VLOOKUP($A31,'Return Data'!$B$7:$R$2843,3,0)</f>
        <v>44410</v>
      </c>
      <c r="C31" s="65">
        <f>VLOOKUP($A31,'Return Data'!$B$7:$R$2843,4,0)</f>
        <v>10.939500000000001</v>
      </c>
      <c r="D31" s="65">
        <f>VLOOKUP($A31,'Return Data'!$B$7:$R$2843,5,0)</f>
        <v>2.0022000000000002</v>
      </c>
      <c r="E31" s="66">
        <f t="shared" si="0"/>
        <v>25</v>
      </c>
      <c r="F31" s="65">
        <f>VLOOKUP($A31,'Return Data'!$B$7:$R$2843,6,0)</f>
        <v>2.0022000000000002</v>
      </c>
      <c r="G31" s="66">
        <f t="shared" si="1"/>
        <v>25</v>
      </c>
      <c r="H31" s="65">
        <f>VLOOKUP($A31,'Return Data'!$B$7:$R$2843,7,0)</f>
        <v>2.2888999999999999</v>
      </c>
      <c r="I31" s="66">
        <f t="shared" si="2"/>
        <v>27</v>
      </c>
      <c r="J31" s="65">
        <f>VLOOKUP($A31,'Return Data'!$B$7:$R$2843,8,0)</f>
        <v>2.6002999999999998</v>
      </c>
      <c r="K31" s="66">
        <f t="shared" si="3"/>
        <v>26</v>
      </c>
      <c r="L31" s="65">
        <f>VLOOKUP($A31,'Return Data'!$B$7:$R$2843,9,0)</f>
        <v>2.7294</v>
      </c>
      <c r="M31" s="66">
        <f t="shared" si="4"/>
        <v>25</v>
      </c>
      <c r="N31" s="65">
        <f>VLOOKUP($A31,'Return Data'!$B$7:$R$2843,10,0)</f>
        <v>2.4323999999999999</v>
      </c>
      <c r="O31" s="66">
        <f t="shared" si="5"/>
        <v>26</v>
      </c>
      <c r="P31" s="65">
        <f>VLOOKUP($A31,'Return Data'!$B$7:$R$2843,11,0)</f>
        <v>2.5630999999999999</v>
      </c>
      <c r="Q31" s="66">
        <f t="shared" si="6"/>
        <v>25</v>
      </c>
      <c r="R31" s="65">
        <f>VLOOKUP($A31,'Return Data'!$B$7:$R$2843,12,0)</f>
        <v>2.41</v>
      </c>
      <c r="S31" s="66">
        <f t="shared" si="7"/>
        <v>26</v>
      </c>
      <c r="T31" s="65">
        <f>VLOOKUP($A31,'Return Data'!$B$7:$R$2843,13,0)</f>
        <v>2.5855999999999999</v>
      </c>
      <c r="U31" s="66">
        <f t="shared" si="8"/>
        <v>26</v>
      </c>
      <c r="V31" s="65"/>
      <c r="W31" s="66"/>
      <c r="X31" s="65"/>
      <c r="Y31" s="66"/>
      <c r="Z31" s="65">
        <f>VLOOKUP($A31,'Return Data'!$B$7:$R$2843,16,0)</f>
        <v>4.3483999999999998</v>
      </c>
      <c r="AA31" s="67">
        <f t="shared" si="10"/>
        <v>23</v>
      </c>
    </row>
    <row r="32" spans="1:27" x14ac:dyDescent="0.3">
      <c r="A32" s="63" t="s">
        <v>1549</v>
      </c>
      <c r="B32" s="64">
        <f>VLOOKUP($A32,'Return Data'!$B$7:$R$2843,3,0)</f>
        <v>44410</v>
      </c>
      <c r="C32" s="65">
        <f>VLOOKUP($A32,'Return Data'!$B$7:$R$2843,4,0)</f>
        <v>11.3911</v>
      </c>
      <c r="D32" s="65">
        <f>VLOOKUP($A32,'Return Data'!$B$7:$R$2843,5,0)</f>
        <v>2.7776999999999998</v>
      </c>
      <c r="E32" s="66">
        <f t="shared" si="0"/>
        <v>19</v>
      </c>
      <c r="F32" s="65">
        <f>VLOOKUP($A32,'Return Data'!$B$7:$R$2843,6,0)</f>
        <v>2.7776999999999998</v>
      </c>
      <c r="G32" s="66">
        <f t="shared" si="1"/>
        <v>19</v>
      </c>
      <c r="H32" s="65">
        <f>VLOOKUP($A32,'Return Data'!$B$7:$R$2843,7,0)</f>
        <v>2.9312999999999998</v>
      </c>
      <c r="I32" s="66">
        <f t="shared" si="2"/>
        <v>20</v>
      </c>
      <c r="J32" s="65">
        <f>VLOOKUP($A32,'Return Data'!$B$7:$R$2843,8,0)</f>
        <v>3.3687999999999998</v>
      </c>
      <c r="K32" s="66">
        <f t="shared" si="3"/>
        <v>16</v>
      </c>
      <c r="L32" s="65">
        <f>VLOOKUP($A32,'Return Data'!$B$7:$R$2843,9,0)</f>
        <v>3.6080999999999999</v>
      </c>
      <c r="M32" s="66">
        <f t="shared" si="4"/>
        <v>17</v>
      </c>
      <c r="N32" s="65">
        <f>VLOOKUP($A32,'Return Data'!$B$7:$R$2843,10,0)</f>
        <v>3.0750000000000002</v>
      </c>
      <c r="O32" s="66">
        <f t="shared" si="5"/>
        <v>19</v>
      </c>
      <c r="P32" s="65">
        <f>VLOOKUP($A32,'Return Data'!$B$7:$R$2843,11,0)</f>
        <v>3.3382999999999998</v>
      </c>
      <c r="Q32" s="66">
        <f t="shared" si="6"/>
        <v>19</v>
      </c>
      <c r="R32" s="65">
        <f>VLOOKUP($A32,'Return Data'!$B$7:$R$2843,12,0)</f>
        <v>3.0983999999999998</v>
      </c>
      <c r="S32" s="66">
        <f t="shared" si="7"/>
        <v>20</v>
      </c>
      <c r="T32" s="65">
        <f>VLOOKUP($A32,'Return Data'!$B$7:$R$2843,13,0)</f>
        <v>3.2709000000000001</v>
      </c>
      <c r="U32" s="66">
        <f t="shared" si="8"/>
        <v>20</v>
      </c>
      <c r="V32" s="65">
        <f>VLOOKUP($A32,'Return Data'!$B$7:$R$2843,17,0)</f>
        <v>4.6368999999999998</v>
      </c>
      <c r="W32" s="66">
        <f t="shared" si="9"/>
        <v>17</v>
      </c>
      <c r="X32" s="65"/>
      <c r="Y32" s="66"/>
      <c r="Z32" s="65">
        <f>VLOOKUP($A32,'Return Data'!$B$7:$R$2843,16,0)</f>
        <v>5.2855999999999996</v>
      </c>
      <c r="AA32" s="67">
        <f t="shared" si="10"/>
        <v>20</v>
      </c>
    </row>
    <row r="33" spans="1:27" x14ac:dyDescent="0.3">
      <c r="A33" s="63" t="s">
        <v>1551</v>
      </c>
      <c r="B33" s="64">
        <f>VLOOKUP($A33,'Return Data'!$B$7:$R$2843,3,0)</f>
        <v>44410</v>
      </c>
      <c r="C33" s="65">
        <f>VLOOKUP($A33,'Return Data'!$B$7:$R$2843,4,0)</f>
        <v>3295.9571999999998</v>
      </c>
      <c r="D33" s="65">
        <f>VLOOKUP($A33,'Return Data'!$B$7:$R$2843,5,0)</f>
        <v>2.1417999999999999</v>
      </c>
      <c r="E33" s="66">
        <f t="shared" si="0"/>
        <v>24</v>
      </c>
      <c r="F33" s="65">
        <f>VLOOKUP($A33,'Return Data'!$B$7:$R$2843,6,0)</f>
        <v>2.1417999999999999</v>
      </c>
      <c r="G33" s="66">
        <f t="shared" si="1"/>
        <v>24</v>
      </c>
      <c r="H33" s="65">
        <f>VLOOKUP($A33,'Return Data'!$B$7:$R$2843,7,0)</f>
        <v>2.9630999999999998</v>
      </c>
      <c r="I33" s="66">
        <f t="shared" si="2"/>
        <v>19</v>
      </c>
      <c r="J33" s="65">
        <f>VLOOKUP($A33,'Return Data'!$B$7:$R$2843,8,0)</f>
        <v>2.8929</v>
      </c>
      <c r="K33" s="66">
        <f t="shared" si="3"/>
        <v>23</v>
      </c>
      <c r="L33" s="65">
        <f>VLOOKUP($A33,'Return Data'!$B$7:$R$2843,9,0)</f>
        <v>3.5371000000000001</v>
      </c>
      <c r="M33" s="66">
        <f t="shared" si="4"/>
        <v>18</v>
      </c>
      <c r="N33" s="65">
        <f>VLOOKUP($A33,'Return Data'!$B$7:$R$2843,10,0)</f>
        <v>3.2658</v>
      </c>
      <c r="O33" s="66">
        <f t="shared" si="5"/>
        <v>16</v>
      </c>
      <c r="P33" s="65">
        <f>VLOOKUP($A33,'Return Data'!$B$7:$R$2843,11,0)</f>
        <v>3.45</v>
      </c>
      <c r="Q33" s="66">
        <f t="shared" si="6"/>
        <v>16</v>
      </c>
      <c r="R33" s="65">
        <f>VLOOKUP($A33,'Return Data'!$B$7:$R$2843,12,0)</f>
        <v>3.5379999999999998</v>
      </c>
      <c r="S33" s="66">
        <f t="shared" si="7"/>
        <v>8</v>
      </c>
      <c r="T33" s="65">
        <f>VLOOKUP($A33,'Return Data'!$B$7:$R$2843,13,0)</f>
        <v>3.7953999999999999</v>
      </c>
      <c r="U33" s="66">
        <f t="shared" si="8"/>
        <v>8</v>
      </c>
      <c r="V33" s="65">
        <f>VLOOKUP($A33,'Return Data'!$B$7:$R$2843,17,0)</f>
        <v>5.0171999999999999</v>
      </c>
      <c r="W33" s="66">
        <f t="shared" si="9"/>
        <v>11</v>
      </c>
      <c r="X33" s="65">
        <f>VLOOKUP($A33,'Return Data'!$B$7:$R$2843,14,0)</f>
        <v>4.4996999999999998</v>
      </c>
      <c r="Y33" s="66">
        <f t="shared" si="11"/>
        <v>15</v>
      </c>
      <c r="Z33" s="65">
        <f>VLOOKUP($A33,'Return Data'!$B$7:$R$2843,16,0)</f>
        <v>6.8742999999999999</v>
      </c>
      <c r="AA33" s="67">
        <f t="shared" si="10"/>
        <v>13</v>
      </c>
    </row>
    <row r="34" spans="1:27" x14ac:dyDescent="0.3">
      <c r="A34" s="63" t="s">
        <v>1553</v>
      </c>
      <c r="B34" s="64">
        <f>VLOOKUP($A34,'Return Data'!$B$7:$R$2843,3,0)</f>
        <v>44410</v>
      </c>
      <c r="C34" s="65">
        <f>VLOOKUP($A34,'Return Data'!$B$7:$R$2843,4,0)</f>
        <v>1094.4681</v>
      </c>
      <c r="D34" s="65">
        <f>VLOOKUP($A34,'Return Data'!$B$7:$R$2843,5,0)</f>
        <v>2.3003999999999998</v>
      </c>
      <c r="E34" s="66">
        <f t="shared" si="0"/>
        <v>22</v>
      </c>
      <c r="F34" s="65">
        <f>VLOOKUP($A34,'Return Data'!$B$7:$R$2843,6,0)</f>
        <v>2.3003999999999998</v>
      </c>
      <c r="G34" s="66">
        <f t="shared" si="1"/>
        <v>22</v>
      </c>
      <c r="H34" s="65">
        <f>VLOOKUP($A34,'Return Data'!$B$7:$R$2843,7,0)</f>
        <v>2.2936000000000001</v>
      </c>
      <c r="I34" s="66">
        <f t="shared" si="2"/>
        <v>26</v>
      </c>
      <c r="J34" s="65">
        <f>VLOOKUP($A34,'Return Data'!$B$7:$R$2843,8,0)</f>
        <v>2.3300999999999998</v>
      </c>
      <c r="K34" s="66">
        <f t="shared" si="3"/>
        <v>27</v>
      </c>
      <c r="L34" s="65">
        <f>VLOOKUP($A34,'Return Data'!$B$7:$R$2843,9,0)</f>
        <v>2.4927000000000001</v>
      </c>
      <c r="M34" s="66">
        <f t="shared" si="4"/>
        <v>27</v>
      </c>
      <c r="N34" s="65">
        <f>VLOOKUP($A34,'Return Data'!$B$7:$R$2843,10,0)</f>
        <v>2.4380000000000002</v>
      </c>
      <c r="O34" s="66">
        <f t="shared" si="5"/>
        <v>25</v>
      </c>
      <c r="P34" s="65">
        <f>VLOOKUP($A34,'Return Data'!$B$7:$R$2843,11,0)</f>
        <v>3.9828999999999999</v>
      </c>
      <c r="Q34" s="66">
        <f t="shared" si="6"/>
        <v>7</v>
      </c>
      <c r="R34" s="65">
        <f>VLOOKUP($A34,'Return Data'!$B$7:$R$2843,12,0)</f>
        <v>3.4540999999999999</v>
      </c>
      <c r="S34" s="66">
        <f t="shared" si="7"/>
        <v>10</v>
      </c>
      <c r="T34" s="65">
        <f>VLOOKUP($A34,'Return Data'!$B$7:$R$2843,13,0)</f>
        <v>3.8700999999999999</v>
      </c>
      <c r="U34" s="66">
        <f t="shared" si="8"/>
        <v>7</v>
      </c>
      <c r="V34" s="65"/>
      <c r="W34" s="66"/>
      <c r="X34" s="65"/>
      <c r="Y34" s="66"/>
      <c r="Z34" s="65">
        <f>VLOOKUP($A34,'Return Data'!$B$7:$R$2843,16,0)</f>
        <v>4.2698999999999998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3.1997962962962965</v>
      </c>
      <c r="E36" s="74"/>
      <c r="F36" s="75">
        <f>AVERAGE(F8:F34)</f>
        <v>3.1997962962962965</v>
      </c>
      <c r="G36" s="74"/>
      <c r="H36" s="75">
        <f>AVERAGE(H8:H34)</f>
        <v>3.5457666666666658</v>
      </c>
      <c r="I36" s="74"/>
      <c r="J36" s="75">
        <f>AVERAGE(J8:J34)</f>
        <v>3.6937074074074081</v>
      </c>
      <c r="K36" s="74"/>
      <c r="L36" s="75">
        <f>AVERAGE(L8:L34)</f>
        <v>5.033637037037038</v>
      </c>
      <c r="M36" s="74"/>
      <c r="N36" s="75">
        <f>AVERAGE(N8:N34)</f>
        <v>3.9080925925925931</v>
      </c>
      <c r="O36" s="74"/>
      <c r="P36" s="75">
        <f>AVERAGE(P8:P34)</f>
        <v>3.9765888888888887</v>
      </c>
      <c r="Q36" s="74"/>
      <c r="R36" s="75">
        <f>AVERAGE(R8:R34)</f>
        <v>3.6692333333333331</v>
      </c>
      <c r="S36" s="74"/>
      <c r="T36" s="75">
        <f>AVERAGE(T8:T34)</f>
        <v>3.8651148148148144</v>
      </c>
      <c r="U36" s="74"/>
      <c r="V36" s="75">
        <f>AVERAGE(V8:V34)</f>
        <v>5.1561818181818175</v>
      </c>
      <c r="W36" s="74"/>
      <c r="X36" s="75">
        <f>AVERAGE(X8:X34)</f>
        <v>5.4694000000000003</v>
      </c>
      <c r="Y36" s="74"/>
      <c r="Z36" s="75">
        <f>AVERAGE(Z8:Z34)</f>
        <v>6.2998074074074069</v>
      </c>
      <c r="AA36" s="76"/>
    </row>
    <row r="37" spans="1:27" x14ac:dyDescent="0.3">
      <c r="A37" s="73" t="s">
        <v>28</v>
      </c>
      <c r="B37" s="74"/>
      <c r="C37" s="74"/>
      <c r="D37" s="75">
        <f>MIN(D8:D34)</f>
        <v>1.8393999999999999</v>
      </c>
      <c r="E37" s="74"/>
      <c r="F37" s="75">
        <f>MIN(F8:F34)</f>
        <v>1.8393999999999999</v>
      </c>
      <c r="G37" s="74"/>
      <c r="H37" s="75">
        <f>MIN(H8:H34)</f>
        <v>2.2888999999999999</v>
      </c>
      <c r="I37" s="74"/>
      <c r="J37" s="75">
        <f>MIN(J8:J34)</f>
        <v>2.3300999999999998</v>
      </c>
      <c r="K37" s="74"/>
      <c r="L37" s="75">
        <f>MIN(L8:L34)</f>
        <v>2.4927000000000001</v>
      </c>
      <c r="M37" s="74"/>
      <c r="N37" s="75">
        <f>MIN(N8:N34)</f>
        <v>2.0413000000000001</v>
      </c>
      <c r="O37" s="74"/>
      <c r="P37" s="75">
        <f>MIN(P8:P34)</f>
        <v>2.0586000000000002</v>
      </c>
      <c r="Q37" s="74"/>
      <c r="R37" s="75">
        <f>MIN(R8:R34)</f>
        <v>1.9026000000000001</v>
      </c>
      <c r="S37" s="74"/>
      <c r="T37" s="75">
        <f>MIN(T8:T34)</f>
        <v>1.9982</v>
      </c>
      <c r="U37" s="74"/>
      <c r="V37" s="75">
        <f>MIN(V8:V34)</f>
        <v>3.5131999999999999</v>
      </c>
      <c r="W37" s="74"/>
      <c r="X37" s="75">
        <f>MIN(X8:X34)</f>
        <v>-0.1275</v>
      </c>
      <c r="Y37" s="74"/>
      <c r="Z37" s="75">
        <f>MIN(Z8:Z34)</f>
        <v>3.8391999999999999</v>
      </c>
      <c r="AA37" s="76"/>
    </row>
    <row r="38" spans="1:27" ht="15" thickBot="1" x14ac:dyDescent="0.35">
      <c r="A38" s="77" t="s">
        <v>29</v>
      </c>
      <c r="B38" s="78"/>
      <c r="C38" s="78"/>
      <c r="D38" s="79">
        <f>MAX(D8:D34)</f>
        <v>10.197800000000001</v>
      </c>
      <c r="E38" s="78"/>
      <c r="F38" s="79">
        <f>MAX(F8:F34)</f>
        <v>10.197800000000001</v>
      </c>
      <c r="G38" s="78"/>
      <c r="H38" s="79">
        <f>MAX(H8:H34)</f>
        <v>11.7677</v>
      </c>
      <c r="I38" s="78"/>
      <c r="J38" s="79">
        <f>MAX(J8:J34)</f>
        <v>11.2629</v>
      </c>
      <c r="K38" s="78"/>
      <c r="L38" s="79">
        <f>MAX(L8:L34)</f>
        <v>33.102400000000003</v>
      </c>
      <c r="M38" s="78"/>
      <c r="N38" s="79">
        <f>MAX(N8:N34)</f>
        <v>17.877199999999998</v>
      </c>
      <c r="O38" s="78"/>
      <c r="P38" s="79">
        <f>MAX(P8:P34)</f>
        <v>11.9802</v>
      </c>
      <c r="Q38" s="78"/>
      <c r="R38" s="79">
        <f>MAX(R8:R34)</f>
        <v>9.5626999999999995</v>
      </c>
      <c r="S38" s="78"/>
      <c r="T38" s="79">
        <f>MAX(T8:T34)</f>
        <v>9.4145000000000003</v>
      </c>
      <c r="U38" s="78"/>
      <c r="V38" s="79">
        <f>MAX(V8:V34)</f>
        <v>7.2077</v>
      </c>
      <c r="W38" s="78"/>
      <c r="X38" s="79">
        <f>MAX(X8:X34)</f>
        <v>8.2617999999999991</v>
      </c>
      <c r="Y38" s="78"/>
      <c r="Z38" s="79">
        <f>MAX(Z8:Z34)</f>
        <v>8.5724999999999998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44410</v>
      </c>
      <c r="C8" s="65">
        <f>VLOOKUP($A8,'Return Data'!$B$7:$R$2843,4,0)</f>
        <v>291.16030000000001</v>
      </c>
      <c r="D8" s="65">
        <f>VLOOKUP($A8,'Return Data'!$B$7:$R$2843,5,0)</f>
        <v>3.5236999999999998</v>
      </c>
      <c r="E8" s="66">
        <f t="shared" ref="E8:E24" si="0">RANK(D8,D$8:D$24,0)</f>
        <v>7</v>
      </c>
      <c r="F8" s="65">
        <f>VLOOKUP($A8,'Return Data'!$B$7:$R$2843,6,0)</f>
        <v>3.5236999999999998</v>
      </c>
      <c r="G8" s="66">
        <f t="shared" ref="G8:G24" si="1">RANK(F8,F$8:F$24,0)</f>
        <v>7</v>
      </c>
      <c r="H8" s="65">
        <f>VLOOKUP($A8,'Return Data'!$B$7:$R$2843,7,0)</f>
        <v>3.7294999999999998</v>
      </c>
      <c r="I8" s="66">
        <f t="shared" ref="I8:I24" si="2">RANK(H8,H$8:H$24,0)</f>
        <v>8</v>
      </c>
      <c r="J8" s="65">
        <f>VLOOKUP($A8,'Return Data'!$B$7:$R$2843,8,0)</f>
        <v>4.0545</v>
      </c>
      <c r="K8" s="66">
        <f t="shared" ref="K8:K24" si="3">RANK(J8,J$8:J$24,0)</f>
        <v>8</v>
      </c>
      <c r="L8" s="65">
        <f>VLOOKUP($A8,'Return Data'!$B$7:$R$2843,9,0)</f>
        <v>4.2896000000000001</v>
      </c>
      <c r="M8" s="66">
        <f t="shared" ref="M8:M24" si="4">RANK(L8,L$8:L$24,0)</f>
        <v>6</v>
      </c>
      <c r="N8" s="65">
        <f>VLOOKUP($A8,'Return Data'!$B$7:$R$2843,10,0)</f>
        <v>3.9361999999999999</v>
      </c>
      <c r="O8" s="66">
        <f t="shared" ref="O8:O24" si="5">RANK(N8,N$8:N$24,0)</f>
        <v>2</v>
      </c>
      <c r="P8" s="65">
        <f>VLOOKUP($A8,'Return Data'!$B$7:$R$2843,11,0)</f>
        <v>4.2789000000000001</v>
      </c>
      <c r="Q8" s="66">
        <f t="shared" ref="Q8:Q24" si="6">RANK(P8,P$8:P$24,0)</f>
        <v>3</v>
      </c>
      <c r="R8" s="65">
        <f>VLOOKUP($A8,'Return Data'!$B$7:$R$2843,12,0)</f>
        <v>4.0133000000000001</v>
      </c>
      <c r="S8" s="66">
        <f t="shared" ref="S8:S24" si="7">RANK(R8,R$8:R$24,0)</f>
        <v>2</v>
      </c>
      <c r="T8" s="65">
        <f>VLOOKUP($A8,'Return Data'!$B$7:$R$2843,13,0)</f>
        <v>4.2316000000000003</v>
      </c>
      <c r="U8" s="66">
        <f t="shared" ref="U8:U19" si="8">RANK(T8,T$8:T$24,0)</f>
        <v>2</v>
      </c>
      <c r="V8" s="65">
        <f>VLOOKUP($A8,'Return Data'!$B$7:$R$2843,17,0)</f>
        <v>5.9824000000000002</v>
      </c>
      <c r="W8" s="66">
        <f>RANK(V8,V$8:V$24,0)</f>
        <v>2</v>
      </c>
      <c r="X8" s="65">
        <f>VLOOKUP($A8,'Return Data'!$B$7:$R$2843,14,0)</f>
        <v>6.9390000000000001</v>
      </c>
      <c r="Y8" s="66">
        <f>RANK(X8,X$8:X$24,0)</f>
        <v>1</v>
      </c>
      <c r="Z8" s="65">
        <f>VLOOKUP($A8,'Return Data'!$B$7:$R$2843,16,0)</f>
        <v>7.8109999999999999</v>
      </c>
      <c r="AA8" s="67">
        <f t="shared" ref="AA8:AA24" si="9">RANK(Z8,Z$8:Z$24,0)</f>
        <v>5</v>
      </c>
    </row>
    <row r="9" spans="1:27" x14ac:dyDescent="0.3">
      <c r="A9" s="63" t="s">
        <v>1202</v>
      </c>
      <c r="B9" s="64">
        <f>VLOOKUP($A9,'Return Data'!$B$7:$R$2843,3,0)</f>
        <v>44410</v>
      </c>
      <c r="C9" s="65">
        <f>VLOOKUP($A9,'Return Data'!$B$7:$R$2843,4,0)</f>
        <v>1121.9812999999999</v>
      </c>
      <c r="D9" s="65">
        <f>VLOOKUP($A9,'Return Data'!$B$7:$R$2843,5,0)</f>
        <v>3.4439000000000002</v>
      </c>
      <c r="E9" s="66">
        <f t="shared" si="0"/>
        <v>9</v>
      </c>
      <c r="F9" s="65">
        <f>VLOOKUP($A9,'Return Data'!$B$7:$R$2843,6,0)</f>
        <v>3.4439000000000002</v>
      </c>
      <c r="G9" s="66">
        <f t="shared" si="1"/>
        <v>9</v>
      </c>
      <c r="H9" s="65">
        <f>VLOOKUP($A9,'Return Data'!$B$7:$R$2843,7,0)</f>
        <v>3.4455</v>
      </c>
      <c r="I9" s="66">
        <f t="shared" si="2"/>
        <v>16</v>
      </c>
      <c r="J9" s="65">
        <f>VLOOKUP($A9,'Return Data'!$B$7:$R$2843,8,0)</f>
        <v>4.0845000000000002</v>
      </c>
      <c r="K9" s="66">
        <f t="shared" si="3"/>
        <v>5</v>
      </c>
      <c r="L9" s="65">
        <f>VLOOKUP($A9,'Return Data'!$B$7:$R$2843,9,0)</f>
        <v>4.1952999999999996</v>
      </c>
      <c r="M9" s="66">
        <f t="shared" si="4"/>
        <v>10</v>
      </c>
      <c r="N9" s="65">
        <f>VLOOKUP($A9,'Return Data'!$B$7:$R$2843,10,0)</f>
        <v>3.8908999999999998</v>
      </c>
      <c r="O9" s="66">
        <f t="shared" si="5"/>
        <v>4</v>
      </c>
      <c r="P9" s="65">
        <f>VLOOKUP($A9,'Return Data'!$B$7:$R$2843,11,0)</f>
        <v>4.1722999999999999</v>
      </c>
      <c r="Q9" s="66">
        <f t="shared" si="6"/>
        <v>6</v>
      </c>
      <c r="R9" s="65">
        <f>VLOOKUP($A9,'Return Data'!$B$7:$R$2843,12,0)</f>
        <v>3.9685000000000001</v>
      </c>
      <c r="S9" s="66">
        <f t="shared" si="7"/>
        <v>4</v>
      </c>
      <c r="T9" s="65">
        <f>VLOOKUP($A9,'Return Data'!$B$7:$R$2843,13,0)</f>
        <v>4.1577999999999999</v>
      </c>
      <c r="U9" s="66">
        <f t="shared" si="8"/>
        <v>4</v>
      </c>
      <c r="V9" s="65"/>
      <c r="W9" s="66"/>
      <c r="X9" s="65"/>
      <c r="Y9" s="66"/>
      <c r="Z9" s="65">
        <f>VLOOKUP($A9,'Return Data'!$B$7:$R$2843,16,0)</f>
        <v>5.9488000000000003</v>
      </c>
      <c r="AA9" s="67">
        <f t="shared" si="9"/>
        <v>15</v>
      </c>
    </row>
    <row r="10" spans="1:27" x14ac:dyDescent="0.3">
      <c r="A10" s="63" t="s">
        <v>1204</v>
      </c>
      <c r="B10" s="64">
        <f>VLOOKUP($A10,'Return Data'!$B$7:$R$2843,3,0)</f>
        <v>44410</v>
      </c>
      <c r="C10" s="65">
        <f>VLOOKUP($A10,'Return Data'!$B$7:$R$2843,4,0)</f>
        <v>1101.7988</v>
      </c>
      <c r="D10" s="65">
        <f>VLOOKUP($A10,'Return Data'!$B$7:$R$2843,5,0)</f>
        <v>3.6274999999999999</v>
      </c>
      <c r="E10" s="66">
        <f t="shared" si="0"/>
        <v>4</v>
      </c>
      <c r="F10" s="65">
        <f>VLOOKUP($A10,'Return Data'!$B$7:$R$2843,6,0)</f>
        <v>3.6274999999999999</v>
      </c>
      <c r="G10" s="66">
        <f t="shared" si="1"/>
        <v>4</v>
      </c>
      <c r="H10" s="65">
        <f>VLOOKUP($A10,'Return Data'!$B$7:$R$2843,7,0)</f>
        <v>4.1745999999999999</v>
      </c>
      <c r="I10" s="66">
        <f t="shared" si="2"/>
        <v>2</v>
      </c>
      <c r="J10" s="65">
        <f>VLOOKUP($A10,'Return Data'!$B$7:$R$2843,8,0)</f>
        <v>3.2465000000000002</v>
      </c>
      <c r="K10" s="66">
        <f t="shared" si="3"/>
        <v>17</v>
      </c>
      <c r="L10" s="65">
        <f>VLOOKUP($A10,'Return Data'!$B$7:$R$2843,9,0)</f>
        <v>3.0684</v>
      </c>
      <c r="M10" s="66">
        <f t="shared" si="4"/>
        <v>17</v>
      </c>
      <c r="N10" s="65">
        <f>VLOOKUP($A10,'Return Data'!$B$7:$R$2843,10,0)</f>
        <v>2.9443999999999999</v>
      </c>
      <c r="O10" s="66">
        <f t="shared" si="5"/>
        <v>17</v>
      </c>
      <c r="P10" s="65">
        <f>VLOOKUP($A10,'Return Data'!$B$7:$R$2843,11,0)</f>
        <v>2.9579</v>
      </c>
      <c r="Q10" s="66">
        <f t="shared" si="6"/>
        <v>17</v>
      </c>
      <c r="R10" s="65">
        <f>VLOOKUP($A10,'Return Data'!$B$7:$R$2843,12,0)</f>
        <v>2.9441000000000002</v>
      </c>
      <c r="S10" s="66">
        <f t="shared" si="7"/>
        <v>17</v>
      </c>
      <c r="T10" s="65">
        <f>VLOOKUP($A10,'Return Data'!$B$7:$R$2843,13,0)</f>
        <v>3.1154000000000002</v>
      </c>
      <c r="U10" s="66">
        <f t="shared" si="8"/>
        <v>16</v>
      </c>
      <c r="V10" s="65"/>
      <c r="W10" s="66"/>
      <c r="X10" s="65"/>
      <c r="Y10" s="66"/>
      <c r="Z10" s="65">
        <f>VLOOKUP($A10,'Return Data'!$B$7:$R$2843,16,0)</f>
        <v>4.6715999999999998</v>
      </c>
      <c r="AA10" s="67">
        <f t="shared" si="9"/>
        <v>17</v>
      </c>
    </row>
    <row r="11" spans="1:27" x14ac:dyDescent="0.3">
      <c r="A11" s="63" t="s">
        <v>1206</v>
      </c>
      <c r="B11" s="64">
        <f>VLOOKUP($A11,'Return Data'!$B$7:$R$2843,3,0)</f>
        <v>44410</v>
      </c>
      <c r="C11" s="65">
        <f>VLOOKUP($A11,'Return Data'!$B$7:$R$2843,4,0)</f>
        <v>42.704999999999998</v>
      </c>
      <c r="D11" s="65">
        <f>VLOOKUP($A11,'Return Data'!$B$7:$R$2843,5,0)</f>
        <v>2.7642000000000002</v>
      </c>
      <c r="E11" s="66">
        <f t="shared" si="0"/>
        <v>16</v>
      </c>
      <c r="F11" s="65">
        <f>VLOOKUP($A11,'Return Data'!$B$7:$R$2843,6,0)</f>
        <v>2.7642000000000002</v>
      </c>
      <c r="G11" s="66">
        <f t="shared" si="1"/>
        <v>16</v>
      </c>
      <c r="H11" s="65">
        <f>VLOOKUP($A11,'Return Data'!$B$7:$R$2843,7,0)</f>
        <v>3.7145000000000001</v>
      </c>
      <c r="I11" s="66">
        <f t="shared" si="2"/>
        <v>9</v>
      </c>
      <c r="J11" s="65">
        <f>VLOOKUP($A11,'Return Data'!$B$7:$R$2843,8,0)</f>
        <v>4.0968</v>
      </c>
      <c r="K11" s="66">
        <f t="shared" si="3"/>
        <v>4</v>
      </c>
      <c r="L11" s="65">
        <f>VLOOKUP($A11,'Return Data'!$B$7:$R$2843,9,0)</f>
        <v>4.6669</v>
      </c>
      <c r="M11" s="66">
        <f t="shared" si="4"/>
        <v>1</v>
      </c>
      <c r="N11" s="65">
        <f>VLOOKUP($A11,'Return Data'!$B$7:$R$2843,10,0)</f>
        <v>3.8652000000000002</v>
      </c>
      <c r="O11" s="66">
        <f t="shared" si="5"/>
        <v>6</v>
      </c>
      <c r="P11" s="65">
        <f>VLOOKUP($A11,'Return Data'!$B$7:$R$2843,11,0)</f>
        <v>4.2782999999999998</v>
      </c>
      <c r="Q11" s="66">
        <f t="shared" si="6"/>
        <v>4</v>
      </c>
      <c r="R11" s="65">
        <f>VLOOKUP($A11,'Return Data'!$B$7:$R$2843,12,0)</f>
        <v>3.9196</v>
      </c>
      <c r="S11" s="66">
        <f t="shared" si="7"/>
        <v>7</v>
      </c>
      <c r="T11" s="65">
        <f>VLOOKUP($A11,'Return Data'!$B$7:$R$2843,13,0)</f>
        <v>3.9051999999999998</v>
      </c>
      <c r="U11" s="66">
        <f t="shared" si="8"/>
        <v>11</v>
      </c>
      <c r="V11" s="65">
        <f>VLOOKUP($A11,'Return Data'!$B$7:$R$2843,17,0)</f>
        <v>5.5514999999999999</v>
      </c>
      <c r="W11" s="66">
        <f t="shared" ref="W11:W19" si="10">RANK(V11,V$8:V$24,0)</f>
        <v>11</v>
      </c>
      <c r="X11" s="65">
        <f>VLOOKUP($A11,'Return Data'!$B$7:$R$2843,14,0)</f>
        <v>6.5670000000000002</v>
      </c>
      <c r="Y11" s="66">
        <f t="shared" ref="Y11:Y19" si="11">RANK(X11,X$8:X$24,0)</f>
        <v>9</v>
      </c>
      <c r="Z11" s="65">
        <f>VLOOKUP($A11,'Return Data'!$B$7:$R$2843,16,0)</f>
        <v>7.3758999999999997</v>
      </c>
      <c r="AA11" s="67">
        <f t="shared" si="9"/>
        <v>12</v>
      </c>
    </row>
    <row r="12" spans="1:27" x14ac:dyDescent="0.3">
      <c r="A12" s="63" t="s">
        <v>1209</v>
      </c>
      <c r="B12" s="64">
        <f>VLOOKUP($A12,'Return Data'!$B$7:$R$2843,3,0)</f>
        <v>44410</v>
      </c>
      <c r="C12" s="65">
        <f>VLOOKUP($A12,'Return Data'!$B$7:$R$2843,4,0)</f>
        <v>40.484900000000003</v>
      </c>
      <c r="D12" s="65">
        <f>VLOOKUP($A12,'Return Data'!$B$7:$R$2843,5,0)</f>
        <v>3.3969</v>
      </c>
      <c r="E12" s="66">
        <f t="shared" si="0"/>
        <v>10</v>
      </c>
      <c r="F12" s="65">
        <f>VLOOKUP($A12,'Return Data'!$B$7:$R$2843,6,0)</f>
        <v>3.3969</v>
      </c>
      <c r="G12" s="66">
        <f t="shared" si="1"/>
        <v>10</v>
      </c>
      <c r="H12" s="65">
        <f>VLOOKUP($A12,'Return Data'!$B$7:$R$2843,7,0)</f>
        <v>3.5830000000000002</v>
      </c>
      <c r="I12" s="66">
        <f t="shared" si="2"/>
        <v>14</v>
      </c>
      <c r="J12" s="65">
        <f>VLOOKUP($A12,'Return Data'!$B$7:$R$2843,8,0)</f>
        <v>4.0117000000000003</v>
      </c>
      <c r="K12" s="66">
        <f t="shared" si="3"/>
        <v>9</v>
      </c>
      <c r="L12" s="65">
        <f>VLOOKUP($A12,'Return Data'!$B$7:$R$2843,9,0)</f>
        <v>4.3201000000000001</v>
      </c>
      <c r="M12" s="66">
        <f t="shared" si="4"/>
        <v>5</v>
      </c>
      <c r="N12" s="65">
        <f>VLOOKUP($A12,'Return Data'!$B$7:$R$2843,10,0)</f>
        <v>3.7113999999999998</v>
      </c>
      <c r="O12" s="66">
        <f t="shared" si="5"/>
        <v>13</v>
      </c>
      <c r="P12" s="65">
        <f>VLOOKUP($A12,'Return Data'!$B$7:$R$2843,11,0)</f>
        <v>3.9662000000000002</v>
      </c>
      <c r="Q12" s="66">
        <f t="shared" si="6"/>
        <v>12</v>
      </c>
      <c r="R12" s="65">
        <f>VLOOKUP($A12,'Return Data'!$B$7:$R$2843,12,0)</f>
        <v>3.7464</v>
      </c>
      <c r="S12" s="66">
        <f t="shared" si="7"/>
        <v>12</v>
      </c>
      <c r="T12" s="65">
        <f>VLOOKUP($A12,'Return Data'!$B$7:$R$2843,13,0)</f>
        <v>3.8269000000000002</v>
      </c>
      <c r="U12" s="66">
        <f t="shared" si="8"/>
        <v>12</v>
      </c>
      <c r="V12" s="65">
        <f>VLOOKUP($A12,'Return Data'!$B$7:$R$2843,17,0)</f>
        <v>5.7228000000000003</v>
      </c>
      <c r="W12" s="66">
        <f t="shared" si="10"/>
        <v>7</v>
      </c>
      <c r="X12" s="65">
        <f>VLOOKUP($A12,'Return Data'!$B$7:$R$2843,14,0)</f>
        <v>6.7869000000000002</v>
      </c>
      <c r="Y12" s="66">
        <f t="shared" si="11"/>
        <v>3</v>
      </c>
      <c r="Z12" s="65">
        <f>VLOOKUP($A12,'Return Data'!$B$7:$R$2843,16,0)</f>
        <v>7.9634</v>
      </c>
      <c r="AA12" s="67">
        <f t="shared" si="9"/>
        <v>4</v>
      </c>
    </row>
    <row r="13" spans="1:27" x14ac:dyDescent="0.3">
      <c r="A13" s="63" t="s">
        <v>1211</v>
      </c>
      <c r="B13" s="64">
        <f>VLOOKUP($A13,'Return Data'!$B$7:$R$2843,3,0)</f>
        <v>44410</v>
      </c>
      <c r="C13" s="65">
        <f>VLOOKUP($A13,'Return Data'!$B$7:$R$2843,4,0)</f>
        <v>4535.6836000000003</v>
      </c>
      <c r="D13" s="65">
        <f>VLOOKUP($A13,'Return Data'!$B$7:$R$2843,5,0)</f>
        <v>3.4487000000000001</v>
      </c>
      <c r="E13" s="66">
        <f t="shared" si="0"/>
        <v>8</v>
      </c>
      <c r="F13" s="65">
        <f>VLOOKUP($A13,'Return Data'!$B$7:$R$2843,6,0)</f>
        <v>3.4487000000000001</v>
      </c>
      <c r="G13" s="66">
        <f t="shared" si="1"/>
        <v>8</v>
      </c>
      <c r="H13" s="65">
        <f>VLOOKUP($A13,'Return Data'!$B$7:$R$2843,7,0)</f>
        <v>3.6042000000000001</v>
      </c>
      <c r="I13" s="66">
        <f t="shared" si="2"/>
        <v>12</v>
      </c>
      <c r="J13" s="65">
        <f>VLOOKUP($A13,'Return Data'!$B$7:$R$2843,8,0)</f>
        <v>3.9962</v>
      </c>
      <c r="K13" s="66">
        <f t="shared" si="3"/>
        <v>10</v>
      </c>
      <c r="L13" s="65">
        <f>VLOOKUP($A13,'Return Data'!$B$7:$R$2843,9,0)</f>
        <v>4.2176999999999998</v>
      </c>
      <c r="M13" s="66">
        <f t="shared" si="4"/>
        <v>9</v>
      </c>
      <c r="N13" s="65">
        <f>VLOOKUP($A13,'Return Data'!$B$7:$R$2843,10,0)</f>
        <v>3.915</v>
      </c>
      <c r="O13" s="66">
        <f t="shared" si="5"/>
        <v>3</v>
      </c>
      <c r="P13" s="65">
        <f>VLOOKUP($A13,'Return Data'!$B$7:$R$2843,11,0)</f>
        <v>4.2077</v>
      </c>
      <c r="Q13" s="66">
        <f t="shared" si="6"/>
        <v>5</v>
      </c>
      <c r="R13" s="65">
        <f>VLOOKUP($A13,'Return Data'!$B$7:$R$2843,12,0)</f>
        <v>3.9619</v>
      </c>
      <c r="S13" s="66">
        <f t="shared" si="7"/>
        <v>5</v>
      </c>
      <c r="T13" s="65">
        <f>VLOOKUP($A13,'Return Data'!$B$7:$R$2843,13,0)</f>
        <v>4.1223000000000001</v>
      </c>
      <c r="U13" s="66">
        <f t="shared" si="8"/>
        <v>5</v>
      </c>
      <c r="V13" s="65">
        <f>VLOOKUP($A13,'Return Data'!$B$7:$R$2843,17,0)</f>
        <v>5.9809999999999999</v>
      </c>
      <c r="W13" s="66">
        <f t="shared" si="10"/>
        <v>3</v>
      </c>
      <c r="X13" s="65">
        <f>VLOOKUP($A13,'Return Data'!$B$7:$R$2843,14,0)</f>
        <v>6.8902999999999999</v>
      </c>
      <c r="Y13" s="66">
        <f t="shared" si="11"/>
        <v>2</v>
      </c>
      <c r="Z13" s="65">
        <f>VLOOKUP($A13,'Return Data'!$B$7:$R$2843,16,0)</f>
        <v>7.6938000000000004</v>
      </c>
      <c r="AA13" s="67">
        <f t="shared" si="9"/>
        <v>6</v>
      </c>
    </row>
    <row r="14" spans="1:27" x14ac:dyDescent="0.3">
      <c r="A14" s="63" t="s">
        <v>1213</v>
      </c>
      <c r="B14" s="64">
        <f>VLOOKUP($A14,'Return Data'!$B$7:$R$2843,3,0)</f>
        <v>44410</v>
      </c>
      <c r="C14" s="65">
        <f>VLOOKUP($A14,'Return Data'!$B$7:$R$2843,4,0)</f>
        <v>299.18540000000002</v>
      </c>
      <c r="D14" s="65">
        <f>VLOOKUP($A14,'Return Data'!$B$7:$R$2843,5,0)</f>
        <v>3.3721000000000001</v>
      </c>
      <c r="E14" s="66">
        <f t="shared" si="0"/>
        <v>12</v>
      </c>
      <c r="F14" s="65">
        <f>VLOOKUP($A14,'Return Data'!$B$7:$R$2843,6,0)</f>
        <v>3.3721000000000001</v>
      </c>
      <c r="G14" s="66">
        <f t="shared" si="1"/>
        <v>12</v>
      </c>
      <c r="H14" s="65">
        <f>VLOOKUP($A14,'Return Data'!$B$7:$R$2843,7,0)</f>
        <v>3.6101999999999999</v>
      </c>
      <c r="I14" s="66">
        <f t="shared" si="2"/>
        <v>11</v>
      </c>
      <c r="J14" s="65">
        <f>VLOOKUP($A14,'Return Data'!$B$7:$R$2843,8,0)</f>
        <v>3.9255</v>
      </c>
      <c r="K14" s="66">
        <f t="shared" si="3"/>
        <v>13</v>
      </c>
      <c r="L14" s="65">
        <f>VLOOKUP($A14,'Return Data'!$B$7:$R$2843,9,0)</f>
        <v>3.9617</v>
      </c>
      <c r="M14" s="66">
        <f t="shared" si="4"/>
        <v>13</v>
      </c>
      <c r="N14" s="65">
        <f>VLOOKUP($A14,'Return Data'!$B$7:$R$2843,10,0)</f>
        <v>3.7707999999999999</v>
      </c>
      <c r="O14" s="66">
        <f t="shared" si="5"/>
        <v>10</v>
      </c>
      <c r="P14" s="65">
        <f>VLOOKUP($A14,'Return Data'!$B$7:$R$2843,11,0)</f>
        <v>4.0697000000000001</v>
      </c>
      <c r="Q14" s="66">
        <f t="shared" si="6"/>
        <v>10</v>
      </c>
      <c r="R14" s="65">
        <f>VLOOKUP($A14,'Return Data'!$B$7:$R$2843,12,0)</f>
        <v>3.8403999999999998</v>
      </c>
      <c r="S14" s="66">
        <f t="shared" si="7"/>
        <v>10</v>
      </c>
      <c r="T14" s="65">
        <f>VLOOKUP($A14,'Return Data'!$B$7:$R$2843,13,0)</f>
        <v>4.0388999999999999</v>
      </c>
      <c r="U14" s="66">
        <f t="shared" si="8"/>
        <v>8</v>
      </c>
      <c r="V14" s="65">
        <f>VLOOKUP($A14,'Return Data'!$B$7:$R$2843,17,0)</f>
        <v>5.7366000000000001</v>
      </c>
      <c r="W14" s="66">
        <f t="shared" si="10"/>
        <v>6</v>
      </c>
      <c r="X14" s="65">
        <f>VLOOKUP($A14,'Return Data'!$B$7:$R$2843,14,0)</f>
        <v>6.6543999999999999</v>
      </c>
      <c r="Y14" s="66">
        <f t="shared" si="11"/>
        <v>7</v>
      </c>
      <c r="Z14" s="65">
        <f>VLOOKUP($A14,'Return Data'!$B$7:$R$2843,16,0)</f>
        <v>7.6437999999999997</v>
      </c>
      <c r="AA14" s="67">
        <f t="shared" si="9"/>
        <v>9</v>
      </c>
    </row>
    <row r="15" spans="1:27" x14ac:dyDescent="0.3">
      <c r="A15" s="63" t="s">
        <v>1214</v>
      </c>
      <c r="B15" s="64">
        <f>VLOOKUP($A15,'Return Data'!$B$7:$R$2843,3,0)</f>
        <v>44410</v>
      </c>
      <c r="C15" s="65">
        <f>VLOOKUP($A15,'Return Data'!$B$7:$R$2843,4,0)</f>
        <v>34.065100000000001</v>
      </c>
      <c r="D15" s="65">
        <f>VLOOKUP($A15,'Return Data'!$B$7:$R$2843,5,0)</f>
        <v>3.2867999999999999</v>
      </c>
      <c r="E15" s="66">
        <f t="shared" si="0"/>
        <v>14</v>
      </c>
      <c r="F15" s="65">
        <f>VLOOKUP($A15,'Return Data'!$B$7:$R$2843,6,0)</f>
        <v>3.2867999999999999</v>
      </c>
      <c r="G15" s="66">
        <f t="shared" si="1"/>
        <v>14</v>
      </c>
      <c r="H15" s="65">
        <f>VLOOKUP($A15,'Return Data'!$B$7:$R$2843,7,0)</f>
        <v>3.4923000000000002</v>
      </c>
      <c r="I15" s="66">
        <f t="shared" si="2"/>
        <v>15</v>
      </c>
      <c r="J15" s="65">
        <f>VLOOKUP($A15,'Return Data'!$B$7:$R$2843,8,0)</f>
        <v>3.7094999999999998</v>
      </c>
      <c r="K15" s="66">
        <f t="shared" si="3"/>
        <v>16</v>
      </c>
      <c r="L15" s="65">
        <f>VLOOKUP($A15,'Return Data'!$B$7:$R$2843,9,0)</f>
        <v>3.7273999999999998</v>
      </c>
      <c r="M15" s="66">
        <f t="shared" si="4"/>
        <v>15</v>
      </c>
      <c r="N15" s="65">
        <f>VLOOKUP($A15,'Return Data'!$B$7:$R$2843,10,0)</f>
        <v>3.4824999999999999</v>
      </c>
      <c r="O15" s="66">
        <f t="shared" si="5"/>
        <v>15</v>
      </c>
      <c r="P15" s="65">
        <f>VLOOKUP($A15,'Return Data'!$B$7:$R$2843,11,0)</f>
        <v>3.9152999999999998</v>
      </c>
      <c r="Q15" s="66">
        <f t="shared" si="6"/>
        <v>13</v>
      </c>
      <c r="R15" s="65">
        <f>VLOOKUP($A15,'Return Data'!$B$7:$R$2843,12,0)</f>
        <v>3.6473</v>
      </c>
      <c r="S15" s="66">
        <f t="shared" si="7"/>
        <v>14</v>
      </c>
      <c r="T15" s="65">
        <f>VLOOKUP($A15,'Return Data'!$B$7:$R$2843,13,0)</f>
        <v>3.6898</v>
      </c>
      <c r="U15" s="66">
        <f t="shared" si="8"/>
        <v>13</v>
      </c>
      <c r="V15" s="65">
        <f>VLOOKUP($A15,'Return Data'!$B$7:$R$2843,17,0)</f>
        <v>5.3761999999999999</v>
      </c>
      <c r="W15" s="66">
        <f t="shared" si="10"/>
        <v>13</v>
      </c>
      <c r="X15" s="65">
        <f>VLOOKUP($A15,'Return Data'!$B$7:$R$2843,14,0)</f>
        <v>6.1852999999999998</v>
      </c>
      <c r="Y15" s="66">
        <f t="shared" si="11"/>
        <v>12</v>
      </c>
      <c r="Z15" s="65">
        <f>VLOOKUP($A15,'Return Data'!$B$7:$R$2843,16,0)</f>
        <v>7.5805999999999996</v>
      </c>
      <c r="AA15" s="67">
        <f t="shared" si="9"/>
        <v>11</v>
      </c>
    </row>
    <row r="16" spans="1:27" x14ac:dyDescent="0.3">
      <c r="A16" s="63" t="s">
        <v>1219</v>
      </c>
      <c r="B16" s="64">
        <f>VLOOKUP($A16,'Return Data'!$B$7:$R$2843,3,0)</f>
        <v>44410</v>
      </c>
      <c r="C16" s="65">
        <f>VLOOKUP($A16,'Return Data'!$B$7:$R$2843,4,0)</f>
        <v>2478.5437999999999</v>
      </c>
      <c r="D16" s="65">
        <f>VLOOKUP($A16,'Return Data'!$B$7:$R$2843,5,0)</f>
        <v>2.8378999999999999</v>
      </c>
      <c r="E16" s="66">
        <f t="shared" si="0"/>
        <v>15</v>
      </c>
      <c r="F16" s="65">
        <f>VLOOKUP($A16,'Return Data'!$B$7:$R$2843,6,0)</f>
        <v>2.8378999999999999</v>
      </c>
      <c r="G16" s="66">
        <f t="shared" si="1"/>
        <v>15</v>
      </c>
      <c r="H16" s="65">
        <f>VLOOKUP($A16,'Return Data'!$B$7:$R$2843,7,0)</f>
        <v>3.8428</v>
      </c>
      <c r="I16" s="66">
        <f t="shared" si="2"/>
        <v>4</v>
      </c>
      <c r="J16" s="65">
        <f>VLOOKUP($A16,'Return Data'!$B$7:$R$2843,8,0)</f>
        <v>4.1673999999999998</v>
      </c>
      <c r="K16" s="66">
        <f t="shared" si="3"/>
        <v>3</v>
      </c>
      <c r="L16" s="65">
        <f>VLOOKUP($A16,'Return Data'!$B$7:$R$2843,9,0)</f>
        <v>4.4417</v>
      </c>
      <c r="M16" s="66">
        <f t="shared" si="4"/>
        <v>3</v>
      </c>
      <c r="N16" s="65">
        <f>VLOOKUP($A16,'Return Data'!$B$7:$R$2843,10,0)</f>
        <v>3.7601</v>
      </c>
      <c r="O16" s="66">
        <f t="shared" si="5"/>
        <v>12</v>
      </c>
      <c r="P16" s="65">
        <f>VLOOKUP($A16,'Return Data'!$B$7:$R$2843,11,0)</f>
        <v>4.3403999999999998</v>
      </c>
      <c r="Q16" s="66">
        <f t="shared" si="6"/>
        <v>2</v>
      </c>
      <c r="R16" s="65">
        <f>VLOOKUP($A16,'Return Data'!$B$7:$R$2843,12,0)</f>
        <v>3.9866999999999999</v>
      </c>
      <c r="S16" s="66">
        <f t="shared" si="7"/>
        <v>3</v>
      </c>
      <c r="T16" s="65">
        <f>VLOOKUP($A16,'Return Data'!$B$7:$R$2843,13,0)</f>
        <v>3.9838</v>
      </c>
      <c r="U16" s="66">
        <f t="shared" si="8"/>
        <v>9</v>
      </c>
      <c r="V16" s="65">
        <f>VLOOKUP($A16,'Return Data'!$B$7:$R$2843,17,0)</f>
        <v>5.5646000000000004</v>
      </c>
      <c r="W16" s="66">
        <f t="shared" si="10"/>
        <v>10</v>
      </c>
      <c r="X16" s="65">
        <f>VLOOKUP($A16,'Return Data'!$B$7:$R$2843,14,0)</f>
        <v>6.3460000000000001</v>
      </c>
      <c r="Y16" s="66">
        <f t="shared" si="11"/>
        <v>11</v>
      </c>
      <c r="Z16" s="65">
        <f>VLOOKUP($A16,'Return Data'!$B$7:$R$2843,16,0)</f>
        <v>8.0618999999999996</v>
      </c>
      <c r="AA16" s="67">
        <f t="shared" si="9"/>
        <v>1</v>
      </c>
    </row>
    <row r="17" spans="1:27" x14ac:dyDescent="0.3">
      <c r="A17" s="63" t="s">
        <v>1223</v>
      </c>
      <c r="B17" s="64">
        <f>VLOOKUP($A17,'Return Data'!$B$7:$R$2843,3,0)</f>
        <v>44410</v>
      </c>
      <c r="C17" s="65">
        <f>VLOOKUP($A17,'Return Data'!$B$7:$R$2843,4,0)</f>
        <v>3529.0909999999999</v>
      </c>
      <c r="D17" s="65">
        <f>VLOOKUP($A17,'Return Data'!$B$7:$R$2843,5,0)</f>
        <v>3.8372999999999999</v>
      </c>
      <c r="E17" s="66">
        <f t="shared" si="0"/>
        <v>2</v>
      </c>
      <c r="F17" s="65">
        <f>VLOOKUP($A17,'Return Data'!$B$7:$R$2843,6,0)</f>
        <v>3.8372999999999999</v>
      </c>
      <c r="G17" s="66">
        <f t="shared" si="1"/>
        <v>2</v>
      </c>
      <c r="H17" s="65">
        <f>VLOOKUP($A17,'Return Data'!$B$7:$R$2843,7,0)</f>
        <v>3.7551000000000001</v>
      </c>
      <c r="I17" s="66">
        <f t="shared" si="2"/>
        <v>7</v>
      </c>
      <c r="J17" s="65">
        <f>VLOOKUP($A17,'Return Data'!$B$7:$R$2843,8,0)</f>
        <v>4.0563000000000002</v>
      </c>
      <c r="K17" s="66">
        <f t="shared" si="3"/>
        <v>7</v>
      </c>
      <c r="L17" s="65">
        <f>VLOOKUP($A17,'Return Data'!$B$7:$R$2843,9,0)</f>
        <v>4.2713999999999999</v>
      </c>
      <c r="M17" s="66">
        <f t="shared" si="4"/>
        <v>7</v>
      </c>
      <c r="N17" s="65">
        <f>VLOOKUP($A17,'Return Data'!$B$7:$R$2843,10,0)</f>
        <v>3.7622</v>
      </c>
      <c r="O17" s="66">
        <f t="shared" si="5"/>
        <v>11</v>
      </c>
      <c r="P17" s="65">
        <f>VLOOKUP($A17,'Return Data'!$B$7:$R$2843,11,0)</f>
        <v>4.0185000000000004</v>
      </c>
      <c r="Q17" s="66">
        <f t="shared" si="6"/>
        <v>11</v>
      </c>
      <c r="R17" s="65">
        <f>VLOOKUP($A17,'Return Data'!$B$7:$R$2843,12,0)</f>
        <v>3.7951000000000001</v>
      </c>
      <c r="S17" s="66">
        <f t="shared" si="7"/>
        <v>11</v>
      </c>
      <c r="T17" s="65">
        <f>VLOOKUP($A17,'Return Data'!$B$7:$R$2843,13,0)</f>
        <v>3.9550000000000001</v>
      </c>
      <c r="U17" s="66">
        <f t="shared" si="8"/>
        <v>10</v>
      </c>
      <c r="V17" s="65">
        <f>VLOOKUP($A17,'Return Data'!$B$7:$R$2843,17,0)</f>
        <v>5.4397000000000002</v>
      </c>
      <c r="W17" s="66">
        <f t="shared" si="10"/>
        <v>12</v>
      </c>
      <c r="X17" s="65">
        <f>VLOOKUP($A17,'Return Data'!$B$7:$R$2843,14,0)</f>
        <v>6.4936999999999996</v>
      </c>
      <c r="Y17" s="66">
        <f t="shared" si="11"/>
        <v>10</v>
      </c>
      <c r="Z17" s="65">
        <f>VLOOKUP($A17,'Return Data'!$B$7:$R$2843,16,0)</f>
        <v>7.5942999999999996</v>
      </c>
      <c r="AA17" s="67">
        <f t="shared" si="9"/>
        <v>10</v>
      </c>
    </row>
    <row r="18" spans="1:27" x14ac:dyDescent="0.3">
      <c r="A18" s="63" t="s">
        <v>1224</v>
      </c>
      <c r="B18" s="64">
        <f>VLOOKUP($A18,'Return Data'!$B$7:$R$2843,3,0)</f>
        <v>44410</v>
      </c>
      <c r="C18" s="65">
        <f>VLOOKUP($A18,'Return Data'!$B$7:$R$2843,4,0)</f>
        <v>32.548072596370197</v>
      </c>
      <c r="D18" s="65">
        <f>VLOOKUP($A18,'Return Data'!$B$7:$R$2843,5,0)</f>
        <v>2.6919</v>
      </c>
      <c r="E18" s="66">
        <f t="shared" si="0"/>
        <v>17</v>
      </c>
      <c r="F18" s="65">
        <f>VLOOKUP($A18,'Return Data'!$B$7:$R$2843,6,0)</f>
        <v>2.6919</v>
      </c>
      <c r="G18" s="66">
        <f t="shared" si="1"/>
        <v>17</v>
      </c>
      <c r="H18" s="65">
        <f>VLOOKUP($A18,'Return Data'!$B$7:$R$2843,7,0)</f>
        <v>3.7753000000000001</v>
      </c>
      <c r="I18" s="66">
        <f t="shared" si="2"/>
        <v>6</v>
      </c>
      <c r="J18" s="65">
        <f>VLOOKUP($A18,'Return Data'!$B$7:$R$2843,8,0)</f>
        <v>3.7178</v>
      </c>
      <c r="K18" s="66">
        <f t="shared" si="3"/>
        <v>15</v>
      </c>
      <c r="L18" s="65">
        <f>VLOOKUP($A18,'Return Data'!$B$7:$R$2843,9,0)</f>
        <v>3.4447000000000001</v>
      </c>
      <c r="M18" s="66">
        <f t="shared" si="4"/>
        <v>16</v>
      </c>
      <c r="N18" s="65">
        <f>VLOOKUP($A18,'Return Data'!$B$7:$R$2843,10,0)</f>
        <v>3.3079000000000001</v>
      </c>
      <c r="O18" s="66">
        <f t="shared" si="5"/>
        <v>16</v>
      </c>
      <c r="P18" s="65">
        <f>VLOOKUP($A18,'Return Data'!$B$7:$R$2843,11,0)</f>
        <v>3.351</v>
      </c>
      <c r="Q18" s="66">
        <f t="shared" si="6"/>
        <v>16</v>
      </c>
      <c r="R18" s="65">
        <f>VLOOKUP($A18,'Return Data'!$B$7:$R$2843,12,0)</f>
        <v>3.3065000000000002</v>
      </c>
      <c r="S18" s="66">
        <f t="shared" si="7"/>
        <v>16</v>
      </c>
      <c r="T18" s="65">
        <f>VLOOKUP($A18,'Return Data'!$B$7:$R$2843,13,0)</f>
        <v>3.4558</v>
      </c>
      <c r="U18" s="66">
        <f t="shared" si="8"/>
        <v>15</v>
      </c>
      <c r="V18" s="65">
        <f>VLOOKUP($A18,'Return Data'!$B$7:$R$2843,17,0)</f>
        <v>6.2835999999999999</v>
      </c>
      <c r="W18" s="66">
        <f t="shared" si="10"/>
        <v>1</v>
      </c>
      <c r="X18" s="65">
        <f>VLOOKUP($A18,'Return Data'!$B$7:$R$2843,14,0)</f>
        <v>6.5971000000000002</v>
      </c>
      <c r="Y18" s="66">
        <f t="shared" si="11"/>
        <v>8</v>
      </c>
      <c r="Z18" s="65">
        <f>VLOOKUP($A18,'Return Data'!$B$7:$R$2843,16,0)</f>
        <v>7.9718</v>
      </c>
      <c r="AA18" s="67">
        <f t="shared" si="9"/>
        <v>3</v>
      </c>
    </row>
    <row r="19" spans="1:27" x14ac:dyDescent="0.3">
      <c r="A19" s="63" t="s">
        <v>1227</v>
      </c>
      <c r="B19" s="64">
        <f>VLOOKUP($A19,'Return Data'!$B$7:$R$2843,3,0)</f>
        <v>44410</v>
      </c>
      <c r="C19" s="65">
        <f>VLOOKUP($A19,'Return Data'!$B$7:$R$2843,4,0)</f>
        <v>3263.5120999999999</v>
      </c>
      <c r="D19" s="65">
        <f>VLOOKUP($A19,'Return Data'!$B$7:$R$2843,5,0)</f>
        <v>3.5632000000000001</v>
      </c>
      <c r="E19" s="66">
        <f t="shared" si="0"/>
        <v>6</v>
      </c>
      <c r="F19" s="65">
        <f>VLOOKUP($A19,'Return Data'!$B$7:$R$2843,6,0)</f>
        <v>3.5632000000000001</v>
      </c>
      <c r="G19" s="66">
        <f t="shared" si="1"/>
        <v>6</v>
      </c>
      <c r="H19" s="65">
        <f>VLOOKUP($A19,'Return Data'!$B$7:$R$2843,7,0)</f>
        <v>3.5935999999999999</v>
      </c>
      <c r="I19" s="66">
        <f t="shared" si="2"/>
        <v>13</v>
      </c>
      <c r="J19" s="65">
        <f>VLOOKUP($A19,'Return Data'!$B$7:$R$2843,8,0)</f>
        <v>3.9312999999999998</v>
      </c>
      <c r="K19" s="66">
        <f t="shared" si="3"/>
        <v>12</v>
      </c>
      <c r="L19" s="65">
        <f>VLOOKUP($A19,'Return Data'!$B$7:$R$2843,9,0)</f>
        <v>4.0511999999999997</v>
      </c>
      <c r="M19" s="66">
        <f t="shared" si="4"/>
        <v>12</v>
      </c>
      <c r="N19" s="65">
        <f>VLOOKUP($A19,'Return Data'!$B$7:$R$2843,10,0)</f>
        <v>3.8538000000000001</v>
      </c>
      <c r="O19" s="66">
        <f t="shared" si="5"/>
        <v>7</v>
      </c>
      <c r="P19" s="65">
        <f>VLOOKUP($A19,'Return Data'!$B$7:$R$2843,11,0)</f>
        <v>4.1440999999999999</v>
      </c>
      <c r="Q19" s="66">
        <f t="shared" si="6"/>
        <v>7</v>
      </c>
      <c r="R19" s="65">
        <f>VLOOKUP($A19,'Return Data'!$B$7:$R$2843,12,0)</f>
        <v>3.9548000000000001</v>
      </c>
      <c r="S19" s="66">
        <f t="shared" si="7"/>
        <v>6</v>
      </c>
      <c r="T19" s="65">
        <f>VLOOKUP($A19,'Return Data'!$B$7:$R$2843,13,0)</f>
        <v>4.1125999999999996</v>
      </c>
      <c r="U19" s="66">
        <f t="shared" si="8"/>
        <v>6</v>
      </c>
      <c r="V19" s="65">
        <f>VLOOKUP($A19,'Return Data'!$B$7:$R$2843,17,0)</f>
        <v>5.6570999999999998</v>
      </c>
      <c r="W19" s="66">
        <f t="shared" si="10"/>
        <v>8</v>
      </c>
      <c r="X19" s="65">
        <f>VLOOKUP($A19,'Return Data'!$B$7:$R$2843,14,0)</f>
        <v>6.6920000000000002</v>
      </c>
      <c r="Y19" s="66">
        <f t="shared" si="11"/>
        <v>5</v>
      </c>
      <c r="Z19" s="65">
        <f>VLOOKUP($A19,'Return Data'!$B$7:$R$2843,16,0)</f>
        <v>7.6676000000000002</v>
      </c>
      <c r="AA19" s="67">
        <f t="shared" si="9"/>
        <v>7</v>
      </c>
    </row>
    <row r="20" spans="1:27" x14ac:dyDescent="0.3">
      <c r="A20" s="63" t="s">
        <v>1228</v>
      </c>
      <c r="B20" s="64">
        <f>VLOOKUP($A20,'Return Data'!$B$7:$R$2843,3,0)</f>
        <v>44410</v>
      </c>
      <c r="C20" s="65">
        <f>VLOOKUP($A20,'Return Data'!$B$7:$R$2843,4,0)</f>
        <v>1066.5979</v>
      </c>
      <c r="D20" s="65">
        <f>VLOOKUP($A20,'Return Data'!$B$7:$R$2843,5,0)</f>
        <v>6.0453000000000001</v>
      </c>
      <c r="E20" s="66">
        <f t="shared" si="0"/>
        <v>1</v>
      </c>
      <c r="F20" s="65">
        <f>VLOOKUP($A20,'Return Data'!$B$7:$R$2843,6,0)</f>
        <v>6.0453000000000001</v>
      </c>
      <c r="G20" s="66">
        <f t="shared" si="1"/>
        <v>1</v>
      </c>
      <c r="H20" s="65">
        <f>VLOOKUP($A20,'Return Data'!$B$7:$R$2843,7,0)</f>
        <v>4.9451999999999998</v>
      </c>
      <c r="I20" s="66">
        <f t="shared" si="2"/>
        <v>1</v>
      </c>
      <c r="J20" s="65">
        <f>VLOOKUP($A20,'Return Data'!$B$7:$R$2843,8,0)</f>
        <v>4.7571000000000003</v>
      </c>
      <c r="K20" s="66">
        <f t="shared" si="3"/>
        <v>1</v>
      </c>
      <c r="L20" s="65">
        <f>VLOOKUP($A20,'Return Data'!$B$7:$R$2843,9,0)</f>
        <v>4.3939000000000004</v>
      </c>
      <c r="M20" s="66">
        <f t="shared" si="4"/>
        <v>4</v>
      </c>
      <c r="N20" s="65">
        <f>VLOOKUP($A20,'Return Data'!$B$7:$R$2843,10,0)</f>
        <v>3.8864000000000001</v>
      </c>
      <c r="O20" s="66">
        <f t="shared" si="5"/>
        <v>5</v>
      </c>
      <c r="P20" s="65">
        <f>VLOOKUP($A20,'Return Data'!$B$7:$R$2843,11,0)</f>
        <v>3.9116</v>
      </c>
      <c r="Q20" s="66">
        <f t="shared" si="6"/>
        <v>14</v>
      </c>
      <c r="R20" s="65">
        <f>VLOOKUP($A20,'Return Data'!$B$7:$R$2843,12,0)</f>
        <v>3.7336999999999998</v>
      </c>
      <c r="S20" s="66">
        <f t="shared" si="7"/>
        <v>13</v>
      </c>
      <c r="T20" s="65"/>
      <c r="U20" s="66"/>
      <c r="V20" s="65"/>
      <c r="W20" s="66"/>
      <c r="X20" s="65"/>
      <c r="Y20" s="66"/>
      <c r="Z20" s="65">
        <f>VLOOKUP($A20,'Return Data'!$B$7:$R$2843,16,0)</f>
        <v>4.6848000000000001</v>
      </c>
      <c r="AA20" s="67">
        <f t="shared" si="9"/>
        <v>16</v>
      </c>
    </row>
    <row r="21" spans="1:27" x14ac:dyDescent="0.3">
      <c r="A21" s="63" t="s">
        <v>1232</v>
      </c>
      <c r="B21" s="64">
        <f>VLOOKUP($A21,'Return Data'!$B$7:$R$2843,3,0)</f>
        <v>44410</v>
      </c>
      <c r="C21" s="65">
        <f>VLOOKUP($A21,'Return Data'!$B$7:$R$2843,4,0)</f>
        <v>34.653599999999997</v>
      </c>
      <c r="D21" s="65">
        <f>VLOOKUP($A21,'Return Data'!$B$7:$R$2843,5,0)</f>
        <v>3.5821999999999998</v>
      </c>
      <c r="E21" s="66">
        <f t="shared" si="0"/>
        <v>5</v>
      </c>
      <c r="F21" s="65">
        <f>VLOOKUP($A21,'Return Data'!$B$7:$R$2843,6,0)</f>
        <v>3.5821999999999998</v>
      </c>
      <c r="G21" s="66">
        <f t="shared" si="1"/>
        <v>5</v>
      </c>
      <c r="H21" s="65">
        <f>VLOOKUP($A21,'Return Data'!$B$7:$R$2843,7,0)</f>
        <v>3.9001000000000001</v>
      </c>
      <c r="I21" s="66">
        <f t="shared" si="2"/>
        <v>3</v>
      </c>
      <c r="J21" s="65">
        <f>VLOOKUP($A21,'Return Data'!$B$7:$R$2843,8,0)</f>
        <v>4.0841000000000003</v>
      </c>
      <c r="K21" s="66">
        <f t="shared" si="3"/>
        <v>6</v>
      </c>
      <c r="L21" s="65">
        <f>VLOOKUP($A21,'Return Data'!$B$7:$R$2843,9,0)</f>
        <v>4.2248000000000001</v>
      </c>
      <c r="M21" s="66">
        <f t="shared" si="4"/>
        <v>8</v>
      </c>
      <c r="N21" s="65">
        <f>VLOOKUP($A21,'Return Data'!$B$7:$R$2843,10,0)</f>
        <v>3.7926000000000002</v>
      </c>
      <c r="O21" s="66">
        <f t="shared" si="5"/>
        <v>9</v>
      </c>
      <c r="P21" s="65">
        <f>VLOOKUP($A21,'Return Data'!$B$7:$R$2843,11,0)</f>
        <v>4.1047000000000002</v>
      </c>
      <c r="Q21" s="66">
        <f t="shared" si="6"/>
        <v>8</v>
      </c>
      <c r="R21" s="65">
        <f>VLOOKUP($A21,'Return Data'!$B$7:$R$2843,12,0)</f>
        <v>3.9192</v>
      </c>
      <c r="S21" s="66">
        <f t="shared" si="7"/>
        <v>8</v>
      </c>
      <c r="T21" s="65">
        <f>VLOOKUP($A21,'Return Data'!$B$7:$R$2843,13,0)</f>
        <v>4.1665999999999999</v>
      </c>
      <c r="U21" s="66">
        <f>RANK(T21,T$8:T$24,0)</f>
        <v>3</v>
      </c>
      <c r="V21" s="65">
        <f>VLOOKUP($A21,'Return Data'!$B$7:$R$2843,17,0)</f>
        <v>5.8202999999999996</v>
      </c>
      <c r="W21" s="66">
        <f>RANK(V21,V$8:V$24,0)</f>
        <v>5</v>
      </c>
      <c r="X21" s="65">
        <f>VLOOKUP($A21,'Return Data'!$B$7:$R$2843,14,0)</f>
        <v>6.7866</v>
      </c>
      <c r="Y21" s="66">
        <f>RANK(X21,X$8:X$24,0)</f>
        <v>4</v>
      </c>
      <c r="Z21" s="65">
        <f>VLOOKUP($A21,'Return Data'!$B$7:$R$2843,16,0)</f>
        <v>8.0192999999999994</v>
      </c>
      <c r="AA21" s="67">
        <f t="shared" si="9"/>
        <v>2</v>
      </c>
    </row>
    <row r="22" spans="1:27" x14ac:dyDescent="0.3">
      <c r="A22" s="63" t="s">
        <v>1234</v>
      </c>
      <c r="B22" s="64">
        <f>VLOOKUP($A22,'Return Data'!$B$7:$R$2843,3,0)</f>
        <v>44410</v>
      </c>
      <c r="C22" s="65">
        <f>VLOOKUP($A22,'Return Data'!$B$7:$R$2843,4,0)</f>
        <v>11.8514</v>
      </c>
      <c r="D22" s="65">
        <f>VLOOKUP($A22,'Return Data'!$B$7:$R$2843,5,0)</f>
        <v>3.3887</v>
      </c>
      <c r="E22" s="66">
        <f t="shared" si="0"/>
        <v>11</v>
      </c>
      <c r="F22" s="65">
        <f>VLOOKUP($A22,'Return Data'!$B$7:$R$2843,6,0)</f>
        <v>3.3887</v>
      </c>
      <c r="G22" s="66">
        <f t="shared" si="1"/>
        <v>11</v>
      </c>
      <c r="H22" s="65">
        <f>VLOOKUP($A22,'Return Data'!$B$7:$R$2843,7,0)</f>
        <v>3.3018999999999998</v>
      </c>
      <c r="I22" s="66">
        <f t="shared" si="2"/>
        <v>17</v>
      </c>
      <c r="J22" s="65">
        <f>VLOOKUP($A22,'Return Data'!$B$7:$R$2843,8,0)</f>
        <v>3.7892999999999999</v>
      </c>
      <c r="K22" s="66">
        <f t="shared" si="3"/>
        <v>14</v>
      </c>
      <c r="L22" s="65">
        <f>VLOOKUP($A22,'Return Data'!$B$7:$R$2843,9,0)</f>
        <v>3.7673999999999999</v>
      </c>
      <c r="M22" s="66">
        <f t="shared" si="4"/>
        <v>14</v>
      </c>
      <c r="N22" s="65">
        <f>VLOOKUP($A22,'Return Data'!$B$7:$R$2843,10,0)</f>
        <v>3.4975999999999998</v>
      </c>
      <c r="O22" s="66">
        <f t="shared" si="5"/>
        <v>14</v>
      </c>
      <c r="P22" s="65">
        <f>VLOOKUP($A22,'Return Data'!$B$7:$R$2843,11,0)</f>
        <v>3.5583999999999998</v>
      </c>
      <c r="Q22" s="66">
        <f t="shared" si="6"/>
        <v>15</v>
      </c>
      <c r="R22" s="65">
        <f>VLOOKUP($A22,'Return Data'!$B$7:$R$2843,12,0)</f>
        <v>3.5044</v>
      </c>
      <c r="S22" s="66">
        <f t="shared" si="7"/>
        <v>15</v>
      </c>
      <c r="T22" s="65">
        <f>VLOOKUP($A22,'Return Data'!$B$7:$R$2843,13,0)</f>
        <v>3.5891999999999999</v>
      </c>
      <c r="U22" s="66">
        <f>RANK(T22,T$8:T$24,0)</f>
        <v>14</v>
      </c>
      <c r="V22" s="65">
        <f>VLOOKUP($A22,'Return Data'!$B$7:$R$2843,17,0)</f>
        <v>5.0578000000000003</v>
      </c>
      <c r="W22" s="66">
        <f>RANK(V22,V$8:V$24,0)</f>
        <v>14</v>
      </c>
      <c r="X22" s="65"/>
      <c r="Y22" s="66"/>
      <c r="Z22" s="65">
        <f>VLOOKUP($A22,'Return Data'!$B$7:$R$2843,16,0)</f>
        <v>6.1367000000000003</v>
      </c>
      <c r="AA22" s="67">
        <f t="shared" si="9"/>
        <v>14</v>
      </c>
    </row>
    <row r="23" spans="1:27" x14ac:dyDescent="0.3">
      <c r="A23" s="63" t="s">
        <v>1236</v>
      </c>
      <c r="B23" s="64">
        <f>VLOOKUP($A23,'Return Data'!$B$7:$R$2843,3,0)</f>
        <v>44410</v>
      </c>
      <c r="C23" s="65">
        <f>VLOOKUP($A23,'Return Data'!$B$7:$R$2843,4,0)</f>
        <v>3723.4088000000002</v>
      </c>
      <c r="D23" s="65">
        <f>VLOOKUP($A23,'Return Data'!$B$7:$R$2843,5,0)</f>
        <v>3.3548</v>
      </c>
      <c r="E23" s="66">
        <f t="shared" si="0"/>
        <v>13</v>
      </c>
      <c r="F23" s="65">
        <f>VLOOKUP($A23,'Return Data'!$B$7:$R$2843,6,0)</f>
        <v>3.3548</v>
      </c>
      <c r="G23" s="66">
        <f t="shared" si="1"/>
        <v>13</v>
      </c>
      <c r="H23" s="65">
        <f>VLOOKUP($A23,'Return Data'!$B$7:$R$2843,7,0)</f>
        <v>3.7972000000000001</v>
      </c>
      <c r="I23" s="66">
        <f t="shared" si="2"/>
        <v>5</v>
      </c>
      <c r="J23" s="65">
        <f>VLOOKUP($A23,'Return Data'!$B$7:$R$2843,8,0)</f>
        <v>4.2679</v>
      </c>
      <c r="K23" s="66">
        <f t="shared" si="3"/>
        <v>2</v>
      </c>
      <c r="L23" s="65">
        <f>VLOOKUP($A23,'Return Data'!$B$7:$R$2843,9,0)</f>
        <v>4.5884</v>
      </c>
      <c r="M23" s="66">
        <f t="shared" si="4"/>
        <v>2</v>
      </c>
      <c r="N23" s="65">
        <f>VLOOKUP($A23,'Return Data'!$B$7:$R$2843,10,0)</f>
        <v>4.0426000000000002</v>
      </c>
      <c r="O23" s="66">
        <f t="shared" si="5"/>
        <v>1</v>
      </c>
      <c r="P23" s="65">
        <f>VLOOKUP($A23,'Return Data'!$B$7:$R$2843,11,0)</f>
        <v>4.4962999999999997</v>
      </c>
      <c r="Q23" s="66">
        <f t="shared" si="6"/>
        <v>1</v>
      </c>
      <c r="R23" s="65">
        <f>VLOOKUP($A23,'Return Data'!$B$7:$R$2843,12,0)</f>
        <v>4.2104999999999997</v>
      </c>
      <c r="S23" s="66">
        <f t="shared" si="7"/>
        <v>1</v>
      </c>
      <c r="T23" s="65">
        <f>VLOOKUP($A23,'Return Data'!$B$7:$R$2843,13,0)</f>
        <v>4.4095000000000004</v>
      </c>
      <c r="U23" s="66">
        <f>RANK(T23,T$8:T$24,0)</f>
        <v>1</v>
      </c>
      <c r="V23" s="65">
        <f>VLOOKUP($A23,'Return Data'!$B$7:$R$2843,17,0)</f>
        <v>5.9222000000000001</v>
      </c>
      <c r="W23" s="66">
        <f>RANK(V23,V$8:V$24,0)</f>
        <v>4</v>
      </c>
      <c r="X23" s="65">
        <f>VLOOKUP($A23,'Return Data'!$B$7:$R$2843,14,0)</f>
        <v>4.2210999999999999</v>
      </c>
      <c r="Y23" s="66">
        <f>RANK(X23,X$8:X$24,0)</f>
        <v>13</v>
      </c>
      <c r="Z23" s="65">
        <f>VLOOKUP($A23,'Return Data'!$B$7:$R$2843,16,0)</f>
        <v>6.7706999999999997</v>
      </c>
      <c r="AA23" s="67">
        <f t="shared" si="9"/>
        <v>13</v>
      </c>
    </row>
    <row r="24" spans="1:27" x14ac:dyDescent="0.3">
      <c r="A24" s="63" t="s">
        <v>1238</v>
      </c>
      <c r="B24" s="64">
        <f>VLOOKUP($A24,'Return Data'!$B$7:$R$2843,3,0)</f>
        <v>44410</v>
      </c>
      <c r="C24" s="65">
        <f>VLOOKUP($A24,'Return Data'!$B$7:$R$2843,4,0)</f>
        <v>2426.6952000000001</v>
      </c>
      <c r="D24" s="65">
        <f>VLOOKUP($A24,'Return Data'!$B$7:$R$2843,5,0)</f>
        <v>3.7248000000000001</v>
      </c>
      <c r="E24" s="66">
        <f t="shared" si="0"/>
        <v>3</v>
      </c>
      <c r="F24" s="65">
        <f>VLOOKUP($A24,'Return Data'!$B$7:$R$2843,6,0)</f>
        <v>3.7248000000000001</v>
      </c>
      <c r="G24" s="66">
        <f t="shared" si="1"/>
        <v>3</v>
      </c>
      <c r="H24" s="65">
        <f>VLOOKUP($A24,'Return Data'!$B$7:$R$2843,7,0)</f>
        <v>3.6160000000000001</v>
      </c>
      <c r="I24" s="66">
        <f t="shared" si="2"/>
        <v>10</v>
      </c>
      <c r="J24" s="65">
        <f>VLOOKUP($A24,'Return Data'!$B$7:$R$2843,8,0)</f>
        <v>3.9527999999999999</v>
      </c>
      <c r="K24" s="66">
        <f t="shared" si="3"/>
        <v>11</v>
      </c>
      <c r="L24" s="65">
        <f>VLOOKUP($A24,'Return Data'!$B$7:$R$2843,9,0)</f>
        <v>4.0965999999999996</v>
      </c>
      <c r="M24" s="66">
        <f t="shared" si="4"/>
        <v>11</v>
      </c>
      <c r="N24" s="65">
        <f>VLOOKUP($A24,'Return Data'!$B$7:$R$2843,10,0)</f>
        <v>3.8069000000000002</v>
      </c>
      <c r="O24" s="66">
        <f t="shared" si="5"/>
        <v>8</v>
      </c>
      <c r="P24" s="65">
        <f>VLOOKUP($A24,'Return Data'!$B$7:$R$2843,11,0)</f>
        <v>4.0841000000000003</v>
      </c>
      <c r="Q24" s="66">
        <f t="shared" si="6"/>
        <v>9</v>
      </c>
      <c r="R24" s="65">
        <f>VLOOKUP($A24,'Return Data'!$B$7:$R$2843,12,0)</f>
        <v>3.8784000000000001</v>
      </c>
      <c r="S24" s="66">
        <f t="shared" si="7"/>
        <v>9</v>
      </c>
      <c r="T24" s="65">
        <f>VLOOKUP($A24,'Return Data'!$B$7:$R$2843,13,0)</f>
        <v>4.0746000000000002</v>
      </c>
      <c r="U24" s="66">
        <f>RANK(T24,T$8:T$24,0)</f>
        <v>7</v>
      </c>
      <c r="V24" s="65">
        <f>VLOOKUP($A24,'Return Data'!$B$7:$R$2843,17,0)</f>
        <v>5.6192000000000002</v>
      </c>
      <c r="W24" s="66">
        <f>RANK(V24,V$8:V$24,0)</f>
        <v>9</v>
      </c>
      <c r="X24" s="65">
        <f>VLOOKUP($A24,'Return Data'!$B$7:$R$2843,14,0)</f>
        <v>6.6547999999999998</v>
      </c>
      <c r="Y24" s="66">
        <f>RANK(X24,X$8:X$24,0)</f>
        <v>6</v>
      </c>
      <c r="Z24" s="65">
        <f>VLOOKUP($A24,'Return Data'!$B$7:$R$2843,16,0)</f>
        <v>7.6673999999999998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3.5229352941176471</v>
      </c>
      <c r="E26" s="74"/>
      <c r="F26" s="75">
        <f>AVERAGE(F8:F24)</f>
        <v>3.5229352941176471</v>
      </c>
      <c r="G26" s="74"/>
      <c r="H26" s="75">
        <f>AVERAGE(H8:H24)</f>
        <v>3.757705882352941</v>
      </c>
      <c r="I26" s="74"/>
      <c r="J26" s="75">
        <f>AVERAGE(J8:J24)</f>
        <v>3.9911294117647058</v>
      </c>
      <c r="K26" s="74"/>
      <c r="L26" s="75">
        <f>AVERAGE(L8:L24)</f>
        <v>4.1015999999999995</v>
      </c>
      <c r="M26" s="74"/>
      <c r="N26" s="75">
        <f>AVERAGE(N8:N24)</f>
        <v>3.719205882352941</v>
      </c>
      <c r="O26" s="74"/>
      <c r="P26" s="75">
        <f>AVERAGE(P8:P24)</f>
        <v>3.9914941176470591</v>
      </c>
      <c r="Q26" s="74"/>
      <c r="R26" s="75">
        <f>AVERAGE(R8:R24)</f>
        <v>3.7841647058823527</v>
      </c>
      <c r="S26" s="74"/>
      <c r="T26" s="75">
        <f>AVERAGE(T8:T24)</f>
        <v>3.9271875000000005</v>
      </c>
      <c r="U26" s="74"/>
      <c r="V26" s="75">
        <f>AVERAGE(V8:V24)</f>
        <v>5.6939285714285717</v>
      </c>
      <c r="W26" s="74"/>
      <c r="X26" s="75">
        <f>AVERAGE(X8:X24)</f>
        <v>6.4472461538461534</v>
      </c>
      <c r="Y26" s="74"/>
      <c r="Z26" s="75">
        <f>AVERAGE(Z8:Z24)</f>
        <v>7.1331411764705885</v>
      </c>
      <c r="AA26" s="76"/>
    </row>
    <row r="27" spans="1:27" x14ac:dyDescent="0.3">
      <c r="A27" s="73" t="s">
        <v>28</v>
      </c>
      <c r="B27" s="74"/>
      <c r="C27" s="74"/>
      <c r="D27" s="75">
        <f>MIN(D8:D24)</f>
        <v>2.6919</v>
      </c>
      <c r="E27" s="74"/>
      <c r="F27" s="75">
        <f>MIN(F8:F24)</f>
        <v>2.6919</v>
      </c>
      <c r="G27" s="74"/>
      <c r="H27" s="75">
        <f>MIN(H8:H24)</f>
        <v>3.3018999999999998</v>
      </c>
      <c r="I27" s="74"/>
      <c r="J27" s="75">
        <f>MIN(J8:J24)</f>
        <v>3.2465000000000002</v>
      </c>
      <c r="K27" s="74"/>
      <c r="L27" s="75">
        <f>MIN(L8:L24)</f>
        <v>3.0684</v>
      </c>
      <c r="M27" s="74"/>
      <c r="N27" s="75">
        <f>MIN(N8:N24)</f>
        <v>2.9443999999999999</v>
      </c>
      <c r="O27" s="74"/>
      <c r="P27" s="75">
        <f>MIN(P8:P24)</f>
        <v>2.9579</v>
      </c>
      <c r="Q27" s="74"/>
      <c r="R27" s="75">
        <f>MIN(R8:R24)</f>
        <v>2.9441000000000002</v>
      </c>
      <c r="S27" s="74"/>
      <c r="T27" s="75">
        <f>MIN(T8:T24)</f>
        <v>3.1154000000000002</v>
      </c>
      <c r="U27" s="74"/>
      <c r="V27" s="75">
        <f>MIN(V8:V24)</f>
        <v>5.0578000000000003</v>
      </c>
      <c r="W27" s="74"/>
      <c r="X27" s="75">
        <f>MIN(X8:X24)</f>
        <v>4.2210999999999999</v>
      </c>
      <c r="Y27" s="74"/>
      <c r="Z27" s="75">
        <f>MIN(Z8:Z24)</f>
        <v>4.6715999999999998</v>
      </c>
      <c r="AA27" s="76"/>
    </row>
    <row r="28" spans="1:27" ht="15" thickBot="1" x14ac:dyDescent="0.35">
      <c r="A28" s="77" t="s">
        <v>29</v>
      </c>
      <c r="B28" s="78"/>
      <c r="C28" s="78"/>
      <c r="D28" s="79">
        <f>MAX(D8:D24)</f>
        <v>6.0453000000000001</v>
      </c>
      <c r="E28" s="78"/>
      <c r="F28" s="79">
        <f>MAX(F8:F24)</f>
        <v>6.0453000000000001</v>
      </c>
      <c r="G28" s="78"/>
      <c r="H28" s="79">
        <f>MAX(H8:H24)</f>
        <v>4.9451999999999998</v>
      </c>
      <c r="I28" s="78"/>
      <c r="J28" s="79">
        <f>MAX(J8:J24)</f>
        <v>4.7571000000000003</v>
      </c>
      <c r="K28" s="78"/>
      <c r="L28" s="79">
        <f>MAX(L8:L24)</f>
        <v>4.6669</v>
      </c>
      <c r="M28" s="78"/>
      <c r="N28" s="79">
        <f>MAX(N8:N24)</f>
        <v>4.0426000000000002</v>
      </c>
      <c r="O28" s="78"/>
      <c r="P28" s="79">
        <f>MAX(P8:P24)</f>
        <v>4.4962999999999997</v>
      </c>
      <c r="Q28" s="78"/>
      <c r="R28" s="79">
        <f>MAX(R8:R24)</f>
        <v>4.2104999999999997</v>
      </c>
      <c r="S28" s="78"/>
      <c r="T28" s="79">
        <f>MAX(T8:T24)</f>
        <v>4.4095000000000004</v>
      </c>
      <c r="U28" s="78"/>
      <c r="V28" s="79">
        <f>MAX(V8:V24)</f>
        <v>6.2835999999999999</v>
      </c>
      <c r="W28" s="78"/>
      <c r="X28" s="79">
        <f>MAX(X8:X24)</f>
        <v>6.9390000000000001</v>
      </c>
      <c r="Y28" s="78"/>
      <c r="Z28" s="79">
        <f>MAX(Z8:Z24)</f>
        <v>8.0618999999999996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44410</v>
      </c>
      <c r="C8" s="65">
        <f>VLOOKUP($A8,'Return Data'!$B$7:$R$2843,4,0)</f>
        <v>288.82350000000002</v>
      </c>
      <c r="D8" s="65">
        <f>VLOOKUP($A8,'Return Data'!$B$7:$R$2843,5,0)</f>
        <v>3.4089</v>
      </c>
      <c r="E8" s="66">
        <f t="shared" ref="E8:E24" si="0">RANK(D8,D$8:D$24,0)</f>
        <v>5</v>
      </c>
      <c r="F8" s="65">
        <f>VLOOKUP($A8,'Return Data'!$B$7:$R$2843,6,0)</f>
        <v>3.4089</v>
      </c>
      <c r="G8" s="66">
        <f t="shared" ref="G8:G24" si="1">RANK(F8,F$8:F$24,0)</f>
        <v>5</v>
      </c>
      <c r="H8" s="65">
        <f>VLOOKUP($A8,'Return Data'!$B$7:$R$2843,7,0)</f>
        <v>3.6185999999999998</v>
      </c>
      <c r="I8" s="66">
        <f t="shared" ref="I8:I24" si="2">RANK(H8,H$8:H$24,0)</f>
        <v>4</v>
      </c>
      <c r="J8" s="65">
        <f>VLOOKUP($A8,'Return Data'!$B$7:$R$2843,8,0)</f>
        <v>3.9434</v>
      </c>
      <c r="K8" s="66">
        <f t="shared" ref="K8:K24" si="3">RANK(J8,J$8:J$24,0)</f>
        <v>3</v>
      </c>
      <c r="L8" s="65">
        <f>VLOOKUP($A8,'Return Data'!$B$7:$R$2843,9,0)</f>
        <v>4.1786000000000003</v>
      </c>
      <c r="M8" s="66">
        <f t="shared" ref="M8:M24" si="4">RANK(L8,L$8:L$24,0)</f>
        <v>4</v>
      </c>
      <c r="N8" s="65">
        <f>VLOOKUP($A8,'Return Data'!$B$7:$R$2843,10,0)</f>
        <v>3.8359999999999999</v>
      </c>
      <c r="O8" s="66">
        <f t="shared" ref="O8:O24" si="5">RANK(N8,N$8:N$24,0)</f>
        <v>2</v>
      </c>
      <c r="P8" s="65">
        <f>VLOOKUP($A8,'Return Data'!$B$7:$R$2843,11,0)</f>
        <v>4.1807999999999996</v>
      </c>
      <c r="Q8" s="66">
        <f t="shared" ref="Q8:Q24" si="6">RANK(P8,P$8:P$24,0)</f>
        <v>2</v>
      </c>
      <c r="R8" s="65">
        <f>VLOOKUP($A8,'Return Data'!$B$7:$R$2843,12,0)</f>
        <v>3.9041999999999999</v>
      </c>
      <c r="S8" s="66">
        <f t="shared" ref="S8:S24" si="7">RANK(R8,R$8:R$24,0)</f>
        <v>2</v>
      </c>
      <c r="T8" s="65">
        <f>VLOOKUP($A8,'Return Data'!$B$7:$R$2843,13,0)</f>
        <v>4.1173999999999999</v>
      </c>
      <c r="U8" s="66">
        <f t="shared" ref="U8:U19" si="8">RANK(T8,T$8:T$24,0)</f>
        <v>2</v>
      </c>
      <c r="V8" s="65">
        <f>VLOOKUP($A8,'Return Data'!$B$7:$R$2843,17,0)</f>
        <v>5.8598999999999997</v>
      </c>
      <c r="W8" s="66">
        <f>RANK(V8,V$8:V$24,0)</f>
        <v>1</v>
      </c>
      <c r="X8" s="65">
        <f>VLOOKUP($A8,'Return Data'!$B$7:$R$2843,14,0)</f>
        <v>6.8082000000000003</v>
      </c>
      <c r="Y8" s="66">
        <f>RANK(X8,X$8:X$24,0)</f>
        <v>1</v>
      </c>
      <c r="Z8" s="65">
        <f>VLOOKUP($A8,'Return Data'!$B$7:$R$2843,16,0)</f>
        <v>6.9362000000000004</v>
      </c>
      <c r="AA8" s="67">
        <f t="shared" ref="AA8:AA24" si="9">RANK(Z8,Z$8:Z$24,0)</f>
        <v>10</v>
      </c>
    </row>
    <row r="9" spans="1:27" x14ac:dyDescent="0.3">
      <c r="A9" s="63" t="s">
        <v>1203</v>
      </c>
      <c r="B9" s="64">
        <f>VLOOKUP($A9,'Return Data'!$B$7:$R$2843,3,0)</f>
        <v>44410</v>
      </c>
      <c r="C9" s="65">
        <f>VLOOKUP($A9,'Return Data'!$B$7:$R$2843,4,0)</f>
        <v>1118.6760999999999</v>
      </c>
      <c r="D9" s="65">
        <f>VLOOKUP($A9,'Return Data'!$B$7:$R$2843,5,0)</f>
        <v>3.2995999999999999</v>
      </c>
      <c r="E9" s="66">
        <f t="shared" si="0"/>
        <v>8</v>
      </c>
      <c r="F9" s="65">
        <f>VLOOKUP($A9,'Return Data'!$B$7:$R$2843,6,0)</f>
        <v>3.2995999999999999</v>
      </c>
      <c r="G9" s="66">
        <f t="shared" si="1"/>
        <v>8</v>
      </c>
      <c r="H9" s="65">
        <f>VLOOKUP($A9,'Return Data'!$B$7:$R$2843,7,0)</f>
        <v>3.3012000000000001</v>
      </c>
      <c r="I9" s="66">
        <f t="shared" si="2"/>
        <v>15</v>
      </c>
      <c r="J9" s="65">
        <f>VLOOKUP($A9,'Return Data'!$B$7:$R$2843,8,0)</f>
        <v>3.9399000000000002</v>
      </c>
      <c r="K9" s="66">
        <f t="shared" si="3"/>
        <v>4</v>
      </c>
      <c r="L9" s="65">
        <f>VLOOKUP($A9,'Return Data'!$B$7:$R$2843,9,0)</f>
        <v>4.0435999999999996</v>
      </c>
      <c r="M9" s="66">
        <f t="shared" si="4"/>
        <v>8</v>
      </c>
      <c r="N9" s="65">
        <f>VLOOKUP($A9,'Return Data'!$B$7:$R$2843,10,0)</f>
        <v>3.7305000000000001</v>
      </c>
      <c r="O9" s="66">
        <f t="shared" si="5"/>
        <v>5</v>
      </c>
      <c r="P9" s="65">
        <f>VLOOKUP($A9,'Return Data'!$B$7:$R$2843,11,0)</f>
        <v>4.0065999999999997</v>
      </c>
      <c r="Q9" s="66">
        <f t="shared" si="6"/>
        <v>6</v>
      </c>
      <c r="R9" s="65">
        <f>VLOOKUP($A9,'Return Data'!$B$7:$R$2843,12,0)</f>
        <v>3.8067000000000002</v>
      </c>
      <c r="S9" s="66">
        <f t="shared" si="7"/>
        <v>5</v>
      </c>
      <c r="T9" s="65">
        <f>VLOOKUP($A9,'Return Data'!$B$7:$R$2843,13,0)</f>
        <v>3.9973000000000001</v>
      </c>
      <c r="U9" s="66">
        <f t="shared" si="8"/>
        <v>4</v>
      </c>
      <c r="V9" s="65"/>
      <c r="W9" s="66"/>
      <c r="X9" s="65"/>
      <c r="Y9" s="66"/>
      <c r="Z9" s="65">
        <f>VLOOKUP($A9,'Return Data'!$B$7:$R$2843,16,0)</f>
        <v>5.7919999999999998</v>
      </c>
      <c r="AA9" s="67">
        <f t="shared" si="9"/>
        <v>15</v>
      </c>
    </row>
    <row r="10" spans="1:27" x14ac:dyDescent="0.3">
      <c r="A10" s="63" t="s">
        <v>1205</v>
      </c>
      <c r="B10" s="64">
        <f>VLOOKUP($A10,'Return Data'!$B$7:$R$2843,3,0)</f>
        <v>44410</v>
      </c>
      <c r="C10" s="65">
        <f>VLOOKUP($A10,'Return Data'!$B$7:$R$2843,4,0)</f>
        <v>1094.7008000000001</v>
      </c>
      <c r="D10" s="65">
        <f>VLOOKUP($A10,'Return Data'!$B$7:$R$2843,5,0)</f>
        <v>3.3374000000000001</v>
      </c>
      <c r="E10" s="66">
        <f t="shared" si="0"/>
        <v>6</v>
      </c>
      <c r="F10" s="65">
        <f>VLOOKUP($A10,'Return Data'!$B$7:$R$2843,6,0)</f>
        <v>3.3374000000000001</v>
      </c>
      <c r="G10" s="66">
        <f t="shared" si="1"/>
        <v>6</v>
      </c>
      <c r="H10" s="65">
        <f>VLOOKUP($A10,'Return Data'!$B$7:$R$2843,7,0)</f>
        <v>3.8839999999999999</v>
      </c>
      <c r="I10" s="66">
        <f t="shared" si="2"/>
        <v>2</v>
      </c>
      <c r="J10" s="65">
        <f>VLOOKUP($A10,'Return Data'!$B$7:$R$2843,8,0)</f>
        <v>2.9561000000000002</v>
      </c>
      <c r="K10" s="66">
        <f t="shared" si="3"/>
        <v>17</v>
      </c>
      <c r="L10" s="65">
        <f>VLOOKUP($A10,'Return Data'!$B$7:$R$2843,9,0)</f>
        <v>2.7776999999999998</v>
      </c>
      <c r="M10" s="66">
        <f t="shared" si="4"/>
        <v>17</v>
      </c>
      <c r="N10" s="65">
        <f>VLOOKUP($A10,'Return Data'!$B$7:$R$2843,10,0)</f>
        <v>2.6573000000000002</v>
      </c>
      <c r="O10" s="66">
        <f t="shared" si="5"/>
        <v>17</v>
      </c>
      <c r="P10" s="65">
        <f>VLOOKUP($A10,'Return Data'!$B$7:$R$2843,11,0)</f>
        <v>2.6587999999999998</v>
      </c>
      <c r="Q10" s="66">
        <f t="shared" si="6"/>
        <v>17</v>
      </c>
      <c r="R10" s="65">
        <f>VLOOKUP($A10,'Return Data'!$B$7:$R$2843,12,0)</f>
        <v>2.6280999999999999</v>
      </c>
      <c r="S10" s="66">
        <f t="shared" si="7"/>
        <v>17</v>
      </c>
      <c r="T10" s="65">
        <f>VLOOKUP($A10,'Return Data'!$B$7:$R$2843,13,0)</f>
        <v>2.7829999999999999</v>
      </c>
      <c r="U10" s="66">
        <f t="shared" si="8"/>
        <v>16</v>
      </c>
      <c r="V10" s="65"/>
      <c r="W10" s="66"/>
      <c r="X10" s="65"/>
      <c r="Y10" s="66"/>
      <c r="Z10" s="65">
        <f>VLOOKUP($A10,'Return Data'!$B$7:$R$2843,16,0)</f>
        <v>4.3535000000000004</v>
      </c>
      <c r="AA10" s="67">
        <f t="shared" si="9"/>
        <v>16</v>
      </c>
    </row>
    <row r="11" spans="1:27" x14ac:dyDescent="0.3">
      <c r="A11" s="63" t="s">
        <v>1207</v>
      </c>
      <c r="B11" s="64">
        <f>VLOOKUP($A11,'Return Data'!$B$7:$R$2843,3,0)</f>
        <v>44410</v>
      </c>
      <c r="C11" s="65">
        <f>VLOOKUP($A11,'Return Data'!$B$7:$R$2843,4,0)</f>
        <v>41.829099999999997</v>
      </c>
      <c r="D11" s="65">
        <f>VLOOKUP($A11,'Return Data'!$B$7:$R$2843,5,0)</f>
        <v>2.5310999999999999</v>
      </c>
      <c r="E11" s="66">
        <f t="shared" si="0"/>
        <v>15</v>
      </c>
      <c r="F11" s="65">
        <f>VLOOKUP($A11,'Return Data'!$B$7:$R$2843,6,0)</f>
        <v>2.5310999999999999</v>
      </c>
      <c r="G11" s="66">
        <f t="shared" si="1"/>
        <v>15</v>
      </c>
      <c r="H11" s="65">
        <f>VLOOKUP($A11,'Return Data'!$B$7:$R$2843,7,0)</f>
        <v>3.4927000000000001</v>
      </c>
      <c r="I11" s="66">
        <f t="shared" si="2"/>
        <v>8</v>
      </c>
      <c r="J11" s="65">
        <f>VLOOKUP($A11,'Return Data'!$B$7:$R$2843,8,0)</f>
        <v>3.8763999999999998</v>
      </c>
      <c r="K11" s="66">
        <f t="shared" si="3"/>
        <v>5</v>
      </c>
      <c r="L11" s="65">
        <f>VLOOKUP($A11,'Return Data'!$B$7:$R$2843,9,0)</f>
        <v>4.4473000000000003</v>
      </c>
      <c r="M11" s="66">
        <f t="shared" si="4"/>
        <v>1</v>
      </c>
      <c r="N11" s="65">
        <f>VLOOKUP($A11,'Return Data'!$B$7:$R$2843,10,0)</f>
        <v>3.6459000000000001</v>
      </c>
      <c r="O11" s="66">
        <f t="shared" si="5"/>
        <v>9</v>
      </c>
      <c r="P11" s="65">
        <f>VLOOKUP($A11,'Return Data'!$B$7:$R$2843,11,0)</f>
        <v>4.0578000000000003</v>
      </c>
      <c r="Q11" s="66">
        <f t="shared" si="6"/>
        <v>4</v>
      </c>
      <c r="R11" s="65">
        <f>VLOOKUP($A11,'Return Data'!$B$7:$R$2843,12,0)</f>
        <v>3.6894999999999998</v>
      </c>
      <c r="S11" s="66">
        <f t="shared" si="7"/>
        <v>9</v>
      </c>
      <c r="T11" s="65">
        <f>VLOOKUP($A11,'Return Data'!$B$7:$R$2843,13,0)</f>
        <v>3.6815000000000002</v>
      </c>
      <c r="U11" s="66">
        <f t="shared" si="8"/>
        <v>9</v>
      </c>
      <c r="V11" s="65">
        <f>VLOOKUP($A11,'Return Data'!$B$7:$R$2843,17,0)</f>
        <v>5.3182999999999998</v>
      </c>
      <c r="W11" s="66">
        <f t="shared" ref="W11:W19" si="10">RANK(V11,V$8:V$24,0)</f>
        <v>10</v>
      </c>
      <c r="X11" s="65">
        <f>VLOOKUP($A11,'Return Data'!$B$7:$R$2843,14,0)</f>
        <v>6.3205999999999998</v>
      </c>
      <c r="Y11" s="66">
        <f t="shared" ref="Y11:Y19" si="11">RANK(X11,X$8:X$24,0)</f>
        <v>8</v>
      </c>
      <c r="Z11" s="65">
        <f>VLOOKUP($A11,'Return Data'!$B$7:$R$2843,16,0)</f>
        <v>6.7668999999999997</v>
      </c>
      <c r="AA11" s="67">
        <f t="shared" si="9"/>
        <v>12</v>
      </c>
    </row>
    <row r="12" spans="1:27" x14ac:dyDescent="0.3">
      <c r="A12" s="63" t="s">
        <v>1208</v>
      </c>
      <c r="B12" s="64">
        <f>VLOOKUP($A12,'Return Data'!$B$7:$R$2843,3,0)</f>
        <v>44410</v>
      </c>
      <c r="C12" s="65">
        <f>VLOOKUP($A12,'Return Data'!$B$7:$R$2843,4,0)</f>
        <v>39.429000000000002</v>
      </c>
      <c r="D12" s="65">
        <f>VLOOKUP($A12,'Return Data'!$B$7:$R$2843,5,0)</f>
        <v>3.21</v>
      </c>
      <c r="E12" s="66">
        <f t="shared" si="0"/>
        <v>11</v>
      </c>
      <c r="F12" s="65">
        <f>VLOOKUP($A12,'Return Data'!$B$7:$R$2843,6,0)</f>
        <v>3.21</v>
      </c>
      <c r="G12" s="66">
        <f t="shared" si="1"/>
        <v>11</v>
      </c>
      <c r="H12" s="65">
        <f>VLOOKUP($A12,'Return Data'!$B$7:$R$2843,7,0)</f>
        <v>3.4142000000000001</v>
      </c>
      <c r="I12" s="66">
        <f t="shared" si="2"/>
        <v>12</v>
      </c>
      <c r="J12" s="65">
        <f>VLOOKUP($A12,'Return Data'!$B$7:$R$2843,8,0)</f>
        <v>3.8408000000000002</v>
      </c>
      <c r="K12" s="66">
        <f t="shared" si="3"/>
        <v>9</v>
      </c>
      <c r="L12" s="65">
        <f>VLOOKUP($A12,'Return Data'!$B$7:$R$2843,9,0)</f>
        <v>4.1534000000000004</v>
      </c>
      <c r="M12" s="66">
        <f t="shared" si="4"/>
        <v>5</v>
      </c>
      <c r="N12" s="65">
        <f>VLOOKUP($A12,'Return Data'!$B$7:$R$2843,10,0)</f>
        <v>3.5459000000000001</v>
      </c>
      <c r="O12" s="66">
        <f t="shared" si="5"/>
        <v>10</v>
      </c>
      <c r="P12" s="65">
        <f>VLOOKUP($A12,'Return Data'!$B$7:$R$2843,11,0)</f>
        <v>3.8039999999999998</v>
      </c>
      <c r="Q12" s="66">
        <f t="shared" si="6"/>
        <v>11</v>
      </c>
      <c r="R12" s="65">
        <f>VLOOKUP($A12,'Return Data'!$B$7:$R$2843,12,0)</f>
        <v>3.5859999999999999</v>
      </c>
      <c r="S12" s="66">
        <f t="shared" si="7"/>
        <v>11</v>
      </c>
      <c r="T12" s="65">
        <f>VLOOKUP($A12,'Return Data'!$B$7:$R$2843,13,0)</f>
        <v>3.6661999999999999</v>
      </c>
      <c r="U12" s="66">
        <f t="shared" si="8"/>
        <v>10</v>
      </c>
      <c r="V12" s="65">
        <f>VLOOKUP($A12,'Return Data'!$B$7:$R$2843,17,0)</f>
        <v>5.56</v>
      </c>
      <c r="W12" s="66">
        <f t="shared" si="10"/>
        <v>6</v>
      </c>
      <c r="X12" s="65">
        <f>VLOOKUP($A12,'Return Data'!$B$7:$R$2843,14,0)</f>
        <v>6.6189</v>
      </c>
      <c r="Y12" s="66">
        <f t="shared" si="11"/>
        <v>3</v>
      </c>
      <c r="Z12" s="65">
        <f>VLOOKUP($A12,'Return Data'!$B$7:$R$2843,16,0)</f>
        <v>7.2946999999999997</v>
      </c>
      <c r="AA12" s="67">
        <f t="shared" si="9"/>
        <v>6</v>
      </c>
    </row>
    <row r="13" spans="1:27" x14ac:dyDescent="0.3">
      <c r="A13" s="63" t="s">
        <v>1210</v>
      </c>
      <c r="B13" s="64">
        <f>VLOOKUP($A13,'Return Data'!$B$7:$R$2843,3,0)</f>
        <v>44410</v>
      </c>
      <c r="C13" s="65">
        <f>VLOOKUP($A13,'Return Data'!$B$7:$R$2843,4,0)</f>
        <v>4477.4958999999999</v>
      </c>
      <c r="D13" s="65">
        <f>VLOOKUP($A13,'Return Data'!$B$7:$R$2843,5,0)</f>
        <v>3.3083999999999998</v>
      </c>
      <c r="E13" s="66">
        <f t="shared" si="0"/>
        <v>7</v>
      </c>
      <c r="F13" s="65">
        <f>VLOOKUP($A13,'Return Data'!$B$7:$R$2843,6,0)</f>
        <v>3.3083999999999998</v>
      </c>
      <c r="G13" s="66">
        <f t="shared" si="1"/>
        <v>7</v>
      </c>
      <c r="H13" s="65">
        <f>VLOOKUP($A13,'Return Data'!$B$7:$R$2843,7,0)</f>
        <v>3.4636999999999998</v>
      </c>
      <c r="I13" s="66">
        <f t="shared" si="2"/>
        <v>11</v>
      </c>
      <c r="J13" s="65">
        <f>VLOOKUP($A13,'Return Data'!$B$7:$R$2843,8,0)</f>
        <v>3.8555000000000001</v>
      </c>
      <c r="K13" s="66">
        <f t="shared" si="3"/>
        <v>8</v>
      </c>
      <c r="L13" s="65">
        <f>VLOOKUP($A13,'Return Data'!$B$7:$R$2843,9,0)</f>
        <v>4.0770999999999997</v>
      </c>
      <c r="M13" s="66">
        <f t="shared" si="4"/>
        <v>7</v>
      </c>
      <c r="N13" s="65">
        <f>VLOOKUP($A13,'Return Data'!$B$7:$R$2843,10,0)</f>
        <v>3.7734999999999999</v>
      </c>
      <c r="O13" s="66">
        <f t="shared" si="5"/>
        <v>3</v>
      </c>
      <c r="P13" s="65">
        <f>VLOOKUP($A13,'Return Data'!$B$7:$R$2843,11,0)</f>
        <v>4.0648</v>
      </c>
      <c r="Q13" s="66">
        <f t="shared" si="6"/>
        <v>3</v>
      </c>
      <c r="R13" s="65">
        <f>VLOOKUP($A13,'Return Data'!$B$7:$R$2843,12,0)</f>
        <v>3.8176999999999999</v>
      </c>
      <c r="S13" s="66">
        <f t="shared" si="7"/>
        <v>4</v>
      </c>
      <c r="T13" s="65">
        <f>VLOOKUP($A13,'Return Data'!$B$7:$R$2843,13,0)</f>
        <v>3.9771000000000001</v>
      </c>
      <c r="U13" s="66">
        <f t="shared" si="8"/>
        <v>6</v>
      </c>
      <c r="V13" s="65">
        <f>VLOOKUP($A13,'Return Data'!$B$7:$R$2843,17,0)</f>
        <v>5.8053999999999997</v>
      </c>
      <c r="W13" s="66">
        <f t="shared" si="10"/>
        <v>2</v>
      </c>
      <c r="X13" s="65">
        <f>VLOOKUP($A13,'Return Data'!$B$7:$R$2843,14,0)</f>
        <v>6.7008000000000001</v>
      </c>
      <c r="Y13" s="66">
        <f t="shared" si="11"/>
        <v>2</v>
      </c>
      <c r="Z13" s="65">
        <f>VLOOKUP($A13,'Return Data'!$B$7:$R$2843,16,0)</f>
        <v>7.1326000000000001</v>
      </c>
      <c r="AA13" s="67">
        <f t="shared" si="9"/>
        <v>9</v>
      </c>
    </row>
    <row r="14" spans="1:27" x14ac:dyDescent="0.3">
      <c r="A14" s="63" t="s">
        <v>1212</v>
      </c>
      <c r="B14" s="64">
        <f>VLOOKUP($A14,'Return Data'!$B$7:$R$2843,3,0)</f>
        <v>44410</v>
      </c>
      <c r="C14" s="65">
        <f>VLOOKUP($A14,'Return Data'!$B$7:$R$2843,4,0)</f>
        <v>296.82850000000002</v>
      </c>
      <c r="D14" s="65">
        <f>VLOOKUP($A14,'Return Data'!$B$7:$R$2843,5,0)</f>
        <v>3.2513000000000001</v>
      </c>
      <c r="E14" s="66">
        <f t="shared" si="0"/>
        <v>10</v>
      </c>
      <c r="F14" s="65">
        <f>VLOOKUP($A14,'Return Data'!$B$7:$R$2843,6,0)</f>
        <v>3.2513000000000001</v>
      </c>
      <c r="G14" s="66">
        <f t="shared" si="1"/>
        <v>10</v>
      </c>
      <c r="H14" s="65">
        <f>VLOOKUP($A14,'Return Data'!$B$7:$R$2843,7,0)</f>
        <v>3.4910999999999999</v>
      </c>
      <c r="I14" s="66">
        <f t="shared" si="2"/>
        <v>10</v>
      </c>
      <c r="J14" s="65">
        <f>VLOOKUP($A14,'Return Data'!$B$7:$R$2843,8,0)</f>
        <v>3.8060999999999998</v>
      </c>
      <c r="K14" s="66">
        <f t="shared" si="3"/>
        <v>12</v>
      </c>
      <c r="L14" s="65">
        <f>VLOOKUP($A14,'Return Data'!$B$7:$R$2843,9,0)</f>
        <v>3.8414999999999999</v>
      </c>
      <c r="M14" s="66">
        <f t="shared" si="4"/>
        <v>11</v>
      </c>
      <c r="N14" s="65">
        <f>VLOOKUP($A14,'Return Data'!$B$7:$R$2843,10,0)</f>
        <v>3.6497000000000002</v>
      </c>
      <c r="O14" s="66">
        <f t="shared" si="5"/>
        <v>8</v>
      </c>
      <c r="P14" s="65">
        <f>VLOOKUP($A14,'Return Data'!$B$7:$R$2843,11,0)</f>
        <v>3.9474</v>
      </c>
      <c r="Q14" s="66">
        <f t="shared" si="6"/>
        <v>9</v>
      </c>
      <c r="R14" s="65">
        <f>VLOOKUP($A14,'Return Data'!$B$7:$R$2843,12,0)</f>
        <v>3.7170999999999998</v>
      </c>
      <c r="S14" s="66">
        <f t="shared" si="7"/>
        <v>7</v>
      </c>
      <c r="T14" s="65">
        <f>VLOOKUP($A14,'Return Data'!$B$7:$R$2843,13,0)</f>
        <v>3.9140999999999999</v>
      </c>
      <c r="U14" s="66">
        <f t="shared" si="8"/>
        <v>7</v>
      </c>
      <c r="V14" s="65">
        <f>VLOOKUP($A14,'Return Data'!$B$7:$R$2843,17,0)</f>
        <v>5.6109</v>
      </c>
      <c r="W14" s="66">
        <f t="shared" si="10"/>
        <v>5</v>
      </c>
      <c r="X14" s="65">
        <f>VLOOKUP($A14,'Return Data'!$B$7:$R$2843,14,0)</f>
        <v>6.5273000000000003</v>
      </c>
      <c r="Y14" s="66">
        <f t="shared" si="11"/>
        <v>6</v>
      </c>
      <c r="Z14" s="65">
        <f>VLOOKUP($A14,'Return Data'!$B$7:$R$2843,16,0)</f>
        <v>7.3136000000000001</v>
      </c>
      <c r="AA14" s="67">
        <f t="shared" si="9"/>
        <v>5</v>
      </c>
    </row>
    <row r="15" spans="1:27" x14ac:dyDescent="0.3">
      <c r="A15" s="63" t="s">
        <v>1215</v>
      </c>
      <c r="B15" s="64">
        <f>VLOOKUP($A15,'Return Data'!$B$7:$R$2843,3,0)</f>
        <v>44410</v>
      </c>
      <c r="C15" s="65">
        <f>VLOOKUP($A15,'Return Data'!$B$7:$R$2843,4,0)</f>
        <v>32.223199999999999</v>
      </c>
      <c r="D15" s="65">
        <f>VLOOKUP($A15,'Return Data'!$B$7:$R$2843,5,0)</f>
        <v>2.6057999999999999</v>
      </c>
      <c r="E15" s="66">
        <f t="shared" si="0"/>
        <v>14</v>
      </c>
      <c r="F15" s="65">
        <f>VLOOKUP($A15,'Return Data'!$B$7:$R$2843,6,0)</f>
        <v>2.6057999999999999</v>
      </c>
      <c r="G15" s="66">
        <f t="shared" si="1"/>
        <v>14</v>
      </c>
      <c r="H15" s="65">
        <f>VLOOKUP($A15,'Return Data'!$B$7:$R$2843,7,0)</f>
        <v>2.8172000000000001</v>
      </c>
      <c r="I15" s="66">
        <f t="shared" si="2"/>
        <v>17</v>
      </c>
      <c r="J15" s="65">
        <f>VLOOKUP($A15,'Return Data'!$B$7:$R$2843,8,0)</f>
        <v>3.0375999999999999</v>
      </c>
      <c r="K15" s="66">
        <f t="shared" si="3"/>
        <v>16</v>
      </c>
      <c r="L15" s="65">
        <f>VLOOKUP($A15,'Return Data'!$B$7:$R$2843,9,0)</f>
        <v>3.0516000000000001</v>
      </c>
      <c r="M15" s="66">
        <f t="shared" si="4"/>
        <v>15</v>
      </c>
      <c r="N15" s="65">
        <f>VLOOKUP($A15,'Return Data'!$B$7:$R$2843,10,0)</f>
        <v>2.7988</v>
      </c>
      <c r="O15" s="66">
        <f t="shared" si="5"/>
        <v>16</v>
      </c>
      <c r="P15" s="65">
        <f>VLOOKUP($A15,'Return Data'!$B$7:$R$2843,11,0)</f>
        <v>3.2254999999999998</v>
      </c>
      <c r="Q15" s="66">
        <f t="shared" si="6"/>
        <v>14</v>
      </c>
      <c r="R15" s="65">
        <f>VLOOKUP($A15,'Return Data'!$B$7:$R$2843,12,0)</f>
        <v>2.9289999999999998</v>
      </c>
      <c r="S15" s="66">
        <f t="shared" si="7"/>
        <v>14</v>
      </c>
      <c r="T15" s="65">
        <f>VLOOKUP($A15,'Return Data'!$B$7:$R$2843,13,0)</f>
        <v>2.9459</v>
      </c>
      <c r="U15" s="66">
        <f t="shared" si="8"/>
        <v>15</v>
      </c>
      <c r="V15" s="65">
        <f>VLOOKUP($A15,'Return Data'!$B$7:$R$2843,17,0)</f>
        <v>4.5957999999999997</v>
      </c>
      <c r="W15" s="66">
        <f t="shared" si="10"/>
        <v>14</v>
      </c>
      <c r="X15" s="65">
        <f>VLOOKUP($A15,'Return Data'!$B$7:$R$2843,14,0)</f>
        <v>5.4238999999999997</v>
      </c>
      <c r="Y15" s="66">
        <f t="shared" si="11"/>
        <v>12</v>
      </c>
      <c r="Z15" s="65">
        <f>VLOOKUP($A15,'Return Data'!$B$7:$R$2843,16,0)</f>
        <v>6.5416999999999996</v>
      </c>
      <c r="AA15" s="67">
        <f t="shared" si="9"/>
        <v>13</v>
      </c>
    </row>
    <row r="16" spans="1:27" x14ac:dyDescent="0.3">
      <c r="A16" s="63" t="s">
        <v>1218</v>
      </c>
      <c r="B16" s="64">
        <f>VLOOKUP($A16,'Return Data'!$B$7:$R$2843,3,0)</f>
        <v>44410</v>
      </c>
      <c r="C16" s="65">
        <f>VLOOKUP($A16,'Return Data'!$B$7:$R$2843,4,0)</f>
        <v>2422.0857000000001</v>
      </c>
      <c r="D16" s="65">
        <f>VLOOKUP($A16,'Return Data'!$B$7:$R$2843,5,0)</f>
        <v>2.4874999999999998</v>
      </c>
      <c r="E16" s="66">
        <f t="shared" si="0"/>
        <v>16</v>
      </c>
      <c r="F16" s="65">
        <f>VLOOKUP($A16,'Return Data'!$B$7:$R$2843,6,0)</f>
        <v>2.4874999999999998</v>
      </c>
      <c r="G16" s="66">
        <f t="shared" si="1"/>
        <v>16</v>
      </c>
      <c r="H16" s="65">
        <f>VLOOKUP($A16,'Return Data'!$B$7:$R$2843,7,0)</f>
        <v>3.4925000000000002</v>
      </c>
      <c r="I16" s="66">
        <f t="shared" si="2"/>
        <v>9</v>
      </c>
      <c r="J16" s="65">
        <f>VLOOKUP($A16,'Return Data'!$B$7:$R$2843,8,0)</f>
        <v>3.8161999999999998</v>
      </c>
      <c r="K16" s="66">
        <f t="shared" si="3"/>
        <v>11</v>
      </c>
      <c r="L16" s="65">
        <f>VLOOKUP($A16,'Return Data'!$B$7:$R$2843,9,0)</f>
        <v>4.0899000000000001</v>
      </c>
      <c r="M16" s="66">
        <f t="shared" si="4"/>
        <v>6</v>
      </c>
      <c r="N16" s="65">
        <f>VLOOKUP($A16,'Return Data'!$B$7:$R$2843,10,0)</f>
        <v>3.4068000000000001</v>
      </c>
      <c r="O16" s="66">
        <f t="shared" si="5"/>
        <v>12</v>
      </c>
      <c r="P16" s="65">
        <f>VLOOKUP($A16,'Return Data'!$B$7:$R$2843,11,0)</f>
        <v>3.9826999999999999</v>
      </c>
      <c r="Q16" s="66">
        <f t="shared" si="6"/>
        <v>8</v>
      </c>
      <c r="R16" s="65">
        <f>VLOOKUP($A16,'Return Data'!$B$7:$R$2843,12,0)</f>
        <v>3.6265000000000001</v>
      </c>
      <c r="S16" s="66">
        <f t="shared" si="7"/>
        <v>10</v>
      </c>
      <c r="T16" s="65">
        <f>VLOOKUP($A16,'Return Data'!$B$7:$R$2843,13,0)</f>
        <v>3.6202999999999999</v>
      </c>
      <c r="U16" s="66">
        <f t="shared" si="8"/>
        <v>12</v>
      </c>
      <c r="V16" s="65">
        <f>VLOOKUP($A16,'Return Data'!$B$7:$R$2843,17,0)</f>
        <v>5.2266000000000004</v>
      </c>
      <c r="W16" s="66">
        <f t="shared" si="10"/>
        <v>12</v>
      </c>
      <c r="X16" s="65">
        <f>VLOOKUP($A16,'Return Data'!$B$7:$R$2843,14,0)</f>
        <v>6.0316999999999998</v>
      </c>
      <c r="Y16" s="66">
        <f t="shared" si="11"/>
        <v>11</v>
      </c>
      <c r="Z16" s="65">
        <f>VLOOKUP($A16,'Return Data'!$B$7:$R$2843,16,0)</f>
        <v>7.6923000000000004</v>
      </c>
      <c r="AA16" s="67">
        <f t="shared" si="9"/>
        <v>1</v>
      </c>
    </row>
    <row r="17" spans="1:27" x14ac:dyDescent="0.3">
      <c r="A17" s="63" t="s">
        <v>1222</v>
      </c>
      <c r="B17" s="64">
        <f>VLOOKUP($A17,'Return Data'!$B$7:$R$2843,3,0)</f>
        <v>44410</v>
      </c>
      <c r="C17" s="65">
        <f>VLOOKUP($A17,'Return Data'!$B$7:$R$2843,4,0)</f>
        <v>3511.0927999999999</v>
      </c>
      <c r="D17" s="65">
        <f>VLOOKUP($A17,'Return Data'!$B$7:$R$2843,5,0)</f>
        <v>3.7564000000000002</v>
      </c>
      <c r="E17" s="66">
        <f t="shared" si="0"/>
        <v>2</v>
      </c>
      <c r="F17" s="65">
        <f>VLOOKUP($A17,'Return Data'!$B$7:$R$2843,6,0)</f>
        <v>3.7564000000000002</v>
      </c>
      <c r="G17" s="66">
        <f t="shared" si="1"/>
        <v>2</v>
      </c>
      <c r="H17" s="65">
        <f>VLOOKUP($A17,'Return Data'!$B$7:$R$2843,7,0)</f>
        <v>3.6785000000000001</v>
      </c>
      <c r="I17" s="66">
        <f t="shared" si="2"/>
        <v>3</v>
      </c>
      <c r="J17" s="65">
        <f>VLOOKUP($A17,'Return Data'!$B$7:$R$2843,8,0)</f>
        <v>3.9807000000000001</v>
      </c>
      <c r="K17" s="66">
        <f t="shared" si="3"/>
        <v>2</v>
      </c>
      <c r="L17" s="65">
        <f>VLOOKUP($A17,'Return Data'!$B$7:$R$2843,9,0)</f>
        <v>4.1966000000000001</v>
      </c>
      <c r="M17" s="66">
        <f t="shared" si="4"/>
        <v>3</v>
      </c>
      <c r="N17" s="65">
        <f>VLOOKUP($A17,'Return Data'!$B$7:$R$2843,10,0)</f>
        <v>3.6869000000000001</v>
      </c>
      <c r="O17" s="66">
        <f t="shared" si="5"/>
        <v>7</v>
      </c>
      <c r="P17" s="65">
        <f>VLOOKUP($A17,'Return Data'!$B$7:$R$2843,11,0)</f>
        <v>3.9308999999999998</v>
      </c>
      <c r="Q17" s="66">
        <f t="shared" si="6"/>
        <v>10</v>
      </c>
      <c r="R17" s="65">
        <f>VLOOKUP($A17,'Return Data'!$B$7:$R$2843,12,0)</f>
        <v>3.7006000000000001</v>
      </c>
      <c r="S17" s="66">
        <f t="shared" si="7"/>
        <v>8</v>
      </c>
      <c r="T17" s="65">
        <f>VLOOKUP($A17,'Return Data'!$B$7:$R$2843,13,0)</f>
        <v>3.8613</v>
      </c>
      <c r="U17" s="66">
        <f t="shared" si="8"/>
        <v>8</v>
      </c>
      <c r="V17" s="65">
        <f>VLOOKUP($A17,'Return Data'!$B$7:$R$2843,17,0)</f>
        <v>5.3453999999999997</v>
      </c>
      <c r="W17" s="66">
        <f t="shared" si="10"/>
        <v>9</v>
      </c>
      <c r="X17" s="65">
        <f>VLOOKUP($A17,'Return Data'!$B$7:$R$2843,14,0)</f>
        <v>6.4103000000000003</v>
      </c>
      <c r="Y17" s="66">
        <f t="shared" si="11"/>
        <v>7</v>
      </c>
      <c r="Z17" s="65">
        <f>VLOOKUP($A17,'Return Data'!$B$7:$R$2843,16,0)</f>
        <v>7.1993</v>
      </c>
      <c r="AA17" s="67">
        <f t="shared" si="9"/>
        <v>8</v>
      </c>
    </row>
    <row r="18" spans="1:27" x14ac:dyDescent="0.3">
      <c r="A18" s="63" t="s">
        <v>1225</v>
      </c>
      <c r="B18" s="64">
        <f>VLOOKUP($A18,'Return Data'!$B$7:$R$2843,3,0)</f>
        <v>44410</v>
      </c>
      <c r="C18" s="65">
        <f>VLOOKUP($A18,'Return Data'!$B$7:$R$2843,4,0)</f>
        <v>31.454927253637301</v>
      </c>
      <c r="D18" s="65">
        <f>VLOOKUP($A18,'Return Data'!$B$7:$R$2843,5,0)</f>
        <v>2.2050000000000001</v>
      </c>
      <c r="E18" s="66">
        <f t="shared" si="0"/>
        <v>17</v>
      </c>
      <c r="F18" s="65">
        <f>VLOOKUP($A18,'Return Data'!$B$7:$R$2843,6,0)</f>
        <v>2.2050000000000001</v>
      </c>
      <c r="G18" s="66">
        <f t="shared" si="1"/>
        <v>17</v>
      </c>
      <c r="H18" s="65">
        <f>VLOOKUP($A18,'Return Data'!$B$7:$R$2843,7,0)</f>
        <v>3.3090000000000002</v>
      </c>
      <c r="I18" s="66">
        <f t="shared" si="2"/>
        <v>14</v>
      </c>
      <c r="J18" s="65">
        <f>VLOOKUP($A18,'Return Data'!$B$7:$R$2843,8,0)</f>
        <v>3.2488000000000001</v>
      </c>
      <c r="K18" s="66">
        <f t="shared" si="3"/>
        <v>15</v>
      </c>
      <c r="L18" s="65">
        <f>VLOOKUP($A18,'Return Data'!$B$7:$R$2843,9,0)</f>
        <v>2.9662999999999999</v>
      </c>
      <c r="M18" s="66">
        <f t="shared" si="4"/>
        <v>16</v>
      </c>
      <c r="N18" s="65">
        <f>VLOOKUP($A18,'Return Data'!$B$7:$R$2843,10,0)</f>
        <v>2.8237000000000001</v>
      </c>
      <c r="O18" s="66">
        <f t="shared" si="5"/>
        <v>15</v>
      </c>
      <c r="P18" s="65">
        <f>VLOOKUP($A18,'Return Data'!$B$7:$R$2843,11,0)</f>
        <v>2.8643000000000001</v>
      </c>
      <c r="Q18" s="66">
        <f t="shared" si="6"/>
        <v>16</v>
      </c>
      <c r="R18" s="65">
        <f>VLOOKUP($A18,'Return Data'!$B$7:$R$2843,12,0)</f>
        <v>2.8180999999999998</v>
      </c>
      <c r="S18" s="66">
        <f t="shared" si="7"/>
        <v>16</v>
      </c>
      <c r="T18" s="65">
        <f>VLOOKUP($A18,'Return Data'!$B$7:$R$2843,13,0)</f>
        <v>2.9620000000000002</v>
      </c>
      <c r="U18" s="66">
        <f t="shared" si="8"/>
        <v>14</v>
      </c>
      <c r="V18" s="65">
        <f>VLOOKUP($A18,'Return Data'!$B$7:$R$2843,17,0)</f>
        <v>5.7752999999999997</v>
      </c>
      <c r="W18" s="66">
        <f t="shared" si="10"/>
        <v>3</v>
      </c>
      <c r="X18" s="65">
        <f>VLOOKUP($A18,'Return Data'!$B$7:$R$2843,14,0)</f>
        <v>6.0913000000000004</v>
      </c>
      <c r="Y18" s="66">
        <f t="shared" si="11"/>
        <v>10</v>
      </c>
      <c r="Z18" s="65">
        <f>VLOOKUP($A18,'Return Data'!$B$7:$R$2843,16,0)</f>
        <v>7.4302999999999999</v>
      </c>
      <c r="AA18" s="67">
        <f t="shared" si="9"/>
        <v>4</v>
      </c>
    </row>
    <row r="19" spans="1:27" x14ac:dyDescent="0.3">
      <c r="A19" s="63" t="s">
        <v>1226</v>
      </c>
      <c r="B19" s="64">
        <f>VLOOKUP($A19,'Return Data'!$B$7:$R$2843,3,0)</f>
        <v>44410</v>
      </c>
      <c r="C19" s="65">
        <f>VLOOKUP($A19,'Return Data'!$B$7:$R$2843,4,0)</f>
        <v>3237.4371999999998</v>
      </c>
      <c r="D19" s="65">
        <f>VLOOKUP($A19,'Return Data'!$B$7:$R$2843,5,0)</f>
        <v>3.4630000000000001</v>
      </c>
      <c r="E19" s="66">
        <f t="shared" si="0"/>
        <v>4</v>
      </c>
      <c r="F19" s="65">
        <f>VLOOKUP($A19,'Return Data'!$B$7:$R$2843,6,0)</f>
        <v>3.4630000000000001</v>
      </c>
      <c r="G19" s="66">
        <f t="shared" si="1"/>
        <v>4</v>
      </c>
      <c r="H19" s="65">
        <f>VLOOKUP($A19,'Return Data'!$B$7:$R$2843,7,0)</f>
        <v>3.4935</v>
      </c>
      <c r="I19" s="66">
        <f t="shared" si="2"/>
        <v>7</v>
      </c>
      <c r="J19" s="65">
        <f>VLOOKUP($A19,'Return Data'!$B$7:$R$2843,8,0)</f>
        <v>3.8311999999999999</v>
      </c>
      <c r="K19" s="66">
        <f t="shared" si="3"/>
        <v>10</v>
      </c>
      <c r="L19" s="65">
        <f>VLOOKUP($A19,'Return Data'!$B$7:$R$2843,9,0)</f>
        <v>3.9508999999999999</v>
      </c>
      <c r="M19" s="66">
        <f t="shared" si="4"/>
        <v>10</v>
      </c>
      <c r="N19" s="65">
        <f>VLOOKUP($A19,'Return Data'!$B$7:$R$2843,10,0)</f>
        <v>3.7528000000000001</v>
      </c>
      <c r="O19" s="66">
        <f t="shared" si="5"/>
        <v>4</v>
      </c>
      <c r="P19" s="65">
        <f>VLOOKUP($A19,'Return Data'!$B$7:$R$2843,11,0)</f>
        <v>4.0420999999999996</v>
      </c>
      <c r="Q19" s="66">
        <f t="shared" si="6"/>
        <v>5</v>
      </c>
      <c r="R19" s="65">
        <f>VLOOKUP($A19,'Return Data'!$B$7:$R$2843,12,0)</f>
        <v>3.8519000000000001</v>
      </c>
      <c r="S19" s="66">
        <f t="shared" si="7"/>
        <v>3</v>
      </c>
      <c r="T19" s="65">
        <f>VLOOKUP($A19,'Return Data'!$B$7:$R$2843,13,0)</f>
        <v>4.0084999999999997</v>
      </c>
      <c r="U19" s="66">
        <f t="shared" si="8"/>
        <v>3</v>
      </c>
      <c r="V19" s="65">
        <f>VLOOKUP($A19,'Return Data'!$B$7:$R$2843,17,0)</f>
        <v>5.5515999999999996</v>
      </c>
      <c r="W19" s="66">
        <f t="shared" si="10"/>
        <v>7</v>
      </c>
      <c r="X19" s="65">
        <f>VLOOKUP($A19,'Return Data'!$B$7:$R$2843,14,0)</f>
        <v>6.5854999999999997</v>
      </c>
      <c r="Y19" s="66">
        <f t="shared" si="11"/>
        <v>4</v>
      </c>
      <c r="Z19" s="65">
        <f>VLOOKUP($A19,'Return Data'!$B$7:$R$2843,16,0)</f>
        <v>7.5488999999999997</v>
      </c>
      <c r="AA19" s="67">
        <f t="shared" si="9"/>
        <v>2</v>
      </c>
    </row>
    <row r="20" spans="1:27" x14ac:dyDescent="0.3">
      <c r="A20" s="63" t="s">
        <v>1229</v>
      </c>
      <c r="B20" s="64">
        <f>VLOOKUP($A20,'Return Data'!$B$7:$R$2843,3,0)</f>
        <v>44410</v>
      </c>
      <c r="C20" s="65">
        <f>VLOOKUP($A20,'Return Data'!$B$7:$R$2843,4,0)</f>
        <v>1053.6333</v>
      </c>
      <c r="D20" s="65">
        <f>VLOOKUP($A20,'Return Data'!$B$7:$R$2843,5,0)</f>
        <v>5.1523000000000003</v>
      </c>
      <c r="E20" s="66">
        <f t="shared" si="0"/>
        <v>1</v>
      </c>
      <c r="F20" s="65">
        <f>VLOOKUP($A20,'Return Data'!$B$7:$R$2843,6,0)</f>
        <v>5.1523000000000003</v>
      </c>
      <c r="G20" s="66">
        <f t="shared" si="1"/>
        <v>1</v>
      </c>
      <c r="H20" s="65">
        <f>VLOOKUP($A20,'Return Data'!$B$7:$R$2843,7,0)</f>
        <v>4.0548000000000002</v>
      </c>
      <c r="I20" s="66">
        <f t="shared" si="2"/>
        <v>1</v>
      </c>
      <c r="J20" s="65">
        <f>VLOOKUP($A20,'Return Data'!$B$7:$R$2843,8,0)</f>
        <v>3.8653</v>
      </c>
      <c r="K20" s="66">
        <f t="shared" si="3"/>
        <v>6</v>
      </c>
      <c r="L20" s="65">
        <f>VLOOKUP($A20,'Return Data'!$B$7:$R$2843,9,0)</f>
        <v>3.4983</v>
      </c>
      <c r="M20" s="66">
        <f t="shared" si="4"/>
        <v>14</v>
      </c>
      <c r="N20" s="65">
        <f>VLOOKUP($A20,'Return Data'!$B$7:$R$2843,10,0)</f>
        <v>2.9805999999999999</v>
      </c>
      <c r="O20" s="66">
        <f t="shared" si="5"/>
        <v>14</v>
      </c>
      <c r="P20" s="65">
        <f>VLOOKUP($A20,'Return Data'!$B$7:$R$2843,11,0)</f>
        <v>3.0045999999999999</v>
      </c>
      <c r="Q20" s="66">
        <f t="shared" si="6"/>
        <v>15</v>
      </c>
      <c r="R20" s="65">
        <f>VLOOKUP($A20,'Return Data'!$B$7:$R$2843,12,0)</f>
        <v>2.8222999999999998</v>
      </c>
      <c r="S20" s="66">
        <f t="shared" si="7"/>
        <v>15</v>
      </c>
      <c r="T20" s="65"/>
      <c r="U20" s="66"/>
      <c r="V20" s="65"/>
      <c r="W20" s="66"/>
      <c r="X20" s="65"/>
      <c r="Y20" s="66"/>
      <c r="Z20" s="65">
        <f>VLOOKUP($A20,'Return Data'!$B$7:$R$2843,16,0)</f>
        <v>3.7795999999999998</v>
      </c>
      <c r="AA20" s="67">
        <f t="shared" si="9"/>
        <v>17</v>
      </c>
    </row>
    <row r="21" spans="1:27" x14ac:dyDescent="0.3">
      <c r="A21" s="63" t="s">
        <v>1233</v>
      </c>
      <c r="B21" s="64">
        <f>VLOOKUP($A21,'Return Data'!$B$7:$R$2843,3,0)</f>
        <v>44410</v>
      </c>
      <c r="C21" s="65">
        <f>VLOOKUP($A21,'Return Data'!$B$7:$R$2843,4,0)</f>
        <v>32.947800000000001</v>
      </c>
      <c r="D21" s="65">
        <f>VLOOKUP($A21,'Return Data'!$B$7:$R$2843,5,0)</f>
        <v>3.0287999999999999</v>
      </c>
      <c r="E21" s="66">
        <f t="shared" si="0"/>
        <v>13</v>
      </c>
      <c r="F21" s="65">
        <f>VLOOKUP($A21,'Return Data'!$B$7:$R$2843,6,0)</f>
        <v>3.0287999999999999</v>
      </c>
      <c r="G21" s="66">
        <f t="shared" si="1"/>
        <v>13</v>
      </c>
      <c r="H21" s="65">
        <f>VLOOKUP($A21,'Return Data'!$B$7:$R$2843,7,0)</f>
        <v>3.3731</v>
      </c>
      <c r="I21" s="66">
        <f t="shared" si="2"/>
        <v>13</v>
      </c>
      <c r="J21" s="65">
        <f>VLOOKUP($A21,'Return Data'!$B$7:$R$2843,8,0)</f>
        <v>3.5497999999999998</v>
      </c>
      <c r="K21" s="66">
        <f t="shared" si="3"/>
        <v>14</v>
      </c>
      <c r="L21" s="65">
        <f>VLOOKUP($A21,'Return Data'!$B$7:$R$2843,9,0)</f>
        <v>3.6959</v>
      </c>
      <c r="M21" s="66">
        <f t="shared" si="4"/>
        <v>12</v>
      </c>
      <c r="N21" s="65">
        <f>VLOOKUP($A21,'Return Data'!$B$7:$R$2843,10,0)</f>
        <v>3.2585999999999999</v>
      </c>
      <c r="O21" s="66">
        <f t="shared" si="5"/>
        <v>13</v>
      </c>
      <c r="P21" s="65">
        <f>VLOOKUP($A21,'Return Data'!$B$7:$R$2843,11,0)</f>
        <v>3.5958000000000001</v>
      </c>
      <c r="Q21" s="66">
        <f t="shared" si="6"/>
        <v>12</v>
      </c>
      <c r="R21" s="65">
        <f>VLOOKUP($A21,'Return Data'!$B$7:$R$2843,12,0)</f>
        <v>3.4102999999999999</v>
      </c>
      <c r="S21" s="66">
        <f t="shared" si="7"/>
        <v>13</v>
      </c>
      <c r="T21" s="65">
        <f>VLOOKUP($A21,'Return Data'!$B$7:$R$2843,13,0)</f>
        <v>3.6263999999999998</v>
      </c>
      <c r="U21" s="66">
        <f>RANK(T21,T$8:T$24,0)</f>
        <v>11</v>
      </c>
      <c r="V21" s="65">
        <f>VLOOKUP($A21,'Return Data'!$B$7:$R$2843,17,0)</f>
        <v>5.2411000000000003</v>
      </c>
      <c r="W21" s="66">
        <f>RANK(V21,V$8:V$24,0)</f>
        <v>11</v>
      </c>
      <c r="X21" s="65">
        <f>VLOOKUP($A21,'Return Data'!$B$7:$R$2843,14,0)</f>
        <v>6.1699000000000002</v>
      </c>
      <c r="Y21" s="66">
        <f>RANK(X21,X$8:X$24,0)</f>
        <v>9</v>
      </c>
      <c r="Z21" s="65">
        <f>VLOOKUP($A21,'Return Data'!$B$7:$R$2843,16,0)</f>
        <v>7.2378</v>
      </c>
      <c r="AA21" s="67">
        <f t="shared" si="9"/>
        <v>7</v>
      </c>
    </row>
    <row r="22" spans="1:27" x14ac:dyDescent="0.3">
      <c r="A22" s="63" t="s">
        <v>1235</v>
      </c>
      <c r="B22" s="64">
        <f>VLOOKUP($A22,'Return Data'!$B$7:$R$2843,3,0)</f>
        <v>44410</v>
      </c>
      <c r="C22" s="65">
        <f>VLOOKUP($A22,'Return Data'!$B$7:$R$2843,4,0)</f>
        <v>11.8188</v>
      </c>
      <c r="D22" s="65">
        <f>VLOOKUP($A22,'Return Data'!$B$7:$R$2843,5,0)</f>
        <v>3.2951000000000001</v>
      </c>
      <c r="E22" s="66">
        <f t="shared" si="0"/>
        <v>9</v>
      </c>
      <c r="F22" s="65">
        <f>VLOOKUP($A22,'Return Data'!$B$7:$R$2843,6,0)</f>
        <v>3.2951000000000001</v>
      </c>
      <c r="G22" s="66">
        <f t="shared" si="1"/>
        <v>9</v>
      </c>
      <c r="H22" s="65">
        <f>VLOOKUP($A22,'Return Data'!$B$7:$R$2843,7,0)</f>
        <v>3.1785000000000001</v>
      </c>
      <c r="I22" s="66">
        <f t="shared" si="2"/>
        <v>16</v>
      </c>
      <c r="J22" s="65">
        <f>VLOOKUP($A22,'Return Data'!$B$7:$R$2843,8,0)</f>
        <v>3.6890999999999998</v>
      </c>
      <c r="K22" s="66">
        <f t="shared" si="3"/>
        <v>13</v>
      </c>
      <c r="L22" s="65">
        <f>VLOOKUP($A22,'Return Data'!$B$7:$R$2843,9,0)</f>
        <v>3.6675</v>
      </c>
      <c r="M22" s="66">
        <f t="shared" si="4"/>
        <v>13</v>
      </c>
      <c r="N22" s="65">
        <f>VLOOKUP($A22,'Return Data'!$B$7:$R$2843,10,0)</f>
        <v>3.4405000000000001</v>
      </c>
      <c r="O22" s="66">
        <f t="shared" si="5"/>
        <v>11</v>
      </c>
      <c r="P22" s="65">
        <f>VLOOKUP($A22,'Return Data'!$B$7:$R$2843,11,0)</f>
        <v>3.4853999999999998</v>
      </c>
      <c r="Q22" s="66">
        <f t="shared" si="6"/>
        <v>13</v>
      </c>
      <c r="R22" s="65">
        <f>VLOOKUP($A22,'Return Data'!$B$7:$R$2843,12,0)</f>
        <v>3.4238</v>
      </c>
      <c r="S22" s="66">
        <f t="shared" si="7"/>
        <v>12</v>
      </c>
      <c r="T22" s="65">
        <f>VLOOKUP($A22,'Return Data'!$B$7:$R$2843,13,0)</f>
        <v>3.5045999999999999</v>
      </c>
      <c r="U22" s="66">
        <f>RANK(T22,T$8:T$24,0)</f>
        <v>13</v>
      </c>
      <c r="V22" s="65">
        <f>VLOOKUP($A22,'Return Data'!$B$7:$R$2843,17,0)</f>
        <v>4.9768999999999997</v>
      </c>
      <c r="W22" s="66">
        <f>RANK(V22,V$8:V$24,0)</f>
        <v>13</v>
      </c>
      <c r="X22" s="65"/>
      <c r="Y22" s="66"/>
      <c r="Z22" s="65">
        <f>VLOOKUP($A22,'Return Data'!$B$7:$R$2843,16,0)</f>
        <v>6.0342000000000002</v>
      </c>
      <c r="AA22" s="67">
        <f t="shared" si="9"/>
        <v>14</v>
      </c>
    </row>
    <row r="23" spans="1:27" x14ac:dyDescent="0.3">
      <c r="A23" s="63" t="s">
        <v>1237</v>
      </c>
      <c r="B23" s="64">
        <f>VLOOKUP($A23,'Return Data'!$B$7:$R$2843,3,0)</f>
        <v>44410</v>
      </c>
      <c r="C23" s="65">
        <f>VLOOKUP($A23,'Return Data'!$B$7:$R$2843,4,0)</f>
        <v>3690.9683</v>
      </c>
      <c r="D23" s="65">
        <f>VLOOKUP($A23,'Return Data'!$B$7:$R$2843,5,0)</f>
        <v>3.1686000000000001</v>
      </c>
      <c r="E23" s="66">
        <f t="shared" si="0"/>
        <v>12</v>
      </c>
      <c r="F23" s="65">
        <f>VLOOKUP($A23,'Return Data'!$B$7:$R$2843,6,0)</f>
        <v>3.1686000000000001</v>
      </c>
      <c r="G23" s="66">
        <f t="shared" si="1"/>
        <v>12</v>
      </c>
      <c r="H23" s="65">
        <f>VLOOKUP($A23,'Return Data'!$B$7:$R$2843,7,0)</f>
        <v>3.5840000000000001</v>
      </c>
      <c r="I23" s="66">
        <f t="shared" si="2"/>
        <v>5</v>
      </c>
      <c r="J23" s="65">
        <f>VLOOKUP($A23,'Return Data'!$B$7:$R$2843,8,0)</f>
        <v>4.0553999999999997</v>
      </c>
      <c r="K23" s="66">
        <f t="shared" si="3"/>
        <v>1</v>
      </c>
      <c r="L23" s="65">
        <f>VLOOKUP($A23,'Return Data'!$B$7:$R$2843,9,0)</f>
        <v>4.4005000000000001</v>
      </c>
      <c r="M23" s="66">
        <f t="shared" si="4"/>
        <v>2</v>
      </c>
      <c r="N23" s="65">
        <f>VLOOKUP($A23,'Return Data'!$B$7:$R$2843,10,0)</f>
        <v>3.8721000000000001</v>
      </c>
      <c r="O23" s="66">
        <f t="shared" si="5"/>
        <v>1</v>
      </c>
      <c r="P23" s="65">
        <f>VLOOKUP($A23,'Return Data'!$B$7:$R$2843,11,0)</f>
        <v>4.3108000000000004</v>
      </c>
      <c r="Q23" s="66">
        <f t="shared" si="6"/>
        <v>1</v>
      </c>
      <c r="R23" s="65">
        <f>VLOOKUP($A23,'Return Data'!$B$7:$R$2843,12,0)</f>
        <v>4.0126999999999997</v>
      </c>
      <c r="S23" s="66">
        <f t="shared" si="7"/>
        <v>1</v>
      </c>
      <c r="T23" s="65">
        <f>VLOOKUP($A23,'Return Data'!$B$7:$R$2843,13,0)</f>
        <v>4.2088000000000001</v>
      </c>
      <c r="U23" s="66">
        <f>RANK(T23,T$8:T$24,0)</f>
        <v>1</v>
      </c>
      <c r="V23" s="65">
        <f>VLOOKUP($A23,'Return Data'!$B$7:$R$2843,17,0)</f>
        <v>5.7451999999999996</v>
      </c>
      <c r="W23" s="66">
        <f>RANK(V23,V$8:V$24,0)</f>
        <v>4</v>
      </c>
      <c r="X23" s="65">
        <f>VLOOKUP($A23,'Return Data'!$B$7:$R$2843,14,0)</f>
        <v>4.0567000000000002</v>
      </c>
      <c r="Y23" s="66">
        <f>RANK(X23,X$8:X$24,0)</f>
        <v>13</v>
      </c>
      <c r="Z23" s="65">
        <f>VLOOKUP($A23,'Return Data'!$B$7:$R$2843,16,0)</f>
        <v>6.8140999999999998</v>
      </c>
      <c r="AA23" s="67">
        <f t="shared" si="9"/>
        <v>11</v>
      </c>
    </row>
    <row r="24" spans="1:27" x14ac:dyDescent="0.3">
      <c r="A24" s="63" t="s">
        <v>1239</v>
      </c>
      <c r="B24" s="64">
        <f>VLOOKUP($A24,'Return Data'!$B$7:$R$2843,3,0)</f>
        <v>44410</v>
      </c>
      <c r="C24" s="65">
        <f>VLOOKUP($A24,'Return Data'!$B$7:$R$2843,4,0)</f>
        <v>2405.3231999999998</v>
      </c>
      <c r="D24" s="65">
        <f>VLOOKUP($A24,'Return Data'!$B$7:$R$2843,5,0)</f>
        <v>3.6343999999999999</v>
      </c>
      <c r="E24" s="66">
        <f t="shared" si="0"/>
        <v>3</v>
      </c>
      <c r="F24" s="65">
        <f>VLOOKUP($A24,'Return Data'!$B$7:$R$2843,6,0)</f>
        <v>3.6343999999999999</v>
      </c>
      <c r="G24" s="66">
        <f t="shared" si="1"/>
        <v>3</v>
      </c>
      <c r="H24" s="65">
        <f>VLOOKUP($A24,'Return Data'!$B$7:$R$2843,7,0)</f>
        <v>3.5259</v>
      </c>
      <c r="I24" s="66">
        <f t="shared" si="2"/>
        <v>6</v>
      </c>
      <c r="J24" s="65">
        <f>VLOOKUP($A24,'Return Data'!$B$7:$R$2843,8,0)</f>
        <v>3.8626</v>
      </c>
      <c r="K24" s="66">
        <f t="shared" si="3"/>
        <v>7</v>
      </c>
      <c r="L24" s="65">
        <f>VLOOKUP($A24,'Return Data'!$B$7:$R$2843,9,0)</f>
        <v>4.0061999999999998</v>
      </c>
      <c r="M24" s="66">
        <f t="shared" si="4"/>
        <v>9</v>
      </c>
      <c r="N24" s="65">
        <f>VLOOKUP($A24,'Return Data'!$B$7:$R$2843,10,0)</f>
        <v>3.7160000000000002</v>
      </c>
      <c r="O24" s="66">
        <f t="shared" si="5"/>
        <v>6</v>
      </c>
      <c r="P24" s="65">
        <f>VLOOKUP($A24,'Return Data'!$B$7:$R$2843,11,0)</f>
        <v>3.9931999999999999</v>
      </c>
      <c r="Q24" s="66">
        <f t="shared" si="6"/>
        <v>7</v>
      </c>
      <c r="R24" s="65">
        <f>VLOOKUP($A24,'Return Data'!$B$7:$R$2843,12,0)</f>
        <v>3.7864</v>
      </c>
      <c r="S24" s="66">
        <f t="shared" si="7"/>
        <v>6</v>
      </c>
      <c r="T24" s="65">
        <f>VLOOKUP($A24,'Return Data'!$B$7:$R$2843,13,0)</f>
        <v>3.9794</v>
      </c>
      <c r="U24" s="66">
        <f>RANK(T24,T$8:T$24,0)</f>
        <v>5</v>
      </c>
      <c r="V24" s="65">
        <f>VLOOKUP($A24,'Return Data'!$B$7:$R$2843,17,0)</f>
        <v>5.5191999999999997</v>
      </c>
      <c r="W24" s="66">
        <f>RANK(V24,V$8:V$24,0)</f>
        <v>8</v>
      </c>
      <c r="X24" s="65">
        <f>VLOOKUP($A24,'Return Data'!$B$7:$R$2843,14,0)</f>
        <v>6.5419</v>
      </c>
      <c r="Y24" s="66">
        <f>RANK(X24,X$8:X$24,0)</f>
        <v>5</v>
      </c>
      <c r="Z24" s="65">
        <f>VLOOKUP($A24,'Return Data'!$B$7:$R$2843,16,0)</f>
        <v>7.54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3.2437411764705879</v>
      </c>
      <c r="E26" s="74"/>
      <c r="F26" s="75">
        <f>AVERAGE(F8:F24)</f>
        <v>3.2437411764705879</v>
      </c>
      <c r="G26" s="74"/>
      <c r="H26" s="75">
        <f>AVERAGE(H8:H24)</f>
        <v>3.4807352941176468</v>
      </c>
      <c r="I26" s="74"/>
      <c r="J26" s="75">
        <f>AVERAGE(J8:J24)</f>
        <v>3.7149941176470591</v>
      </c>
      <c r="K26" s="74"/>
      <c r="L26" s="75">
        <f>AVERAGE(L8:L24)</f>
        <v>3.8260529411764708</v>
      </c>
      <c r="M26" s="74"/>
      <c r="N26" s="75">
        <f>AVERAGE(N8:N24)</f>
        <v>3.4456235294117654</v>
      </c>
      <c r="O26" s="74"/>
      <c r="P26" s="75">
        <f>AVERAGE(P8:P24)</f>
        <v>3.7150294117647054</v>
      </c>
      <c r="Q26" s="74"/>
      <c r="R26" s="75">
        <f>AVERAGE(R8:R24)</f>
        <v>3.5018176470588234</v>
      </c>
      <c r="S26" s="74"/>
      <c r="T26" s="75">
        <f>AVERAGE(T8:T24)</f>
        <v>3.6783624999999995</v>
      </c>
      <c r="U26" s="74"/>
      <c r="V26" s="75">
        <f>AVERAGE(V8:V24)</f>
        <v>5.4379714285714282</v>
      </c>
      <c r="W26" s="74"/>
      <c r="X26" s="75">
        <f>AVERAGE(X8:X24)</f>
        <v>6.1759230769230777</v>
      </c>
      <c r="Y26" s="74"/>
      <c r="Z26" s="75">
        <f>AVERAGE(Z8:Z24)</f>
        <v>6.671041176470589</v>
      </c>
      <c r="AA26" s="76"/>
    </row>
    <row r="27" spans="1:27" x14ac:dyDescent="0.3">
      <c r="A27" s="73" t="s">
        <v>28</v>
      </c>
      <c r="B27" s="74"/>
      <c r="C27" s="74"/>
      <c r="D27" s="75">
        <f>MIN(D8:D24)</f>
        <v>2.2050000000000001</v>
      </c>
      <c r="E27" s="74"/>
      <c r="F27" s="75">
        <f>MIN(F8:F24)</f>
        <v>2.2050000000000001</v>
      </c>
      <c r="G27" s="74"/>
      <c r="H27" s="75">
        <f>MIN(H8:H24)</f>
        <v>2.8172000000000001</v>
      </c>
      <c r="I27" s="74"/>
      <c r="J27" s="75">
        <f>MIN(J8:J24)</f>
        <v>2.9561000000000002</v>
      </c>
      <c r="K27" s="74"/>
      <c r="L27" s="75">
        <f>MIN(L8:L24)</f>
        <v>2.7776999999999998</v>
      </c>
      <c r="M27" s="74"/>
      <c r="N27" s="75">
        <f>MIN(N8:N24)</f>
        <v>2.6573000000000002</v>
      </c>
      <c r="O27" s="74"/>
      <c r="P27" s="75">
        <f>MIN(P8:P24)</f>
        <v>2.6587999999999998</v>
      </c>
      <c r="Q27" s="74"/>
      <c r="R27" s="75">
        <f>MIN(R8:R24)</f>
        <v>2.6280999999999999</v>
      </c>
      <c r="S27" s="74"/>
      <c r="T27" s="75">
        <f>MIN(T8:T24)</f>
        <v>2.7829999999999999</v>
      </c>
      <c r="U27" s="74"/>
      <c r="V27" s="75">
        <f>MIN(V8:V24)</f>
        <v>4.5957999999999997</v>
      </c>
      <c r="W27" s="74"/>
      <c r="X27" s="75">
        <f>MIN(X8:X24)</f>
        <v>4.0567000000000002</v>
      </c>
      <c r="Y27" s="74"/>
      <c r="Z27" s="75">
        <f>MIN(Z8:Z24)</f>
        <v>3.7795999999999998</v>
      </c>
      <c r="AA27" s="76"/>
    </row>
    <row r="28" spans="1:27" ht="15" thickBot="1" x14ac:dyDescent="0.35">
      <c r="A28" s="77" t="s">
        <v>29</v>
      </c>
      <c r="B28" s="78"/>
      <c r="C28" s="78"/>
      <c r="D28" s="79">
        <f>MAX(D8:D24)</f>
        <v>5.1523000000000003</v>
      </c>
      <c r="E28" s="78"/>
      <c r="F28" s="79">
        <f>MAX(F8:F24)</f>
        <v>5.1523000000000003</v>
      </c>
      <c r="G28" s="78"/>
      <c r="H28" s="79">
        <f>MAX(H8:H24)</f>
        <v>4.0548000000000002</v>
      </c>
      <c r="I28" s="78"/>
      <c r="J28" s="79">
        <f>MAX(J8:J24)</f>
        <v>4.0553999999999997</v>
      </c>
      <c r="K28" s="78"/>
      <c r="L28" s="79">
        <f>MAX(L8:L24)</f>
        <v>4.4473000000000003</v>
      </c>
      <c r="M28" s="78"/>
      <c r="N28" s="79">
        <f>MAX(N8:N24)</f>
        <v>3.8721000000000001</v>
      </c>
      <c r="O28" s="78"/>
      <c r="P28" s="79">
        <f>MAX(P8:P24)</f>
        <v>4.3108000000000004</v>
      </c>
      <c r="Q28" s="78"/>
      <c r="R28" s="79">
        <f>MAX(R8:R24)</f>
        <v>4.0126999999999997</v>
      </c>
      <c r="S28" s="78"/>
      <c r="T28" s="79">
        <f>MAX(T8:T24)</f>
        <v>4.2088000000000001</v>
      </c>
      <c r="U28" s="78"/>
      <c r="V28" s="79">
        <f>MAX(V8:V24)</f>
        <v>5.8598999999999997</v>
      </c>
      <c r="W28" s="78"/>
      <c r="X28" s="79">
        <f>MAX(X8:X24)</f>
        <v>6.8082000000000003</v>
      </c>
      <c r="Y28" s="78"/>
      <c r="Z28" s="79">
        <f>MAX(Z8:Z24)</f>
        <v>7.6923000000000004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44410</v>
      </c>
      <c r="C8" s="65">
        <f>VLOOKUP($A8,'Return Data'!$B$7:$R$2843,4,0)</f>
        <v>31.7532</v>
      </c>
      <c r="D8" s="65">
        <f>VLOOKUP($A8,'Return Data'!$B$7:$R$2843,10,0)</f>
        <v>11.01</v>
      </c>
      <c r="E8" s="66">
        <f t="shared" ref="E8:E16" si="0">RANK(D8,D$8:D$16,0)</f>
        <v>4</v>
      </c>
      <c r="F8" s="65">
        <f>VLOOKUP($A8,'Return Data'!$B$7:$R$2843,11,0)</f>
        <v>13.584</v>
      </c>
      <c r="G8" s="66">
        <f t="shared" ref="G8:G16" si="1">RANK(F8,F$8:F$16,0)</f>
        <v>4</v>
      </c>
      <c r="H8" s="65">
        <f>VLOOKUP($A8,'Return Data'!$B$7:$R$2843,12,0)</f>
        <v>31.4468</v>
      </c>
      <c r="I8" s="66">
        <f t="shared" ref="I8:I16" si="2">RANK(H8,H$8:H$16,0)</f>
        <v>4</v>
      </c>
      <c r="J8" s="65">
        <f>VLOOKUP($A8,'Return Data'!$B$7:$R$2843,13,0)</f>
        <v>38.308100000000003</v>
      </c>
      <c r="K8" s="66">
        <f t="shared" ref="K8:K16" si="3">RANK(J8,J$8:J$16,0)</f>
        <v>4</v>
      </c>
      <c r="L8" s="65">
        <f>VLOOKUP($A8,'Return Data'!$B$7:$R$2843,17,0)</f>
        <v>23.741599999999998</v>
      </c>
      <c r="M8" s="66">
        <f t="shared" ref="M8:M14" si="4">RANK(L8,L$8:L$16,0)</f>
        <v>2</v>
      </c>
      <c r="N8" s="65">
        <f>VLOOKUP($A8,'Return Data'!$B$7:$R$2843,14,0)</f>
        <v>15.941700000000001</v>
      </c>
      <c r="O8" s="66">
        <f t="shared" ref="O8:O14" si="5">RANK(N8,N$8:N$16,0)</f>
        <v>2</v>
      </c>
      <c r="P8" s="65">
        <f>VLOOKUP($A8,'Return Data'!$B$7:$R$2843,15,0)</f>
        <v>12.9899</v>
      </c>
      <c r="Q8" s="66">
        <f t="shared" ref="Q8:Q14" si="6">RANK(P8,P$8:P$16,0)</f>
        <v>3</v>
      </c>
      <c r="R8" s="65">
        <f>VLOOKUP($A8,'Return Data'!$B$7:$R$2843,16,0)</f>
        <v>11.272</v>
      </c>
      <c r="S8" s="67">
        <f t="shared" ref="S8:S16" si="7">RANK(R8,R$8:R$16,0)</f>
        <v>6</v>
      </c>
    </row>
    <row r="9" spans="1:20" x14ac:dyDescent="0.3">
      <c r="A9" s="63" t="s">
        <v>1245</v>
      </c>
      <c r="B9" s="64">
        <f>VLOOKUP($A9,'Return Data'!$B$7:$R$2843,3,0)</f>
        <v>44410</v>
      </c>
      <c r="C9" s="65">
        <f>VLOOKUP($A9,'Return Data'!$B$7:$R$2843,4,0)</f>
        <v>47.988</v>
      </c>
      <c r="D9" s="65">
        <f>VLOOKUP($A9,'Return Data'!$B$7:$R$2843,10,0)</f>
        <v>9.1033000000000008</v>
      </c>
      <c r="E9" s="66">
        <f t="shared" si="0"/>
        <v>7</v>
      </c>
      <c r="F9" s="65">
        <f>VLOOKUP($A9,'Return Data'!$B$7:$R$2843,11,0)</f>
        <v>11.3101</v>
      </c>
      <c r="G9" s="66">
        <f t="shared" si="1"/>
        <v>5</v>
      </c>
      <c r="H9" s="65">
        <f>VLOOKUP($A9,'Return Data'!$B$7:$R$2843,12,0)</f>
        <v>27.790800000000001</v>
      </c>
      <c r="I9" s="66">
        <f t="shared" si="2"/>
        <v>5</v>
      </c>
      <c r="J9" s="65">
        <f>VLOOKUP($A9,'Return Data'!$B$7:$R$2843,13,0)</f>
        <v>31.567699999999999</v>
      </c>
      <c r="K9" s="66">
        <f t="shared" si="3"/>
        <v>5</v>
      </c>
      <c r="L9" s="65">
        <f>VLOOKUP($A9,'Return Data'!$B$7:$R$2843,17,0)</f>
        <v>22.352699999999999</v>
      </c>
      <c r="M9" s="66">
        <f t="shared" si="4"/>
        <v>3</v>
      </c>
      <c r="N9" s="65">
        <f>VLOOKUP($A9,'Return Data'!$B$7:$R$2843,14,0)</f>
        <v>13.5266</v>
      </c>
      <c r="O9" s="66">
        <f t="shared" si="5"/>
        <v>4</v>
      </c>
      <c r="P9" s="65">
        <f>VLOOKUP($A9,'Return Data'!$B$7:$R$2843,15,0)</f>
        <v>11.5778</v>
      </c>
      <c r="Q9" s="66">
        <f t="shared" si="6"/>
        <v>4</v>
      </c>
      <c r="R9" s="65">
        <f>VLOOKUP($A9,'Return Data'!$B$7:$R$2843,16,0)</f>
        <v>11.289099999999999</v>
      </c>
      <c r="S9" s="67">
        <f t="shared" si="7"/>
        <v>5</v>
      </c>
    </row>
    <row r="10" spans="1:20" x14ac:dyDescent="0.3">
      <c r="A10" s="63" t="s">
        <v>1247</v>
      </c>
      <c r="B10" s="64">
        <f>VLOOKUP($A10,'Return Data'!$B$7:$R$2843,3,0)</f>
        <v>44410</v>
      </c>
      <c r="C10" s="65">
        <f>VLOOKUP($A10,'Return Data'!$B$7:$R$2843,4,0)</f>
        <v>400.3295</v>
      </c>
      <c r="D10" s="65">
        <f>VLOOKUP($A10,'Return Data'!$B$7:$R$2843,10,0)</f>
        <v>11.0771</v>
      </c>
      <c r="E10" s="66">
        <f t="shared" si="0"/>
        <v>3</v>
      </c>
      <c r="F10" s="65">
        <f>VLOOKUP($A10,'Return Data'!$B$7:$R$2843,11,0)</f>
        <v>17.648800000000001</v>
      </c>
      <c r="G10" s="66">
        <f t="shared" si="1"/>
        <v>2</v>
      </c>
      <c r="H10" s="65">
        <f>VLOOKUP($A10,'Return Data'!$B$7:$R$2843,12,0)</f>
        <v>44.950400000000002</v>
      </c>
      <c r="I10" s="66">
        <f t="shared" si="2"/>
        <v>2</v>
      </c>
      <c r="J10" s="65">
        <f>VLOOKUP($A10,'Return Data'!$B$7:$R$2843,13,0)</f>
        <v>44.151899999999998</v>
      </c>
      <c r="K10" s="66">
        <f t="shared" si="3"/>
        <v>2</v>
      </c>
      <c r="L10" s="65">
        <f>VLOOKUP($A10,'Return Data'!$B$7:$R$2843,17,0)</f>
        <v>21.0657</v>
      </c>
      <c r="M10" s="66">
        <f t="shared" si="4"/>
        <v>4</v>
      </c>
      <c r="N10" s="65">
        <f>VLOOKUP($A10,'Return Data'!$B$7:$R$2843,14,0)</f>
        <v>14.5482</v>
      </c>
      <c r="O10" s="66">
        <f t="shared" si="5"/>
        <v>3</v>
      </c>
      <c r="P10" s="65">
        <f>VLOOKUP($A10,'Return Data'!$B$7:$R$2843,15,0)</f>
        <v>14.3162</v>
      </c>
      <c r="Q10" s="66">
        <f t="shared" si="6"/>
        <v>2</v>
      </c>
      <c r="R10" s="65">
        <f>VLOOKUP($A10,'Return Data'!$B$7:$R$2843,16,0)</f>
        <v>15.3895</v>
      </c>
      <c r="S10" s="67">
        <f t="shared" si="7"/>
        <v>2</v>
      </c>
    </row>
    <row r="11" spans="1:20" x14ac:dyDescent="0.3">
      <c r="A11" s="63" t="s">
        <v>2024</v>
      </c>
      <c r="B11" s="64">
        <f>VLOOKUP($A11,'Return Data'!$B$7:$R$2843,3,0)</f>
        <v>44410</v>
      </c>
      <c r="C11" s="65">
        <f>VLOOKUP($A11,'Return Data'!$B$7:$R$2843,4,0)</f>
        <v>26.3444</v>
      </c>
      <c r="D11" s="65">
        <f>VLOOKUP($A11,'Return Data'!$B$7:$R$2843,10,0)</f>
        <v>9.3981999999999992</v>
      </c>
      <c r="E11" s="66">
        <f t="shared" si="0"/>
        <v>6</v>
      </c>
      <c r="F11" s="65">
        <f>VLOOKUP($A11,'Return Data'!$B$7:$R$2843,11,0)</f>
        <v>10.104200000000001</v>
      </c>
      <c r="G11" s="66">
        <f t="shared" si="1"/>
        <v>7</v>
      </c>
      <c r="H11" s="65">
        <f>VLOOKUP($A11,'Return Data'!$B$7:$R$2843,12,0)</f>
        <v>26.485499999999998</v>
      </c>
      <c r="I11" s="66">
        <f t="shared" si="2"/>
        <v>6</v>
      </c>
      <c r="J11" s="65">
        <f>VLOOKUP($A11,'Return Data'!$B$7:$R$2843,13,0)</f>
        <v>29.436199999999999</v>
      </c>
      <c r="K11" s="66">
        <f t="shared" si="3"/>
        <v>6</v>
      </c>
      <c r="L11" s="65">
        <f>VLOOKUP($A11,'Return Data'!$B$7:$R$2843,17,0)</f>
        <v>17.9221</v>
      </c>
      <c r="M11" s="66">
        <f t="shared" si="4"/>
        <v>5</v>
      </c>
      <c r="N11" s="65">
        <f>VLOOKUP($A11,'Return Data'!$B$7:$R$2843,14,0)</f>
        <v>12.5959</v>
      </c>
      <c r="O11" s="66">
        <f t="shared" si="5"/>
        <v>5</v>
      </c>
      <c r="P11" s="65">
        <f>VLOOKUP($A11,'Return Data'!$B$7:$R$2843,15,0)</f>
        <v>9.8393999999999995</v>
      </c>
      <c r="Q11" s="66">
        <f t="shared" si="6"/>
        <v>6</v>
      </c>
      <c r="R11" s="65">
        <f>VLOOKUP($A11,'Return Data'!$B$7:$R$2843,16,0)</f>
        <v>9.5838000000000001</v>
      </c>
      <c r="S11" s="67">
        <f t="shared" si="7"/>
        <v>8</v>
      </c>
    </row>
    <row r="12" spans="1:20" x14ac:dyDescent="0.3">
      <c r="A12" s="63" t="s">
        <v>1249</v>
      </c>
      <c r="B12" s="64">
        <f>VLOOKUP($A12,'Return Data'!$B$7:$R$2843,3,0)</f>
        <v>44410</v>
      </c>
      <c r="C12" s="65">
        <f>VLOOKUP($A12,'Return Data'!$B$7:$R$2843,4,0)</f>
        <v>74.7821</v>
      </c>
      <c r="D12" s="65">
        <f>VLOOKUP($A12,'Return Data'!$B$7:$R$2843,10,0)</f>
        <v>21.629100000000001</v>
      </c>
      <c r="E12" s="66">
        <f t="shared" si="0"/>
        <v>1</v>
      </c>
      <c r="F12" s="65">
        <f>VLOOKUP($A12,'Return Data'!$B$7:$R$2843,11,0)</f>
        <v>48.733400000000003</v>
      </c>
      <c r="G12" s="66">
        <f t="shared" si="1"/>
        <v>1</v>
      </c>
      <c r="H12" s="65">
        <f>VLOOKUP($A12,'Return Data'!$B$7:$R$2843,12,0)</f>
        <v>56.811700000000002</v>
      </c>
      <c r="I12" s="66">
        <f t="shared" si="2"/>
        <v>1</v>
      </c>
      <c r="J12" s="65">
        <f>VLOOKUP($A12,'Return Data'!$B$7:$R$2843,13,0)</f>
        <v>71.565399999999997</v>
      </c>
      <c r="K12" s="66">
        <f t="shared" si="3"/>
        <v>1</v>
      </c>
      <c r="L12" s="65">
        <f>VLOOKUP($A12,'Return Data'!$B$7:$R$2843,17,0)</f>
        <v>41.3018</v>
      </c>
      <c r="M12" s="66">
        <f t="shared" si="4"/>
        <v>1</v>
      </c>
      <c r="N12" s="65">
        <f>VLOOKUP($A12,'Return Data'!$B$7:$R$2843,14,0)</f>
        <v>28.9908</v>
      </c>
      <c r="O12" s="66">
        <f t="shared" si="5"/>
        <v>1</v>
      </c>
      <c r="P12" s="65">
        <f>VLOOKUP($A12,'Return Data'!$B$7:$R$2843,15,0)</f>
        <v>18.321000000000002</v>
      </c>
      <c r="Q12" s="66">
        <f t="shared" si="6"/>
        <v>1</v>
      </c>
      <c r="R12" s="65">
        <f>VLOOKUP($A12,'Return Data'!$B$7:$R$2843,16,0)</f>
        <v>13.938499999999999</v>
      </c>
      <c r="S12" s="67">
        <f t="shared" si="7"/>
        <v>3</v>
      </c>
    </row>
    <row r="13" spans="1:20" x14ac:dyDescent="0.3">
      <c r="A13" s="63" t="s">
        <v>761</v>
      </c>
      <c r="B13" s="64">
        <f>VLOOKUP($A13,'Return Data'!$B$7:$R$2843,3,0)</f>
        <v>44410</v>
      </c>
      <c r="C13" s="65">
        <f>VLOOKUP($A13,'Return Data'!$B$7:$R$2843,4,0)</f>
        <v>22.999199999999998</v>
      </c>
      <c r="D13" s="65">
        <f>VLOOKUP($A13,'Return Data'!$B$7:$R$2843,10,0)</f>
        <v>13.0062</v>
      </c>
      <c r="E13" s="66">
        <f t="shared" si="0"/>
        <v>2</v>
      </c>
      <c r="F13" s="65">
        <f>VLOOKUP($A13,'Return Data'!$B$7:$R$2843,11,0)</f>
        <v>7.9177</v>
      </c>
      <c r="G13" s="66">
        <f t="shared" si="1"/>
        <v>8</v>
      </c>
      <c r="H13" s="65">
        <f>VLOOKUP($A13,'Return Data'!$B$7:$R$2843,12,0)</f>
        <v>14.3233</v>
      </c>
      <c r="I13" s="66">
        <f t="shared" si="2"/>
        <v>9</v>
      </c>
      <c r="J13" s="65">
        <f>VLOOKUP($A13,'Return Data'!$B$7:$R$2843,13,0)</f>
        <v>12.6701</v>
      </c>
      <c r="K13" s="66">
        <f t="shared" si="3"/>
        <v>9</v>
      </c>
      <c r="L13" s="65">
        <f>VLOOKUP($A13,'Return Data'!$B$7:$R$2843,17,0)</f>
        <v>11.338100000000001</v>
      </c>
      <c r="M13" s="66">
        <f t="shared" si="4"/>
        <v>8</v>
      </c>
      <c r="N13" s="65">
        <f>VLOOKUP($A13,'Return Data'!$B$7:$R$2843,14,0)</f>
        <v>9.6608000000000001</v>
      </c>
      <c r="O13" s="66">
        <f t="shared" si="5"/>
        <v>7</v>
      </c>
      <c r="P13" s="65">
        <f>VLOOKUP($A13,'Return Data'!$B$7:$R$2843,15,0)</f>
        <v>8.5962999999999994</v>
      </c>
      <c r="Q13" s="66">
        <f t="shared" si="6"/>
        <v>7</v>
      </c>
      <c r="R13" s="65">
        <f>VLOOKUP($A13,'Return Data'!$B$7:$R$2843,16,0)</f>
        <v>9.6222999999999992</v>
      </c>
      <c r="S13" s="67">
        <f t="shared" si="7"/>
        <v>7</v>
      </c>
    </row>
    <row r="14" spans="1:20" x14ac:dyDescent="0.3">
      <c r="A14" s="63" t="s">
        <v>1250</v>
      </c>
      <c r="B14" s="64">
        <f>VLOOKUP($A14,'Return Data'!$B$7:$R$2843,3,0)</f>
        <v>44410</v>
      </c>
      <c r="C14" s="65">
        <f>VLOOKUP($A14,'Return Data'!$B$7:$R$2843,4,0)</f>
        <v>38.629800000000003</v>
      </c>
      <c r="D14" s="65">
        <f>VLOOKUP($A14,'Return Data'!$B$7:$R$2843,10,0)</f>
        <v>8.2034000000000002</v>
      </c>
      <c r="E14" s="66">
        <f t="shared" si="0"/>
        <v>8</v>
      </c>
      <c r="F14" s="65">
        <f>VLOOKUP($A14,'Return Data'!$B$7:$R$2843,11,0)</f>
        <v>10.130800000000001</v>
      </c>
      <c r="G14" s="66">
        <f t="shared" si="1"/>
        <v>6</v>
      </c>
      <c r="H14" s="65">
        <f>VLOOKUP($A14,'Return Data'!$B$7:$R$2843,12,0)</f>
        <v>18.900400000000001</v>
      </c>
      <c r="I14" s="66">
        <f t="shared" si="2"/>
        <v>7</v>
      </c>
      <c r="J14" s="65">
        <f>VLOOKUP($A14,'Return Data'!$B$7:$R$2843,13,0)</f>
        <v>18.657900000000001</v>
      </c>
      <c r="K14" s="66">
        <f t="shared" si="3"/>
        <v>8</v>
      </c>
      <c r="L14" s="65">
        <f>VLOOKUP($A14,'Return Data'!$B$7:$R$2843,17,0)</f>
        <v>16.176500000000001</v>
      </c>
      <c r="M14" s="66">
        <f t="shared" si="4"/>
        <v>6</v>
      </c>
      <c r="N14" s="65">
        <f>VLOOKUP($A14,'Return Data'!$B$7:$R$2843,14,0)</f>
        <v>12.5831</v>
      </c>
      <c r="O14" s="66">
        <f t="shared" si="5"/>
        <v>6</v>
      </c>
      <c r="P14" s="65">
        <f>VLOOKUP($A14,'Return Data'!$B$7:$R$2843,15,0)</f>
        <v>10.4308</v>
      </c>
      <c r="Q14" s="66">
        <f t="shared" si="6"/>
        <v>5</v>
      </c>
      <c r="R14" s="65">
        <f>VLOOKUP($A14,'Return Data'!$B$7:$R$2843,16,0)</f>
        <v>11.483700000000001</v>
      </c>
      <c r="S14" s="67">
        <f t="shared" si="7"/>
        <v>4</v>
      </c>
    </row>
    <row r="15" spans="1:20" x14ac:dyDescent="0.3">
      <c r="A15" s="63" t="s">
        <v>1252</v>
      </c>
      <c r="B15" s="64">
        <f>VLOOKUP($A15,'Return Data'!$B$7:$R$2843,3,0)</f>
        <v>44410</v>
      </c>
      <c r="C15" s="65">
        <f>VLOOKUP($A15,'Return Data'!$B$7:$R$2843,4,0)</f>
        <v>14.984400000000001</v>
      </c>
      <c r="D15" s="65">
        <f>VLOOKUP($A15,'Return Data'!$B$7:$R$2843,10,0)</f>
        <v>9.4807000000000006</v>
      </c>
      <c r="E15" s="66">
        <f t="shared" si="0"/>
        <v>5</v>
      </c>
      <c r="F15" s="65">
        <f>VLOOKUP($A15,'Return Data'!$B$7:$R$2843,11,0)</f>
        <v>13.857200000000001</v>
      </c>
      <c r="G15" s="66">
        <f t="shared" si="1"/>
        <v>3</v>
      </c>
      <c r="H15" s="65">
        <f>VLOOKUP($A15,'Return Data'!$B$7:$R$2843,12,0)</f>
        <v>33.408099999999997</v>
      </c>
      <c r="I15" s="66">
        <f t="shared" si="2"/>
        <v>3</v>
      </c>
      <c r="J15" s="65">
        <f>VLOOKUP($A15,'Return Data'!$B$7:$R$2843,13,0)</f>
        <v>39.652200000000001</v>
      </c>
      <c r="K15" s="66">
        <f t="shared" si="3"/>
        <v>3</v>
      </c>
      <c r="L15" s="65"/>
      <c r="M15" s="66"/>
      <c r="N15" s="65"/>
      <c r="O15" s="66"/>
      <c r="P15" s="65"/>
      <c r="Q15" s="66"/>
      <c r="R15" s="65">
        <f>VLOOKUP($A15,'Return Data'!$B$7:$R$2843,16,0)</f>
        <v>33.119300000000003</v>
      </c>
      <c r="S15" s="67">
        <f t="shared" si="7"/>
        <v>1</v>
      </c>
    </row>
    <row r="16" spans="1:20" x14ac:dyDescent="0.3">
      <c r="A16" s="63" t="s">
        <v>1254</v>
      </c>
      <c r="B16" s="64">
        <f>VLOOKUP($A16,'Return Data'!$B$7:$R$2843,3,0)</f>
        <v>44410</v>
      </c>
      <c r="C16" s="65">
        <f>VLOOKUP($A16,'Return Data'!$B$7:$R$2843,4,0)</f>
        <v>45.326799999999999</v>
      </c>
      <c r="D16" s="65">
        <f>VLOOKUP($A16,'Return Data'!$B$7:$R$2843,10,0)</f>
        <v>6.1063000000000001</v>
      </c>
      <c r="E16" s="66">
        <f t="shared" si="0"/>
        <v>9</v>
      </c>
      <c r="F16" s="65">
        <f>VLOOKUP($A16,'Return Data'!$B$7:$R$2843,11,0)</f>
        <v>6.7445000000000004</v>
      </c>
      <c r="G16" s="66">
        <f t="shared" si="1"/>
        <v>9</v>
      </c>
      <c r="H16" s="65">
        <f>VLOOKUP($A16,'Return Data'!$B$7:$R$2843,12,0)</f>
        <v>16.7242</v>
      </c>
      <c r="I16" s="66">
        <f t="shared" si="2"/>
        <v>8</v>
      </c>
      <c r="J16" s="65">
        <f>VLOOKUP($A16,'Return Data'!$B$7:$R$2843,13,0)</f>
        <v>19.6128</v>
      </c>
      <c r="K16" s="66">
        <f t="shared" si="3"/>
        <v>7</v>
      </c>
      <c r="L16" s="65">
        <f>VLOOKUP($A16,'Return Data'!$B$7:$R$2843,17,0)</f>
        <v>14.336600000000001</v>
      </c>
      <c r="M16" s="66">
        <f>RANK(L16,L$8:L$16,0)</f>
        <v>7</v>
      </c>
      <c r="N16" s="65">
        <f>VLOOKUP($A16,'Return Data'!$B$7:$R$2843,14,0)</f>
        <v>8.8704000000000001</v>
      </c>
      <c r="O16" s="66">
        <f>RANK(N16,N$8:N$16,0)</f>
        <v>8</v>
      </c>
      <c r="P16" s="65">
        <f>VLOOKUP($A16,'Return Data'!$B$7:$R$2843,15,0)</f>
        <v>8.4413999999999998</v>
      </c>
      <c r="Q16" s="66">
        <f>RANK(P16,P$8:P$16,0)</f>
        <v>8</v>
      </c>
      <c r="R16" s="65">
        <f>VLOOKUP($A16,'Return Data'!$B$7:$R$2843,16,0)</f>
        <v>7.8841999999999999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11.00158888888889</v>
      </c>
      <c r="E18" s="74"/>
      <c r="F18" s="75">
        <f>AVERAGE(F8:F16)</f>
        <v>15.558966666666667</v>
      </c>
      <c r="G18" s="74"/>
      <c r="H18" s="75">
        <f>AVERAGE(H8:H16)</f>
        <v>30.093466666666661</v>
      </c>
      <c r="I18" s="74"/>
      <c r="J18" s="75">
        <f>AVERAGE(J8:J16)</f>
        <v>33.958033333333333</v>
      </c>
      <c r="K18" s="74"/>
      <c r="L18" s="75">
        <f>AVERAGE(L8:L16)</f>
        <v>21.029387500000002</v>
      </c>
      <c r="M18" s="74"/>
      <c r="N18" s="75">
        <f>AVERAGE(N8:N16)</f>
        <v>14.5896875</v>
      </c>
      <c r="O18" s="74"/>
      <c r="P18" s="75">
        <f>AVERAGE(P8:P16)</f>
        <v>11.814100000000002</v>
      </c>
      <c r="Q18" s="74"/>
      <c r="R18" s="75">
        <f>AVERAGE(R8:R16)</f>
        <v>13.731377777777778</v>
      </c>
      <c r="S18" s="76"/>
    </row>
    <row r="19" spans="1:19" x14ac:dyDescent="0.3">
      <c r="A19" s="73" t="s">
        <v>28</v>
      </c>
      <c r="B19" s="74"/>
      <c r="C19" s="74"/>
      <c r="D19" s="75">
        <f>MIN(D8:D16)</f>
        <v>6.1063000000000001</v>
      </c>
      <c r="E19" s="74"/>
      <c r="F19" s="75">
        <f>MIN(F8:F16)</f>
        <v>6.7445000000000004</v>
      </c>
      <c r="G19" s="74"/>
      <c r="H19" s="75">
        <f>MIN(H8:H16)</f>
        <v>14.3233</v>
      </c>
      <c r="I19" s="74"/>
      <c r="J19" s="75">
        <f>MIN(J8:J16)</f>
        <v>12.6701</v>
      </c>
      <c r="K19" s="74"/>
      <c r="L19" s="75">
        <f>MIN(L8:L16)</f>
        <v>11.338100000000001</v>
      </c>
      <c r="M19" s="74"/>
      <c r="N19" s="75">
        <f>MIN(N8:N16)</f>
        <v>8.8704000000000001</v>
      </c>
      <c r="O19" s="74"/>
      <c r="P19" s="75">
        <f>MIN(P8:P16)</f>
        <v>8.4413999999999998</v>
      </c>
      <c r="Q19" s="74"/>
      <c r="R19" s="75">
        <f>MIN(R8:R16)</f>
        <v>7.8841999999999999</v>
      </c>
      <c r="S19" s="76"/>
    </row>
    <row r="20" spans="1:19" ht="15" thickBot="1" x14ac:dyDescent="0.35">
      <c r="A20" s="77" t="s">
        <v>29</v>
      </c>
      <c r="B20" s="78"/>
      <c r="C20" s="78"/>
      <c r="D20" s="79">
        <f>MAX(D8:D16)</f>
        <v>21.629100000000001</v>
      </c>
      <c r="E20" s="78"/>
      <c r="F20" s="79">
        <f>MAX(F8:F16)</f>
        <v>48.733400000000003</v>
      </c>
      <c r="G20" s="78"/>
      <c r="H20" s="79">
        <f>MAX(H8:H16)</f>
        <v>56.811700000000002</v>
      </c>
      <c r="I20" s="78"/>
      <c r="J20" s="79">
        <f>MAX(J8:J16)</f>
        <v>71.565399999999997</v>
      </c>
      <c r="K20" s="78"/>
      <c r="L20" s="79">
        <f>MAX(L8:L16)</f>
        <v>41.3018</v>
      </c>
      <c r="M20" s="78"/>
      <c r="N20" s="79">
        <f>MAX(N8:N16)</f>
        <v>28.9908</v>
      </c>
      <c r="O20" s="78"/>
      <c r="P20" s="79">
        <f>MAX(P8:P16)</f>
        <v>18.321000000000002</v>
      </c>
      <c r="Q20" s="78"/>
      <c r="R20" s="79">
        <f>MAX(R8:R16)</f>
        <v>33.119300000000003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44410</v>
      </c>
      <c r="C8" s="65">
        <f>VLOOKUP($A8,'Return Data'!$B$7:$R$2843,4,0)</f>
        <v>276.2312</v>
      </c>
      <c r="D8" s="65">
        <f>VLOOKUP($A8,'Return Data'!$B$7:$R$2843,5,0)</f>
        <v>5.9093</v>
      </c>
      <c r="E8" s="66">
        <f>RANK(D8,D$8:D$14,0)</f>
        <v>6</v>
      </c>
      <c r="F8" s="65">
        <f>VLOOKUP($A8,'Return Data'!$B$7:$R$2843,6,0)</f>
        <v>5.9093</v>
      </c>
      <c r="G8" s="66">
        <f>RANK(F8,F$8:F$14,0)</f>
        <v>6</v>
      </c>
      <c r="H8" s="65">
        <f>VLOOKUP($A8,'Return Data'!$B$7:$R$2843,7,0)</f>
        <v>5.9490999999999996</v>
      </c>
      <c r="I8" s="66">
        <f>RANK(H8,H$8:H$14,0)</f>
        <v>5</v>
      </c>
      <c r="J8" s="65">
        <f>VLOOKUP($A8,'Return Data'!$B$7:$R$2843,8,0)</f>
        <v>5.9786999999999999</v>
      </c>
      <c r="K8" s="66">
        <f>RANK(J8,J$8:J$14,0)</f>
        <v>5</v>
      </c>
      <c r="L8" s="65">
        <f>VLOOKUP($A8,'Return Data'!$B$7:$R$2843,9,0)</f>
        <v>7.8803999999999998</v>
      </c>
      <c r="M8" s="66">
        <f>RANK(L8,L$8:L$14,0)</f>
        <v>4</v>
      </c>
      <c r="N8" s="65">
        <f>VLOOKUP($A8,'Return Data'!$B$7:$R$2843,10,0)</f>
        <v>5.2878999999999996</v>
      </c>
      <c r="O8" s="66">
        <f>RANK(N8,N$8:N$14,0)</f>
        <v>5</v>
      </c>
      <c r="P8" s="65">
        <f>VLOOKUP($A8,'Return Data'!$B$7:$R$2843,11,0)</f>
        <v>5.6852999999999998</v>
      </c>
      <c r="Q8" s="66">
        <f>RANK(P8,P$8:P$14,0)</f>
        <v>4</v>
      </c>
      <c r="R8" s="65">
        <f>VLOOKUP($A8,'Return Data'!$B$7:$R$2843,12,0)</f>
        <v>4.6365999999999996</v>
      </c>
      <c r="S8" s="66">
        <f>RANK(R8,R$8:R$14,0)</f>
        <v>6</v>
      </c>
      <c r="T8" s="65">
        <f>VLOOKUP($A8,'Return Data'!$B$7:$R$2843,13,0)</f>
        <v>5.1277999999999997</v>
      </c>
      <c r="U8" s="66">
        <f>RANK(T8,T$8:T$14,0)</f>
        <v>6</v>
      </c>
      <c r="V8" s="65">
        <f>VLOOKUP($A8,'Return Data'!$B$7:$R$2843,17,0)</f>
        <v>7.2072000000000003</v>
      </c>
      <c r="W8" s="66">
        <f>RANK(V8,V$8:V$14,0)</f>
        <v>4</v>
      </c>
      <c r="X8" s="65">
        <f>VLOOKUP($A8,'Return Data'!$B$7:$R$2843,14,0)</f>
        <v>7.8548</v>
      </c>
      <c r="Y8" s="66">
        <f>RANK(X8,X$8:X$14,0)</f>
        <v>4</v>
      </c>
      <c r="Z8" s="65">
        <f>VLOOKUP($A8,'Return Data'!$B$7:$R$2843,16,0)</f>
        <v>8.5507000000000009</v>
      </c>
      <c r="AA8" s="67">
        <f>RANK(Z8,Z$8:Z$14,0)</f>
        <v>3</v>
      </c>
    </row>
    <row r="9" spans="1:27" x14ac:dyDescent="0.3">
      <c r="A9" s="63" t="s">
        <v>806</v>
      </c>
      <c r="B9" s="64">
        <f>VLOOKUP($A9,'Return Data'!$B$7:$R$2843,3,0)</f>
        <v>44410</v>
      </c>
      <c r="C9" s="65">
        <f>VLOOKUP($A9,'Return Data'!$B$7:$R$2843,4,0)</f>
        <v>33.816499999999998</v>
      </c>
      <c r="D9" s="65">
        <f>VLOOKUP($A9,'Return Data'!$B$7:$R$2843,5,0)</f>
        <v>9.1814</v>
      </c>
      <c r="E9" s="66">
        <f t="shared" ref="E9:E14" si="0">RANK(D9,D$8:D$14,0)</f>
        <v>2</v>
      </c>
      <c r="F9" s="65">
        <f>VLOOKUP($A9,'Return Data'!$B$7:$R$2843,6,0)</f>
        <v>9.1814</v>
      </c>
      <c r="G9" s="66">
        <f t="shared" ref="G9:G14" si="1">RANK(F9,F$8:F$14,0)</f>
        <v>2</v>
      </c>
      <c r="H9" s="65">
        <f>VLOOKUP($A9,'Return Data'!$B$7:$R$2843,7,0)</f>
        <v>8.9586000000000006</v>
      </c>
      <c r="I9" s="66">
        <f t="shared" ref="I9:I14" si="2">RANK(H9,H$8:H$14,0)</f>
        <v>3</v>
      </c>
      <c r="J9" s="65">
        <f>VLOOKUP($A9,'Return Data'!$B$7:$R$2843,8,0)</f>
        <v>7.2363</v>
      </c>
      <c r="K9" s="66">
        <f t="shared" ref="K9:K14" si="3">RANK(J9,J$8:J$14,0)</f>
        <v>4</v>
      </c>
      <c r="L9" s="65">
        <f>VLOOKUP($A9,'Return Data'!$B$7:$R$2843,9,0)</f>
        <v>6.8676000000000004</v>
      </c>
      <c r="M9" s="66">
        <f t="shared" ref="M9:M14" si="4">RANK(L9,L$8:L$14,0)</f>
        <v>6</v>
      </c>
      <c r="N9" s="65">
        <f>VLOOKUP($A9,'Return Data'!$B$7:$R$2843,10,0)</f>
        <v>5.1142000000000003</v>
      </c>
      <c r="O9" s="66">
        <f t="shared" ref="O9:O14" si="5">RANK(N9,N$8:N$14,0)</f>
        <v>6</v>
      </c>
      <c r="P9" s="65">
        <f>VLOOKUP($A9,'Return Data'!$B$7:$R$2843,11,0)</f>
        <v>4.5646000000000004</v>
      </c>
      <c r="Q9" s="66">
        <f t="shared" ref="Q9:Q14" si="6">RANK(P9,P$8:P$14,0)</f>
        <v>7</v>
      </c>
      <c r="R9" s="65">
        <f>VLOOKUP($A9,'Return Data'!$B$7:$R$2843,12,0)</f>
        <v>4.7568000000000001</v>
      </c>
      <c r="S9" s="66">
        <f t="shared" ref="S9:S14" si="7">RANK(R9,R$8:R$14,0)</f>
        <v>5</v>
      </c>
      <c r="T9" s="65">
        <f>VLOOKUP($A9,'Return Data'!$B$7:$R$2843,13,0)</f>
        <v>5.1901000000000002</v>
      </c>
      <c r="U9" s="66">
        <f t="shared" ref="U9:U14" si="8">RANK(T9,T$8:T$14,0)</f>
        <v>5</v>
      </c>
      <c r="V9" s="65">
        <f>VLOOKUP($A9,'Return Data'!$B$7:$R$2843,17,0)</f>
        <v>6.2390999999999996</v>
      </c>
      <c r="W9" s="66">
        <f t="shared" ref="W9:W13" si="9">RANK(V9,V$8:V$14,0)</f>
        <v>6</v>
      </c>
      <c r="X9" s="65">
        <f>VLOOKUP($A9,'Return Data'!$B$7:$R$2843,14,0)</f>
        <v>6.7515000000000001</v>
      </c>
      <c r="Y9" s="66">
        <f t="shared" ref="Y9:Y13" si="10">RANK(X9,X$8:X$14,0)</f>
        <v>5</v>
      </c>
      <c r="Z9" s="65">
        <f>VLOOKUP($A9,'Return Data'!$B$7:$R$2843,16,0)</f>
        <v>7.0861999999999998</v>
      </c>
      <c r="AA9" s="67">
        <f t="shared" ref="AA9:AA14" si="11">RANK(Z9,Z$8:Z$14,0)</f>
        <v>7</v>
      </c>
    </row>
    <row r="10" spans="1:27" x14ac:dyDescent="0.3">
      <c r="A10" s="63" t="s">
        <v>808</v>
      </c>
      <c r="B10" s="64">
        <f>VLOOKUP($A10,'Return Data'!$B$7:$R$2843,3,0)</f>
        <v>44410</v>
      </c>
      <c r="C10" s="65">
        <f>VLOOKUP($A10,'Return Data'!$B$7:$R$2843,4,0)</f>
        <v>39.104399999999998</v>
      </c>
      <c r="D10" s="65">
        <f>VLOOKUP($A10,'Return Data'!$B$7:$R$2843,5,0)</f>
        <v>5.1359000000000004</v>
      </c>
      <c r="E10" s="66">
        <f t="shared" si="0"/>
        <v>7</v>
      </c>
      <c r="F10" s="65">
        <f>VLOOKUP($A10,'Return Data'!$B$7:$R$2843,6,0)</f>
        <v>5.1359000000000004</v>
      </c>
      <c r="G10" s="66">
        <f t="shared" si="1"/>
        <v>7</v>
      </c>
      <c r="H10" s="65">
        <f>VLOOKUP($A10,'Return Data'!$B$7:$R$2843,7,0)</f>
        <v>5.3391999999999999</v>
      </c>
      <c r="I10" s="66">
        <f t="shared" si="2"/>
        <v>7</v>
      </c>
      <c r="J10" s="65">
        <f>VLOOKUP($A10,'Return Data'!$B$7:$R$2843,8,0)</f>
        <v>4.923</v>
      </c>
      <c r="K10" s="66">
        <f t="shared" si="3"/>
        <v>7</v>
      </c>
      <c r="L10" s="65">
        <f>VLOOKUP($A10,'Return Data'!$B$7:$R$2843,9,0)</f>
        <v>7.2252000000000001</v>
      </c>
      <c r="M10" s="66">
        <f t="shared" si="4"/>
        <v>5</v>
      </c>
      <c r="N10" s="65">
        <f>VLOOKUP($A10,'Return Data'!$B$7:$R$2843,10,0)</f>
        <v>6.2996999999999996</v>
      </c>
      <c r="O10" s="66">
        <f t="shared" si="5"/>
        <v>3</v>
      </c>
      <c r="P10" s="65">
        <f>VLOOKUP($A10,'Return Data'!$B$7:$R$2843,11,0)</f>
        <v>5.7015000000000002</v>
      </c>
      <c r="Q10" s="66">
        <f t="shared" si="6"/>
        <v>3</v>
      </c>
      <c r="R10" s="65">
        <f>VLOOKUP($A10,'Return Data'!$B$7:$R$2843,12,0)</f>
        <v>5.5913000000000004</v>
      </c>
      <c r="S10" s="66">
        <f t="shared" si="7"/>
        <v>3</v>
      </c>
      <c r="T10" s="65">
        <f>VLOOKUP($A10,'Return Data'!$B$7:$R$2843,13,0)</f>
        <v>6.2057000000000002</v>
      </c>
      <c r="U10" s="66">
        <f t="shared" si="8"/>
        <v>2</v>
      </c>
      <c r="V10" s="65">
        <f>VLOOKUP($A10,'Return Data'!$B$7:$R$2843,17,0)</f>
        <v>7.7267000000000001</v>
      </c>
      <c r="W10" s="66">
        <f t="shared" si="9"/>
        <v>3</v>
      </c>
      <c r="X10" s="65">
        <f>VLOOKUP($A10,'Return Data'!$B$7:$R$2843,14,0)</f>
        <v>8.0196000000000005</v>
      </c>
      <c r="Y10" s="66">
        <f t="shared" si="10"/>
        <v>3</v>
      </c>
      <c r="Z10" s="65">
        <f>VLOOKUP($A10,'Return Data'!$B$7:$R$2843,16,0)</f>
        <v>8.3544999999999998</v>
      </c>
      <c r="AA10" s="67">
        <f t="shared" si="11"/>
        <v>4</v>
      </c>
    </row>
    <row r="11" spans="1:27" x14ac:dyDescent="0.3">
      <c r="A11" s="63" t="s">
        <v>810</v>
      </c>
      <c r="B11" s="64">
        <f>VLOOKUP($A11,'Return Data'!$B$7:$R$2843,3,0)</f>
        <v>44410</v>
      </c>
      <c r="C11" s="65">
        <f>VLOOKUP($A11,'Return Data'!$B$7:$R$2843,4,0)</f>
        <v>352.92559999999997</v>
      </c>
      <c r="D11" s="65">
        <f>VLOOKUP($A11,'Return Data'!$B$7:$R$2843,5,0)</f>
        <v>13.352499999999999</v>
      </c>
      <c r="E11" s="66">
        <f t="shared" si="0"/>
        <v>1</v>
      </c>
      <c r="F11" s="65">
        <f>VLOOKUP($A11,'Return Data'!$B$7:$R$2843,6,0)</f>
        <v>13.352499999999999</v>
      </c>
      <c r="G11" s="66">
        <f t="shared" si="1"/>
        <v>1</v>
      </c>
      <c r="H11" s="65">
        <f>VLOOKUP($A11,'Return Data'!$B$7:$R$2843,7,0)</f>
        <v>11.0184</v>
      </c>
      <c r="I11" s="66">
        <f t="shared" si="2"/>
        <v>1</v>
      </c>
      <c r="J11" s="65">
        <f>VLOOKUP($A11,'Return Data'!$B$7:$R$2843,8,0)</f>
        <v>10.0029</v>
      </c>
      <c r="K11" s="66">
        <f t="shared" si="3"/>
        <v>2</v>
      </c>
      <c r="L11" s="65">
        <f>VLOOKUP($A11,'Return Data'!$B$7:$R$2843,9,0)</f>
        <v>8.6216000000000008</v>
      </c>
      <c r="M11" s="66">
        <f t="shared" si="4"/>
        <v>3</v>
      </c>
      <c r="N11" s="65">
        <f>VLOOKUP($A11,'Return Data'!$B$7:$R$2843,10,0)</f>
        <v>8.3817000000000004</v>
      </c>
      <c r="O11" s="66">
        <f t="shared" si="5"/>
        <v>1</v>
      </c>
      <c r="P11" s="65">
        <f>VLOOKUP($A11,'Return Data'!$B$7:$R$2843,11,0)</f>
        <v>5.4774000000000003</v>
      </c>
      <c r="Q11" s="66">
        <f t="shared" si="6"/>
        <v>5</v>
      </c>
      <c r="R11" s="65">
        <f>VLOOKUP($A11,'Return Data'!$B$7:$R$2843,12,0)</f>
        <v>6.2874999999999996</v>
      </c>
      <c r="S11" s="66">
        <f t="shared" si="7"/>
        <v>1</v>
      </c>
      <c r="T11" s="65">
        <f>VLOOKUP($A11,'Return Data'!$B$7:$R$2843,13,0)</f>
        <v>6.9038000000000004</v>
      </c>
      <c r="U11" s="66">
        <f t="shared" si="8"/>
        <v>1</v>
      </c>
      <c r="V11" s="65">
        <f>VLOOKUP($A11,'Return Data'!$B$7:$R$2843,17,0)</f>
        <v>8.4832999999999998</v>
      </c>
      <c r="W11" s="66">
        <f t="shared" si="9"/>
        <v>2</v>
      </c>
      <c r="X11" s="65">
        <f>VLOOKUP($A11,'Return Data'!$B$7:$R$2843,14,0)</f>
        <v>8.5396000000000001</v>
      </c>
      <c r="Y11" s="66">
        <f t="shared" si="10"/>
        <v>2</v>
      </c>
      <c r="Z11" s="65">
        <f>VLOOKUP($A11,'Return Data'!$B$7:$R$2843,16,0)</f>
        <v>8.8327000000000009</v>
      </c>
      <c r="AA11" s="67">
        <f t="shared" si="11"/>
        <v>1</v>
      </c>
    </row>
    <row r="12" spans="1:27" x14ac:dyDescent="0.3">
      <c r="A12" s="63" t="s">
        <v>811</v>
      </c>
      <c r="B12" s="64">
        <f>VLOOKUP($A12,'Return Data'!$B$7:$R$2843,3,0)</f>
        <v>44410</v>
      </c>
      <c r="C12" s="65">
        <f>VLOOKUP($A12,'Return Data'!$B$7:$R$2843,4,0)</f>
        <v>1192.5481</v>
      </c>
      <c r="D12" s="65">
        <f>VLOOKUP($A12,'Return Data'!$B$7:$R$2843,5,0)</f>
        <v>7.3398000000000003</v>
      </c>
      <c r="E12" s="66">
        <f t="shared" si="0"/>
        <v>4</v>
      </c>
      <c r="F12" s="65">
        <f>VLOOKUP($A12,'Return Data'!$B$7:$R$2843,6,0)</f>
        <v>7.3398000000000003</v>
      </c>
      <c r="G12" s="66">
        <f t="shared" si="1"/>
        <v>4</v>
      </c>
      <c r="H12" s="65">
        <f>VLOOKUP($A12,'Return Data'!$B$7:$R$2843,7,0)</f>
        <v>9.9169999999999998</v>
      </c>
      <c r="I12" s="66">
        <f t="shared" si="2"/>
        <v>2</v>
      </c>
      <c r="J12" s="65">
        <f>VLOOKUP($A12,'Return Data'!$B$7:$R$2843,8,0)</f>
        <v>11.0678</v>
      </c>
      <c r="K12" s="66">
        <f t="shared" si="3"/>
        <v>1</v>
      </c>
      <c r="L12" s="65">
        <f>VLOOKUP($A12,'Return Data'!$B$7:$R$2843,9,0)</f>
        <v>10.817500000000001</v>
      </c>
      <c r="M12" s="66">
        <f t="shared" si="4"/>
        <v>1</v>
      </c>
      <c r="N12" s="65">
        <f>VLOOKUP($A12,'Return Data'!$B$7:$R$2843,10,0)</f>
        <v>7.4819000000000004</v>
      </c>
      <c r="O12" s="66">
        <f t="shared" si="5"/>
        <v>2</v>
      </c>
      <c r="P12" s="65">
        <f>VLOOKUP($A12,'Return Data'!$B$7:$R$2843,11,0)</f>
        <v>7.157</v>
      </c>
      <c r="Q12" s="66">
        <f t="shared" si="6"/>
        <v>1</v>
      </c>
      <c r="R12" s="65">
        <f>VLOOKUP($A12,'Return Data'!$B$7:$R$2843,12,0)</f>
        <v>5.6021000000000001</v>
      </c>
      <c r="S12" s="66">
        <f t="shared" si="7"/>
        <v>2</v>
      </c>
      <c r="T12" s="65">
        <f>VLOOKUP($A12,'Return Data'!$B$7:$R$2843,13,0)</f>
        <v>6.0951000000000004</v>
      </c>
      <c r="U12" s="66">
        <f t="shared" si="8"/>
        <v>3</v>
      </c>
      <c r="V12" s="65"/>
      <c r="W12" s="66"/>
      <c r="X12" s="65"/>
      <c r="Y12" s="66"/>
      <c r="Z12" s="65">
        <f>VLOOKUP($A12,'Return Data'!$B$7:$R$2843,16,0)</f>
        <v>8.2477</v>
      </c>
      <c r="AA12" s="67">
        <f t="shared" si="11"/>
        <v>5</v>
      </c>
    </row>
    <row r="13" spans="1:27" x14ac:dyDescent="0.3">
      <c r="A13" s="63" t="s">
        <v>814</v>
      </c>
      <c r="B13" s="64">
        <f>VLOOKUP($A13,'Return Data'!$B$7:$R$2843,3,0)</f>
        <v>44410</v>
      </c>
      <c r="C13" s="65">
        <f>VLOOKUP($A13,'Return Data'!$B$7:$R$2843,4,0)</f>
        <v>36.832799999999999</v>
      </c>
      <c r="D13" s="65">
        <f>VLOOKUP($A13,'Return Data'!$B$7:$R$2843,5,0)</f>
        <v>7.1722000000000001</v>
      </c>
      <c r="E13" s="66">
        <f t="shared" si="0"/>
        <v>5</v>
      </c>
      <c r="F13" s="65">
        <f>VLOOKUP($A13,'Return Data'!$B$7:$R$2843,6,0)</f>
        <v>7.1722000000000001</v>
      </c>
      <c r="G13" s="66">
        <f t="shared" si="1"/>
        <v>5</v>
      </c>
      <c r="H13" s="65">
        <f>VLOOKUP($A13,'Return Data'!$B$7:$R$2843,7,0)</f>
        <v>8.7350999999999992</v>
      </c>
      <c r="I13" s="66">
        <f t="shared" si="2"/>
        <v>4</v>
      </c>
      <c r="J13" s="65">
        <f>VLOOKUP($A13,'Return Data'!$B$7:$R$2843,8,0)</f>
        <v>7.7595999999999998</v>
      </c>
      <c r="K13" s="66">
        <f t="shared" si="3"/>
        <v>3</v>
      </c>
      <c r="L13" s="65">
        <f>VLOOKUP($A13,'Return Data'!$B$7:$R$2843,9,0)</f>
        <v>9.9677000000000007</v>
      </c>
      <c r="M13" s="66">
        <f t="shared" si="4"/>
        <v>2</v>
      </c>
      <c r="N13" s="65">
        <f>VLOOKUP($A13,'Return Data'!$B$7:$R$2843,10,0)</f>
        <v>6.0229999999999997</v>
      </c>
      <c r="O13" s="66">
        <f t="shared" si="5"/>
        <v>4</v>
      </c>
      <c r="P13" s="65">
        <f>VLOOKUP($A13,'Return Data'!$B$7:$R$2843,11,0)</f>
        <v>6.8098999999999998</v>
      </c>
      <c r="Q13" s="66">
        <f t="shared" si="6"/>
        <v>2</v>
      </c>
      <c r="R13" s="65">
        <f>VLOOKUP($A13,'Return Data'!$B$7:$R$2843,12,0)</f>
        <v>5.4561999999999999</v>
      </c>
      <c r="S13" s="66">
        <f t="shared" si="7"/>
        <v>4</v>
      </c>
      <c r="T13" s="65">
        <f>VLOOKUP($A13,'Return Data'!$B$7:$R$2843,13,0)</f>
        <v>6.0011000000000001</v>
      </c>
      <c r="U13" s="66">
        <f t="shared" si="8"/>
        <v>4</v>
      </c>
      <c r="V13" s="65">
        <f>VLOOKUP($A13,'Return Data'!$B$7:$R$2843,17,0)</f>
        <v>8.8088999999999995</v>
      </c>
      <c r="W13" s="66">
        <f t="shared" si="9"/>
        <v>1</v>
      </c>
      <c r="X13" s="65">
        <f>VLOOKUP($A13,'Return Data'!$B$7:$R$2843,14,0)</f>
        <v>8.9533000000000005</v>
      </c>
      <c r="Y13" s="66">
        <f t="shared" si="10"/>
        <v>1</v>
      </c>
      <c r="Z13" s="65">
        <f>VLOOKUP($A13,'Return Data'!$B$7:$R$2843,16,0)</f>
        <v>8.6023999999999994</v>
      </c>
      <c r="AA13" s="67">
        <f t="shared" si="11"/>
        <v>2</v>
      </c>
    </row>
    <row r="14" spans="1:27" x14ac:dyDescent="0.3">
      <c r="A14" s="63" t="s">
        <v>815</v>
      </c>
      <c r="B14" s="64">
        <f>VLOOKUP($A14,'Return Data'!$B$7:$R$2843,3,0)</f>
        <v>44410</v>
      </c>
      <c r="C14" s="65">
        <f>VLOOKUP($A14,'Return Data'!$B$7:$R$2843,4,0)</f>
        <v>1230.8712</v>
      </c>
      <c r="D14" s="65">
        <f>VLOOKUP($A14,'Return Data'!$B$7:$R$2843,5,0)</f>
        <v>8.8719999999999999</v>
      </c>
      <c r="E14" s="66">
        <f t="shared" si="0"/>
        <v>3</v>
      </c>
      <c r="F14" s="65">
        <f>VLOOKUP($A14,'Return Data'!$B$7:$R$2843,6,0)</f>
        <v>8.8719999999999999</v>
      </c>
      <c r="G14" s="66">
        <f t="shared" si="1"/>
        <v>3</v>
      </c>
      <c r="H14" s="65">
        <f>VLOOKUP($A14,'Return Data'!$B$7:$R$2843,7,0)</f>
        <v>5.7995000000000001</v>
      </c>
      <c r="I14" s="66">
        <f t="shared" si="2"/>
        <v>6</v>
      </c>
      <c r="J14" s="65">
        <f>VLOOKUP($A14,'Return Data'!$B$7:$R$2843,8,0)</f>
        <v>5.6589999999999998</v>
      </c>
      <c r="K14" s="66">
        <f t="shared" si="3"/>
        <v>6</v>
      </c>
      <c r="L14" s="65">
        <f>VLOOKUP($A14,'Return Data'!$B$7:$R$2843,9,0)</f>
        <v>5.9884000000000004</v>
      </c>
      <c r="M14" s="66">
        <f t="shared" si="4"/>
        <v>7</v>
      </c>
      <c r="N14" s="65">
        <f>VLOOKUP($A14,'Return Data'!$B$7:$R$2843,10,0)</f>
        <v>4.8266999999999998</v>
      </c>
      <c r="O14" s="66">
        <f t="shared" si="5"/>
        <v>7</v>
      </c>
      <c r="P14" s="65">
        <f>VLOOKUP($A14,'Return Data'!$B$7:$R$2843,11,0)</f>
        <v>5.1120999999999999</v>
      </c>
      <c r="Q14" s="66">
        <f t="shared" si="6"/>
        <v>6</v>
      </c>
      <c r="R14" s="65">
        <f>VLOOKUP($A14,'Return Data'!$B$7:$R$2843,12,0)</f>
        <v>4.4497</v>
      </c>
      <c r="S14" s="66">
        <f t="shared" si="7"/>
        <v>7</v>
      </c>
      <c r="T14" s="65">
        <f>VLOOKUP($A14,'Return Data'!$B$7:$R$2843,13,0)</f>
        <v>4.6870000000000003</v>
      </c>
      <c r="U14" s="66">
        <f t="shared" si="8"/>
        <v>7</v>
      </c>
      <c r="V14" s="65">
        <f>VLOOKUP($A14,'Return Data'!$B$7:$R$2843,17,0)</f>
        <v>6.9073000000000002</v>
      </c>
      <c r="W14" s="66">
        <f t="shared" ref="W14" si="12">RANK(V14,V$8:V$14,0)</f>
        <v>5</v>
      </c>
      <c r="X14" s="65"/>
      <c r="Y14" s="66"/>
      <c r="Z14" s="65">
        <f>VLOOKUP($A14,'Return Data'!$B$7:$R$2843,16,0)</f>
        <v>7.8197999999999999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8.1375857142857146</v>
      </c>
      <c r="E16" s="74"/>
      <c r="F16" s="75">
        <f>AVERAGE(F8:F14)</f>
        <v>8.1375857142857146</v>
      </c>
      <c r="G16" s="74"/>
      <c r="H16" s="75">
        <f>AVERAGE(H8:H14)</f>
        <v>7.9595571428571432</v>
      </c>
      <c r="I16" s="74"/>
      <c r="J16" s="75">
        <f>AVERAGE(J8:J14)</f>
        <v>7.518185714285714</v>
      </c>
      <c r="K16" s="74"/>
      <c r="L16" s="75">
        <f>AVERAGE(L8:L14)</f>
        <v>8.1954857142857147</v>
      </c>
      <c r="M16" s="74"/>
      <c r="N16" s="75">
        <f>AVERAGE(N8:N14)</f>
        <v>6.2021571428571445</v>
      </c>
      <c r="O16" s="74"/>
      <c r="P16" s="75">
        <f>AVERAGE(P8:P14)</f>
        <v>5.786828571428571</v>
      </c>
      <c r="Q16" s="74"/>
      <c r="R16" s="75">
        <f>AVERAGE(R8:R14)</f>
        <v>5.2543142857142859</v>
      </c>
      <c r="S16" s="74"/>
      <c r="T16" s="75">
        <f>AVERAGE(T8:T14)</f>
        <v>5.7443714285714282</v>
      </c>
      <c r="U16" s="74"/>
      <c r="V16" s="75">
        <f>AVERAGE(V8:V14)</f>
        <v>7.5620833333333337</v>
      </c>
      <c r="W16" s="74"/>
      <c r="X16" s="75">
        <f>AVERAGE(X8:X14)</f>
        <v>8.0237599999999993</v>
      </c>
      <c r="Y16" s="74"/>
      <c r="Z16" s="75">
        <f>AVERAGE(Z8:Z14)</f>
        <v>8.2134285714285706</v>
      </c>
      <c r="AA16" s="76"/>
    </row>
    <row r="17" spans="1:27" x14ac:dyDescent="0.3">
      <c r="A17" s="73" t="s">
        <v>28</v>
      </c>
      <c r="B17" s="74"/>
      <c r="C17" s="74"/>
      <c r="D17" s="75">
        <f>MIN(D8:D14)</f>
        <v>5.1359000000000004</v>
      </c>
      <c r="E17" s="74"/>
      <c r="F17" s="75">
        <f>MIN(F8:F14)</f>
        <v>5.1359000000000004</v>
      </c>
      <c r="G17" s="74"/>
      <c r="H17" s="75">
        <f>MIN(H8:H14)</f>
        <v>5.3391999999999999</v>
      </c>
      <c r="I17" s="74"/>
      <c r="J17" s="75">
        <f>MIN(J8:J14)</f>
        <v>4.923</v>
      </c>
      <c r="K17" s="74"/>
      <c r="L17" s="75">
        <f>MIN(L8:L14)</f>
        <v>5.9884000000000004</v>
      </c>
      <c r="M17" s="74"/>
      <c r="N17" s="75">
        <f>MIN(N8:N14)</f>
        <v>4.8266999999999998</v>
      </c>
      <c r="O17" s="74"/>
      <c r="P17" s="75">
        <f>MIN(P8:P14)</f>
        <v>4.5646000000000004</v>
      </c>
      <c r="Q17" s="74"/>
      <c r="R17" s="75">
        <f>MIN(R8:R14)</f>
        <v>4.4497</v>
      </c>
      <c r="S17" s="74"/>
      <c r="T17" s="75">
        <f>MIN(T8:T14)</f>
        <v>4.6870000000000003</v>
      </c>
      <c r="U17" s="74"/>
      <c r="V17" s="75">
        <f>MIN(V8:V14)</f>
        <v>6.2390999999999996</v>
      </c>
      <c r="W17" s="74"/>
      <c r="X17" s="75">
        <f>MIN(X8:X14)</f>
        <v>6.7515000000000001</v>
      </c>
      <c r="Y17" s="74"/>
      <c r="Z17" s="75">
        <f>MIN(Z8:Z14)</f>
        <v>7.0861999999999998</v>
      </c>
      <c r="AA17" s="76"/>
    </row>
    <row r="18" spans="1:27" ht="15" thickBot="1" x14ac:dyDescent="0.35">
      <c r="A18" s="77" t="s">
        <v>29</v>
      </c>
      <c r="B18" s="78"/>
      <c r="C18" s="78"/>
      <c r="D18" s="79">
        <f>MAX(D8:D14)</f>
        <v>13.352499999999999</v>
      </c>
      <c r="E18" s="78"/>
      <c r="F18" s="79">
        <f>MAX(F8:F14)</f>
        <v>13.352499999999999</v>
      </c>
      <c r="G18" s="78"/>
      <c r="H18" s="79">
        <f>MAX(H8:H14)</f>
        <v>11.0184</v>
      </c>
      <c r="I18" s="78"/>
      <c r="J18" s="79">
        <f>MAX(J8:J14)</f>
        <v>11.0678</v>
      </c>
      <c r="K18" s="78"/>
      <c r="L18" s="79">
        <f>MAX(L8:L14)</f>
        <v>10.817500000000001</v>
      </c>
      <c r="M18" s="78"/>
      <c r="N18" s="79">
        <f>MAX(N8:N14)</f>
        <v>8.3817000000000004</v>
      </c>
      <c r="O18" s="78"/>
      <c r="P18" s="79">
        <f>MAX(P8:P14)</f>
        <v>7.157</v>
      </c>
      <c r="Q18" s="78"/>
      <c r="R18" s="79">
        <f>MAX(R8:R14)</f>
        <v>6.2874999999999996</v>
      </c>
      <c r="S18" s="78"/>
      <c r="T18" s="79">
        <f>MAX(T8:T14)</f>
        <v>6.9038000000000004</v>
      </c>
      <c r="U18" s="78"/>
      <c r="V18" s="79">
        <f>MAX(V8:V14)</f>
        <v>8.8088999999999995</v>
      </c>
      <c r="W18" s="78"/>
      <c r="X18" s="79">
        <f>MAX(X8:X14)</f>
        <v>8.9533000000000005</v>
      </c>
      <c r="Y18" s="78"/>
      <c r="Z18" s="79">
        <f>MAX(Z8:Z14)</f>
        <v>8.8327000000000009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44410</v>
      </c>
      <c r="C8" s="65">
        <f>VLOOKUP($A8,'Return Data'!$B$7:$R$2843,4,0)</f>
        <v>271.12490000000003</v>
      </c>
      <c r="D8" s="65">
        <f>VLOOKUP($A8,'Return Data'!$B$7:$R$2843,5,0)</f>
        <v>5.7466999999999997</v>
      </c>
      <c r="E8" s="66">
        <f>RANK(D8,D$8:D$14,0)</f>
        <v>6</v>
      </c>
      <c r="F8" s="65">
        <f>VLOOKUP($A8,'Return Data'!$B$7:$R$2843,6,0)</f>
        <v>5.7466999999999997</v>
      </c>
      <c r="G8" s="66">
        <f>RANK(F8,F$8:F$14,0)</f>
        <v>6</v>
      </c>
      <c r="H8" s="65">
        <f>VLOOKUP($A8,'Return Data'!$B$7:$R$2843,7,0)</f>
        <v>5.7934000000000001</v>
      </c>
      <c r="I8" s="66">
        <f>RANK(H8,H$8:H$14,0)</f>
        <v>5</v>
      </c>
      <c r="J8" s="65">
        <f>VLOOKUP($A8,'Return Data'!$B$7:$R$2843,8,0)</f>
        <v>5.8258999999999999</v>
      </c>
      <c r="K8" s="66">
        <f>RANK(J8,J$8:J$14,0)</f>
        <v>5</v>
      </c>
      <c r="L8" s="65">
        <f>VLOOKUP($A8,'Return Data'!$B$7:$R$2843,9,0)</f>
        <v>7.7279</v>
      </c>
      <c r="M8" s="66">
        <f>RANK(L8,L$8:L$14,0)</f>
        <v>4</v>
      </c>
      <c r="N8" s="65">
        <f>VLOOKUP($A8,'Return Data'!$B$7:$R$2843,10,0)</f>
        <v>5.1349</v>
      </c>
      <c r="O8" s="66">
        <f>RANK(N8,N$8:N$14,0)</f>
        <v>5</v>
      </c>
      <c r="P8" s="65">
        <f>VLOOKUP($A8,'Return Data'!$B$7:$R$2843,11,0)</f>
        <v>5.5305</v>
      </c>
      <c r="Q8" s="66">
        <f>RANK(P8,P$8:P$14,0)</f>
        <v>3</v>
      </c>
      <c r="R8" s="65">
        <f>VLOOKUP($A8,'Return Data'!$B$7:$R$2843,12,0)</f>
        <v>4.4759000000000002</v>
      </c>
      <c r="S8" s="66">
        <f>RANK(R8,R$8:R$14,0)</f>
        <v>5</v>
      </c>
      <c r="T8" s="65">
        <f>VLOOKUP($A8,'Return Data'!$B$7:$R$2843,13,0)</f>
        <v>4.9602000000000004</v>
      </c>
      <c r="U8" s="66">
        <f>RANK(T8,T$8:T$14,0)</f>
        <v>5</v>
      </c>
      <c r="V8" s="65">
        <f>VLOOKUP($A8,'Return Data'!$B$7:$R$2843,17,0)</f>
        <v>7.0106999999999999</v>
      </c>
      <c r="W8" s="66">
        <f>RANK(V8,V$8:V$14,0)</f>
        <v>4</v>
      </c>
      <c r="X8" s="65">
        <f>VLOOKUP($A8,'Return Data'!$B$7:$R$2843,14,0)</f>
        <v>7.6422999999999996</v>
      </c>
      <c r="Y8" s="66">
        <f>RANK(X8,X$8:X$14,0)</f>
        <v>4</v>
      </c>
      <c r="Z8" s="65">
        <f>VLOOKUP($A8,'Return Data'!$B$7:$R$2843,16,0)</f>
        <v>8.3992000000000004</v>
      </c>
      <c r="AA8" s="67">
        <f>RANK(Z8,Z$8:Z$14,0)</f>
        <v>1</v>
      </c>
    </row>
    <row r="9" spans="1:27" x14ac:dyDescent="0.3">
      <c r="A9" s="63" t="s">
        <v>805</v>
      </c>
      <c r="B9" s="64">
        <f>VLOOKUP($A9,'Return Data'!$B$7:$R$2843,3,0)</f>
        <v>44410</v>
      </c>
      <c r="C9" s="65">
        <f>VLOOKUP($A9,'Return Data'!$B$7:$R$2843,4,0)</f>
        <v>31.851600000000001</v>
      </c>
      <c r="D9" s="65">
        <f>VLOOKUP($A9,'Return Data'!$B$7:$R$2843,5,0)</f>
        <v>8.4859000000000009</v>
      </c>
      <c r="E9" s="66">
        <f t="shared" ref="E9:E14" si="0">RANK(D9,D$8:D$14,0)</f>
        <v>2</v>
      </c>
      <c r="F9" s="65">
        <f>VLOOKUP($A9,'Return Data'!$B$7:$R$2843,6,0)</f>
        <v>8.4859000000000009</v>
      </c>
      <c r="G9" s="66">
        <f t="shared" ref="G9:G14" si="1">RANK(F9,F$8:F$14,0)</f>
        <v>2</v>
      </c>
      <c r="H9" s="65">
        <f>VLOOKUP($A9,'Return Data'!$B$7:$R$2843,7,0)</f>
        <v>8.2637999999999998</v>
      </c>
      <c r="I9" s="66">
        <f t="shared" ref="I9:I14" si="2">RANK(H9,H$8:H$14,0)</f>
        <v>4</v>
      </c>
      <c r="J9" s="65">
        <f>VLOOKUP($A9,'Return Data'!$B$7:$R$2843,8,0)</f>
        <v>6.5483000000000002</v>
      </c>
      <c r="K9" s="66">
        <f t="shared" ref="K9:K14" si="3">RANK(J9,J$8:J$14,0)</f>
        <v>4</v>
      </c>
      <c r="L9" s="65">
        <f>VLOOKUP($A9,'Return Data'!$B$7:$R$2843,9,0)</f>
        <v>6.1759000000000004</v>
      </c>
      <c r="M9" s="66">
        <f t="shared" ref="M9:M14" si="4">RANK(L9,L$8:L$14,0)</f>
        <v>6</v>
      </c>
      <c r="N9" s="65">
        <f>VLOOKUP($A9,'Return Data'!$B$7:$R$2843,10,0)</f>
        <v>4.4325999999999999</v>
      </c>
      <c r="O9" s="66">
        <f t="shared" ref="O9:O14" si="5">RANK(N9,N$8:N$14,0)</f>
        <v>6</v>
      </c>
      <c r="P9" s="65">
        <f>VLOOKUP($A9,'Return Data'!$B$7:$R$2843,11,0)</f>
        <v>3.9123999999999999</v>
      </c>
      <c r="Q9" s="66">
        <f t="shared" ref="Q9:Q14" si="6">RANK(P9,P$8:P$14,0)</f>
        <v>7</v>
      </c>
      <c r="R9" s="65">
        <f>VLOOKUP($A9,'Return Data'!$B$7:$R$2843,12,0)</f>
        <v>4.0974000000000004</v>
      </c>
      <c r="S9" s="66">
        <f t="shared" ref="S9:S14" si="7">RANK(R9,R$8:R$14,0)</f>
        <v>6</v>
      </c>
      <c r="T9" s="65">
        <f>VLOOKUP($A9,'Return Data'!$B$7:$R$2843,13,0)</f>
        <v>4.4939</v>
      </c>
      <c r="U9" s="66">
        <f t="shared" ref="U9:U14" si="8">RANK(T9,T$8:T$14,0)</f>
        <v>6</v>
      </c>
      <c r="V9" s="65">
        <f>VLOOKUP($A9,'Return Data'!$B$7:$R$2843,17,0)</f>
        <v>5.5498000000000003</v>
      </c>
      <c r="W9" s="66">
        <f t="shared" ref="W9:W11" si="9">RANK(V9,V$8:V$14,0)</f>
        <v>6</v>
      </c>
      <c r="X9" s="65">
        <f>VLOOKUP($A9,'Return Data'!$B$7:$R$2843,14,0)</f>
        <v>6.1077000000000004</v>
      </c>
      <c r="Y9" s="66">
        <f t="shared" ref="Y9:Y11" si="10">RANK(X9,X$8:X$14,0)</f>
        <v>5</v>
      </c>
      <c r="Z9" s="65">
        <f>VLOOKUP($A9,'Return Data'!$B$7:$R$2843,16,0)</f>
        <v>5.8757999999999999</v>
      </c>
      <c r="AA9" s="67">
        <f t="shared" ref="AA9:AA14" si="11">RANK(Z9,Z$8:Z$14,0)</f>
        <v>7</v>
      </c>
    </row>
    <row r="10" spans="1:27" x14ac:dyDescent="0.3">
      <c r="A10" s="63" t="s">
        <v>807</v>
      </c>
      <c r="B10" s="64">
        <f>VLOOKUP($A10,'Return Data'!$B$7:$R$2843,3,0)</f>
        <v>44410</v>
      </c>
      <c r="C10" s="65">
        <f>VLOOKUP($A10,'Return Data'!$B$7:$R$2843,4,0)</f>
        <v>38.684399999999997</v>
      </c>
      <c r="D10" s="65">
        <f>VLOOKUP($A10,'Return Data'!$B$7:$R$2843,5,0)</f>
        <v>4.8769</v>
      </c>
      <c r="E10" s="66">
        <f t="shared" si="0"/>
        <v>7</v>
      </c>
      <c r="F10" s="65">
        <f>VLOOKUP($A10,'Return Data'!$B$7:$R$2843,6,0)</f>
        <v>4.8769</v>
      </c>
      <c r="G10" s="66">
        <f t="shared" si="1"/>
        <v>7</v>
      </c>
      <c r="H10" s="65">
        <f>VLOOKUP($A10,'Return Data'!$B$7:$R$2843,7,0)</f>
        <v>5.0865999999999998</v>
      </c>
      <c r="I10" s="66">
        <f t="shared" si="2"/>
        <v>6</v>
      </c>
      <c r="J10" s="65">
        <f>VLOOKUP($A10,'Return Data'!$B$7:$R$2843,8,0)</f>
        <v>4.6653000000000002</v>
      </c>
      <c r="K10" s="66">
        <f t="shared" si="3"/>
        <v>7</v>
      </c>
      <c r="L10" s="65">
        <f>VLOOKUP($A10,'Return Data'!$B$7:$R$2843,9,0)</f>
        <v>6.9744999999999999</v>
      </c>
      <c r="M10" s="66">
        <f t="shared" si="4"/>
        <v>5</v>
      </c>
      <c r="N10" s="65">
        <f>VLOOKUP($A10,'Return Data'!$B$7:$R$2843,10,0)</f>
        <v>6.0449999999999999</v>
      </c>
      <c r="O10" s="66">
        <f t="shared" si="5"/>
        <v>3</v>
      </c>
      <c r="P10" s="65">
        <f>VLOOKUP($A10,'Return Data'!$B$7:$R$2843,11,0)</f>
        <v>5.4440999999999997</v>
      </c>
      <c r="Q10" s="66">
        <f t="shared" si="6"/>
        <v>4</v>
      </c>
      <c r="R10" s="65">
        <f>VLOOKUP($A10,'Return Data'!$B$7:$R$2843,12,0)</f>
        <v>5.3305999999999996</v>
      </c>
      <c r="S10" s="66">
        <f t="shared" si="7"/>
        <v>2</v>
      </c>
      <c r="T10" s="65">
        <f>VLOOKUP($A10,'Return Data'!$B$7:$R$2843,13,0)</f>
        <v>5.9398999999999997</v>
      </c>
      <c r="U10" s="66">
        <f t="shared" si="8"/>
        <v>2</v>
      </c>
      <c r="V10" s="65">
        <f>VLOOKUP($A10,'Return Data'!$B$7:$R$2843,17,0)</f>
        <v>7.5044000000000004</v>
      </c>
      <c r="W10" s="66">
        <f t="shared" si="9"/>
        <v>3</v>
      </c>
      <c r="X10" s="65">
        <f>VLOOKUP($A10,'Return Data'!$B$7:$R$2843,14,0)</f>
        <v>7.8170999999999999</v>
      </c>
      <c r="Y10" s="66">
        <f t="shared" si="10"/>
        <v>2</v>
      </c>
      <c r="Z10" s="65">
        <f>VLOOKUP($A10,'Return Data'!$B$7:$R$2843,16,0)</f>
        <v>8.1219999999999999</v>
      </c>
      <c r="AA10" s="67">
        <f t="shared" si="11"/>
        <v>2</v>
      </c>
    </row>
    <row r="11" spans="1:27" x14ac:dyDescent="0.3">
      <c r="A11" s="63" t="s">
        <v>809</v>
      </c>
      <c r="B11" s="64">
        <f>VLOOKUP($A11,'Return Data'!$B$7:$R$2843,3,0)</f>
        <v>44410</v>
      </c>
      <c r="C11" s="65">
        <f>VLOOKUP($A11,'Return Data'!$B$7:$R$2843,4,0)</f>
        <v>331.67259999999999</v>
      </c>
      <c r="D11" s="65">
        <f>VLOOKUP($A11,'Return Data'!$B$7:$R$2843,5,0)</f>
        <v>12.632</v>
      </c>
      <c r="E11" s="66">
        <f t="shared" si="0"/>
        <v>1</v>
      </c>
      <c r="F11" s="65">
        <f>VLOOKUP($A11,'Return Data'!$B$7:$R$2843,6,0)</f>
        <v>12.632</v>
      </c>
      <c r="G11" s="66">
        <f t="shared" si="1"/>
        <v>1</v>
      </c>
      <c r="H11" s="65">
        <f>VLOOKUP($A11,'Return Data'!$B$7:$R$2843,7,0)</f>
        <v>10.2957</v>
      </c>
      <c r="I11" s="66">
        <f t="shared" si="2"/>
        <v>1</v>
      </c>
      <c r="J11" s="65">
        <f>VLOOKUP($A11,'Return Data'!$B$7:$R$2843,8,0)</f>
        <v>9.2800999999999991</v>
      </c>
      <c r="K11" s="66">
        <f t="shared" si="3"/>
        <v>2</v>
      </c>
      <c r="L11" s="65">
        <f>VLOOKUP($A11,'Return Data'!$B$7:$R$2843,9,0)</f>
        <v>7.8966000000000003</v>
      </c>
      <c r="M11" s="66">
        <f t="shared" si="4"/>
        <v>3</v>
      </c>
      <c r="N11" s="65">
        <f>VLOOKUP($A11,'Return Data'!$B$7:$R$2843,10,0)</f>
        <v>7.6467999999999998</v>
      </c>
      <c r="O11" s="66">
        <f t="shared" si="5"/>
        <v>1</v>
      </c>
      <c r="P11" s="65">
        <f>VLOOKUP($A11,'Return Data'!$B$7:$R$2843,11,0)</f>
        <v>4.7389999999999999</v>
      </c>
      <c r="Q11" s="66">
        <f t="shared" si="6"/>
        <v>5</v>
      </c>
      <c r="R11" s="65">
        <f>VLOOKUP($A11,'Return Data'!$B$7:$R$2843,12,0)</f>
        <v>5.5357000000000003</v>
      </c>
      <c r="S11" s="66">
        <f t="shared" si="7"/>
        <v>1</v>
      </c>
      <c r="T11" s="65">
        <f>VLOOKUP($A11,'Return Data'!$B$7:$R$2843,13,0)</f>
        <v>6.1367000000000003</v>
      </c>
      <c r="U11" s="66">
        <f t="shared" si="8"/>
        <v>1</v>
      </c>
      <c r="V11" s="65">
        <f>VLOOKUP($A11,'Return Data'!$B$7:$R$2843,17,0)</f>
        <v>7.6978</v>
      </c>
      <c r="W11" s="66">
        <f t="shared" si="9"/>
        <v>2</v>
      </c>
      <c r="X11" s="65">
        <f>VLOOKUP($A11,'Return Data'!$B$7:$R$2843,14,0)</f>
        <v>7.7366000000000001</v>
      </c>
      <c r="Y11" s="66">
        <f t="shared" si="10"/>
        <v>3</v>
      </c>
      <c r="Z11" s="65">
        <f>VLOOKUP($A11,'Return Data'!$B$7:$R$2843,16,0)</f>
        <v>7.9265999999999996</v>
      </c>
      <c r="AA11" s="67">
        <f t="shared" si="11"/>
        <v>3</v>
      </c>
    </row>
    <row r="12" spans="1:27" x14ac:dyDescent="0.3">
      <c r="A12" s="63" t="s">
        <v>812</v>
      </c>
      <c r="B12" s="64">
        <f>VLOOKUP($A12,'Return Data'!$B$7:$R$2843,3,0)</f>
        <v>44410</v>
      </c>
      <c r="C12" s="65">
        <f>VLOOKUP($A12,'Return Data'!$B$7:$R$2843,4,0)</f>
        <v>1183.5094999999999</v>
      </c>
      <c r="D12" s="65">
        <f>VLOOKUP($A12,'Return Data'!$B$7:$R$2843,5,0)</f>
        <v>6.9409999999999998</v>
      </c>
      <c r="E12" s="66">
        <f t="shared" si="0"/>
        <v>4</v>
      </c>
      <c r="F12" s="65">
        <f>VLOOKUP($A12,'Return Data'!$B$7:$R$2843,6,0)</f>
        <v>6.9409999999999998</v>
      </c>
      <c r="G12" s="66">
        <f t="shared" si="1"/>
        <v>4</v>
      </c>
      <c r="H12" s="65">
        <f>VLOOKUP($A12,'Return Data'!$B$7:$R$2843,7,0)</f>
        <v>9.5166000000000004</v>
      </c>
      <c r="I12" s="66">
        <f t="shared" si="2"/>
        <v>2</v>
      </c>
      <c r="J12" s="65">
        <f>VLOOKUP($A12,'Return Data'!$B$7:$R$2843,8,0)</f>
        <v>10.6662</v>
      </c>
      <c r="K12" s="66">
        <f t="shared" si="3"/>
        <v>1</v>
      </c>
      <c r="L12" s="65">
        <f>VLOOKUP($A12,'Return Data'!$B$7:$R$2843,9,0)</f>
        <v>10.4139</v>
      </c>
      <c r="M12" s="66">
        <f t="shared" si="4"/>
        <v>1</v>
      </c>
      <c r="N12" s="65">
        <f>VLOOKUP($A12,'Return Data'!$B$7:$R$2843,10,0)</f>
        <v>7.0743999999999998</v>
      </c>
      <c r="O12" s="66">
        <f t="shared" si="5"/>
        <v>2</v>
      </c>
      <c r="P12" s="65">
        <f>VLOOKUP($A12,'Return Data'!$B$7:$R$2843,11,0)</f>
        <v>6.7428999999999997</v>
      </c>
      <c r="Q12" s="66">
        <f t="shared" si="6"/>
        <v>1</v>
      </c>
      <c r="R12" s="65">
        <f>VLOOKUP($A12,'Return Data'!$B$7:$R$2843,12,0)</f>
        <v>5.1858000000000004</v>
      </c>
      <c r="S12" s="66">
        <f t="shared" si="7"/>
        <v>3</v>
      </c>
      <c r="T12" s="65">
        <f>VLOOKUP($A12,'Return Data'!$B$7:$R$2843,13,0)</f>
        <v>5.6712999999999996</v>
      </c>
      <c r="U12" s="66">
        <f t="shared" si="8"/>
        <v>3</v>
      </c>
      <c r="V12" s="65"/>
      <c r="W12" s="66"/>
      <c r="X12" s="65"/>
      <c r="Y12" s="66"/>
      <c r="Z12" s="65">
        <f>VLOOKUP($A12,'Return Data'!$B$7:$R$2843,16,0)</f>
        <v>7.8776999999999999</v>
      </c>
      <c r="AA12" s="67">
        <f t="shared" si="11"/>
        <v>4</v>
      </c>
    </row>
    <row r="13" spans="1:27" x14ac:dyDescent="0.3">
      <c r="A13" s="63" t="s">
        <v>813</v>
      </c>
      <c r="B13" s="64">
        <f>VLOOKUP($A13,'Return Data'!$B$7:$R$2843,3,0)</f>
        <v>44410</v>
      </c>
      <c r="C13" s="65">
        <f>VLOOKUP($A13,'Return Data'!$B$7:$R$2843,4,0)</f>
        <v>35.431899999999999</v>
      </c>
      <c r="D13" s="65">
        <f>VLOOKUP($A13,'Return Data'!$B$7:$R$2843,5,0)</f>
        <v>6.8371000000000004</v>
      </c>
      <c r="E13" s="66">
        <f t="shared" si="0"/>
        <v>5</v>
      </c>
      <c r="F13" s="65">
        <f>VLOOKUP($A13,'Return Data'!$B$7:$R$2843,6,0)</f>
        <v>6.8371000000000004</v>
      </c>
      <c r="G13" s="66">
        <f t="shared" si="1"/>
        <v>5</v>
      </c>
      <c r="H13" s="65">
        <f>VLOOKUP($A13,'Return Data'!$B$7:$R$2843,7,0)</f>
        <v>8.4017999999999997</v>
      </c>
      <c r="I13" s="66">
        <f t="shared" si="2"/>
        <v>3</v>
      </c>
      <c r="J13" s="65">
        <f>VLOOKUP($A13,'Return Data'!$B$7:$R$2843,8,0)</f>
        <v>7.4307999999999996</v>
      </c>
      <c r="K13" s="66">
        <f t="shared" si="3"/>
        <v>3</v>
      </c>
      <c r="L13" s="65">
        <f>VLOOKUP($A13,'Return Data'!$B$7:$R$2843,9,0)</f>
        <v>9.6318999999999999</v>
      </c>
      <c r="M13" s="66">
        <f t="shared" si="4"/>
        <v>2</v>
      </c>
      <c r="N13" s="65">
        <f>VLOOKUP($A13,'Return Data'!$B$7:$R$2843,10,0)</f>
        <v>5.6875999999999998</v>
      </c>
      <c r="O13" s="66">
        <f t="shared" si="5"/>
        <v>4</v>
      </c>
      <c r="P13" s="65">
        <f>VLOOKUP($A13,'Return Data'!$B$7:$R$2843,11,0)</f>
        <v>6.4653999999999998</v>
      </c>
      <c r="Q13" s="66">
        <f t="shared" si="6"/>
        <v>2</v>
      </c>
      <c r="R13" s="65">
        <f>VLOOKUP($A13,'Return Data'!$B$7:$R$2843,12,0)</f>
        <v>5.1040999999999999</v>
      </c>
      <c r="S13" s="66">
        <f t="shared" si="7"/>
        <v>4</v>
      </c>
      <c r="T13" s="65">
        <f>VLOOKUP($A13,'Return Data'!$B$7:$R$2843,13,0)</f>
        <v>5.6394000000000002</v>
      </c>
      <c r="U13" s="66">
        <f t="shared" si="8"/>
        <v>4</v>
      </c>
      <c r="V13" s="65">
        <f>VLOOKUP($A13,'Return Data'!$B$7:$R$2843,17,0)</f>
        <v>8.4042999999999992</v>
      </c>
      <c r="W13" s="66">
        <f t="shared" ref="W13:W14" si="12">RANK(V13,V$8:V$14,0)</f>
        <v>1</v>
      </c>
      <c r="X13" s="65">
        <f>VLOOKUP($A13,'Return Data'!$B$7:$R$2843,14,0)</f>
        <v>8.5204000000000004</v>
      </c>
      <c r="Y13" s="66">
        <f t="shared" ref="Y13" si="13">RANK(X13,X$8:X$14,0)</f>
        <v>1</v>
      </c>
      <c r="Z13" s="65">
        <f>VLOOKUP($A13,'Return Data'!$B$7:$R$2843,16,0)</f>
        <v>7.7602000000000002</v>
      </c>
      <c r="AA13" s="67">
        <f t="shared" si="11"/>
        <v>5</v>
      </c>
    </row>
    <row r="14" spans="1:27" x14ac:dyDescent="0.3">
      <c r="A14" s="63" t="s">
        <v>816</v>
      </c>
      <c r="B14" s="64">
        <f>VLOOKUP($A14,'Return Data'!$B$7:$R$2843,3,0)</f>
        <v>44410</v>
      </c>
      <c r="C14" s="65">
        <f>VLOOKUP($A14,'Return Data'!$B$7:$R$2843,4,0)</f>
        <v>1198.8434999999999</v>
      </c>
      <c r="D14" s="65">
        <f>VLOOKUP($A14,'Return Data'!$B$7:$R$2843,5,0)</f>
        <v>8.0419999999999998</v>
      </c>
      <c r="E14" s="66">
        <f t="shared" si="0"/>
        <v>3</v>
      </c>
      <c r="F14" s="65">
        <f>VLOOKUP($A14,'Return Data'!$B$7:$R$2843,6,0)</f>
        <v>8.0419999999999998</v>
      </c>
      <c r="G14" s="66">
        <f t="shared" si="1"/>
        <v>3</v>
      </c>
      <c r="H14" s="65">
        <f>VLOOKUP($A14,'Return Data'!$B$7:$R$2843,7,0)</f>
        <v>4.9691999999999998</v>
      </c>
      <c r="I14" s="66">
        <f t="shared" si="2"/>
        <v>7</v>
      </c>
      <c r="J14" s="65">
        <f>VLOOKUP($A14,'Return Data'!$B$7:$R$2843,8,0)</f>
        <v>4.8583999999999996</v>
      </c>
      <c r="K14" s="66">
        <f t="shared" si="3"/>
        <v>6</v>
      </c>
      <c r="L14" s="65">
        <f>VLOOKUP($A14,'Return Data'!$B$7:$R$2843,9,0)</f>
        <v>5.1466000000000003</v>
      </c>
      <c r="M14" s="66">
        <f t="shared" si="4"/>
        <v>7</v>
      </c>
      <c r="N14" s="65">
        <f>VLOOKUP($A14,'Return Data'!$B$7:$R$2843,10,0)</f>
        <v>3.9575999999999998</v>
      </c>
      <c r="O14" s="66">
        <f t="shared" si="5"/>
        <v>7</v>
      </c>
      <c r="P14" s="65">
        <f>VLOOKUP($A14,'Return Data'!$B$7:$R$2843,11,0)</f>
        <v>4.2236000000000002</v>
      </c>
      <c r="Q14" s="66">
        <f t="shared" si="6"/>
        <v>6</v>
      </c>
      <c r="R14" s="65">
        <f>VLOOKUP($A14,'Return Data'!$B$7:$R$2843,12,0)</f>
        <v>3.5438999999999998</v>
      </c>
      <c r="S14" s="66">
        <f t="shared" si="7"/>
        <v>7</v>
      </c>
      <c r="T14" s="65">
        <f>VLOOKUP($A14,'Return Data'!$B$7:$R$2843,13,0)</f>
        <v>3.7578999999999998</v>
      </c>
      <c r="U14" s="66">
        <f t="shared" si="8"/>
        <v>7</v>
      </c>
      <c r="V14" s="65">
        <f>VLOOKUP($A14,'Return Data'!$B$7:$R$2843,17,0)</f>
        <v>5.9305000000000003</v>
      </c>
      <c r="W14" s="66">
        <f t="shared" si="12"/>
        <v>5</v>
      </c>
      <c r="X14" s="65"/>
      <c r="Y14" s="66"/>
      <c r="Z14" s="65">
        <f>VLOOKUP($A14,'Return Data'!$B$7:$R$2843,16,0)</f>
        <v>6.7944000000000004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7.651657142857144</v>
      </c>
      <c r="E16" s="74"/>
      <c r="F16" s="75">
        <f>AVERAGE(F8:F14)</f>
        <v>7.651657142857144</v>
      </c>
      <c r="G16" s="74"/>
      <c r="H16" s="75">
        <f>AVERAGE(H8:H14)</f>
        <v>7.4752999999999998</v>
      </c>
      <c r="I16" s="74"/>
      <c r="J16" s="75">
        <f>AVERAGE(J8:J14)</f>
        <v>7.0392857142857128</v>
      </c>
      <c r="K16" s="74"/>
      <c r="L16" s="75">
        <f>AVERAGE(L8:L14)</f>
        <v>7.7096142857142862</v>
      </c>
      <c r="M16" s="74"/>
      <c r="N16" s="75">
        <f>AVERAGE(N8:N14)</f>
        <v>5.7112714285714281</v>
      </c>
      <c r="O16" s="74"/>
      <c r="P16" s="75">
        <f>AVERAGE(P8:P14)</f>
        <v>5.2939857142857134</v>
      </c>
      <c r="Q16" s="74"/>
      <c r="R16" s="75">
        <f>AVERAGE(R8:R14)</f>
        <v>4.7533428571428562</v>
      </c>
      <c r="S16" s="74"/>
      <c r="T16" s="75">
        <f>AVERAGE(T8:T14)</f>
        <v>5.2284714285714289</v>
      </c>
      <c r="U16" s="74"/>
      <c r="V16" s="75">
        <f>AVERAGE(V8:V14)</f>
        <v>7.0162500000000003</v>
      </c>
      <c r="W16" s="74"/>
      <c r="X16" s="75">
        <f>AVERAGE(X8:X14)</f>
        <v>7.5648200000000001</v>
      </c>
      <c r="Y16" s="74"/>
      <c r="Z16" s="75">
        <f>AVERAGE(Z8:Z14)</f>
        <v>7.5365571428571423</v>
      </c>
      <c r="AA16" s="76"/>
    </row>
    <row r="17" spans="1:27" x14ac:dyDescent="0.3">
      <c r="A17" s="73" t="s">
        <v>28</v>
      </c>
      <c r="B17" s="74"/>
      <c r="C17" s="74"/>
      <c r="D17" s="75">
        <f>MIN(D8:D14)</f>
        <v>4.8769</v>
      </c>
      <c r="E17" s="74"/>
      <c r="F17" s="75">
        <f>MIN(F8:F14)</f>
        <v>4.8769</v>
      </c>
      <c r="G17" s="74"/>
      <c r="H17" s="75">
        <f>MIN(H8:H14)</f>
        <v>4.9691999999999998</v>
      </c>
      <c r="I17" s="74"/>
      <c r="J17" s="75">
        <f>MIN(J8:J14)</f>
        <v>4.6653000000000002</v>
      </c>
      <c r="K17" s="74"/>
      <c r="L17" s="75">
        <f>MIN(L8:L14)</f>
        <v>5.1466000000000003</v>
      </c>
      <c r="M17" s="74"/>
      <c r="N17" s="75">
        <f>MIN(N8:N14)</f>
        <v>3.9575999999999998</v>
      </c>
      <c r="O17" s="74"/>
      <c r="P17" s="75">
        <f>MIN(P8:P14)</f>
        <v>3.9123999999999999</v>
      </c>
      <c r="Q17" s="74"/>
      <c r="R17" s="75">
        <f>MIN(R8:R14)</f>
        <v>3.5438999999999998</v>
      </c>
      <c r="S17" s="74"/>
      <c r="T17" s="75">
        <f>MIN(T8:T14)</f>
        <v>3.7578999999999998</v>
      </c>
      <c r="U17" s="74"/>
      <c r="V17" s="75">
        <f>MIN(V8:V14)</f>
        <v>5.5498000000000003</v>
      </c>
      <c r="W17" s="74"/>
      <c r="X17" s="75">
        <f>MIN(X8:X14)</f>
        <v>6.1077000000000004</v>
      </c>
      <c r="Y17" s="74"/>
      <c r="Z17" s="75">
        <f>MIN(Z8:Z14)</f>
        <v>5.8757999999999999</v>
      </c>
      <c r="AA17" s="76"/>
    </row>
    <row r="18" spans="1:27" ht="15" thickBot="1" x14ac:dyDescent="0.35">
      <c r="A18" s="77" t="s">
        <v>29</v>
      </c>
      <c r="B18" s="78"/>
      <c r="C18" s="78"/>
      <c r="D18" s="79">
        <f>MAX(D8:D14)</f>
        <v>12.632</v>
      </c>
      <c r="E18" s="78"/>
      <c r="F18" s="79">
        <f>MAX(F8:F14)</f>
        <v>12.632</v>
      </c>
      <c r="G18" s="78"/>
      <c r="H18" s="79">
        <f>MAX(H8:H14)</f>
        <v>10.2957</v>
      </c>
      <c r="I18" s="78"/>
      <c r="J18" s="79">
        <f>MAX(J8:J14)</f>
        <v>10.6662</v>
      </c>
      <c r="K18" s="78"/>
      <c r="L18" s="79">
        <f>MAX(L8:L14)</f>
        <v>10.4139</v>
      </c>
      <c r="M18" s="78"/>
      <c r="N18" s="79">
        <f>MAX(N8:N14)</f>
        <v>7.6467999999999998</v>
      </c>
      <c r="O18" s="78"/>
      <c r="P18" s="79">
        <f>MAX(P8:P14)</f>
        <v>6.7428999999999997</v>
      </c>
      <c r="Q18" s="78"/>
      <c r="R18" s="79">
        <f>MAX(R8:R14)</f>
        <v>5.5357000000000003</v>
      </c>
      <c r="S18" s="78"/>
      <c r="T18" s="79">
        <f>MAX(T8:T14)</f>
        <v>6.1367000000000003</v>
      </c>
      <c r="U18" s="78"/>
      <c r="V18" s="79">
        <f>MAX(V8:V14)</f>
        <v>8.4042999999999992</v>
      </c>
      <c r="W18" s="78"/>
      <c r="X18" s="79">
        <f>MAX(X8:X14)</f>
        <v>8.5204000000000004</v>
      </c>
      <c r="Y18" s="78"/>
      <c r="Z18" s="79">
        <f>MAX(Z8:Z14)</f>
        <v>8.3992000000000004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44410</v>
      </c>
      <c r="C8" s="65">
        <f>VLOOKUP($A8,'Return Data'!$B$7:$R$2843,4,0)</f>
        <v>335.2953</v>
      </c>
      <c r="D8" s="65">
        <f>VLOOKUP($A8,'Return Data'!$B$7:$R$2843,5,0)</f>
        <v>3.4076</v>
      </c>
      <c r="E8" s="66">
        <f t="shared" ref="E8:E50" si="0">RANK(D8,D$8:D$50,0)</f>
        <v>10</v>
      </c>
      <c r="F8" s="65">
        <f>VLOOKUP($A8,'Return Data'!$B$7:$R$2843,6,0)</f>
        <v>3.4373</v>
      </c>
      <c r="G8" s="66">
        <f t="shared" ref="G8:G50" si="1">RANK(F8,F$8:F$50,0)</f>
        <v>5</v>
      </c>
      <c r="H8" s="65">
        <f>VLOOKUP($A8,'Return Data'!$B$7:$R$2843,7,0)</f>
        <v>3.3971</v>
      </c>
      <c r="I8" s="66">
        <f t="shared" ref="I8:I50" si="2">RANK(H8,H$8:H$50,0)</f>
        <v>5</v>
      </c>
      <c r="J8" s="65">
        <f>VLOOKUP($A8,'Return Data'!$B$7:$R$2843,8,0)</f>
        <v>3.4609000000000001</v>
      </c>
      <c r="K8" s="66">
        <f t="shared" ref="K8:K50" si="3">RANK(J8,J$8:J$50,0)</f>
        <v>12</v>
      </c>
      <c r="L8" s="65">
        <f>VLOOKUP($A8,'Return Data'!$B$7:$R$2843,9,0)</f>
        <v>3.4051999999999998</v>
      </c>
      <c r="M8" s="66">
        <f t="shared" ref="M8:M50" si="4">RANK(L8,L$8:L$50,0)</f>
        <v>16</v>
      </c>
      <c r="N8" s="65">
        <f>VLOOKUP($A8,'Return Data'!$B$7:$R$2843,10,0)</f>
        <v>3.3664999999999998</v>
      </c>
      <c r="O8" s="66">
        <f t="shared" ref="O8:O50" si="5">RANK(N8,N$8:N$50,0)</f>
        <v>10</v>
      </c>
      <c r="P8" s="65">
        <f>VLOOKUP($A8,'Return Data'!$B$7:$R$2843,11,0)</f>
        <v>3.3664000000000001</v>
      </c>
      <c r="Q8" s="66">
        <f t="shared" ref="Q8:Q50" si="6">RANK(P8,P$8:P$50,0)</f>
        <v>13</v>
      </c>
      <c r="R8" s="65">
        <f>VLOOKUP($A8,'Return Data'!$B$7:$R$2843,12,0)</f>
        <v>3.2633000000000001</v>
      </c>
      <c r="S8" s="66">
        <f t="shared" ref="S8:S50" si="7">RANK(R8,R$8:R$50,0)</f>
        <v>14</v>
      </c>
      <c r="T8" s="65">
        <f>VLOOKUP($A8,'Return Data'!$B$7:$R$2843,13,0)</f>
        <v>3.3069999999999999</v>
      </c>
      <c r="U8" s="66">
        <f t="shared" ref="U8:U23" si="8">RANK(T8,T$8:T$50,0)</f>
        <v>12</v>
      </c>
      <c r="V8" s="65">
        <f>VLOOKUP($A8,'Return Data'!$B$7:$R$2843,17,0)</f>
        <v>4.3563000000000001</v>
      </c>
      <c r="W8" s="66">
        <f t="shared" ref="W8:W23" si="9">RANK(V8,V$8:V$50,0)</f>
        <v>7</v>
      </c>
      <c r="X8" s="65">
        <f>VLOOKUP($A8,'Return Data'!$B$7:$R$2843,14,0)</f>
        <v>5.4162999999999997</v>
      </c>
      <c r="Y8" s="66">
        <f t="shared" ref="Y8:Y23" si="10">RANK(X8,X$8:X$50,0)</f>
        <v>7</v>
      </c>
      <c r="Z8" s="65">
        <f>VLOOKUP($A8,'Return Data'!$B$7:$R$2843,16,0)</f>
        <v>7.2359999999999998</v>
      </c>
      <c r="AA8" s="67">
        <f t="shared" ref="AA8:AA50" si="11">RANK(Z8,Z$8:Z$50,0)</f>
        <v>3</v>
      </c>
    </row>
    <row r="9" spans="1:27" x14ac:dyDescent="0.3">
      <c r="A9" s="63" t="s">
        <v>119</v>
      </c>
      <c r="B9" s="64">
        <f>VLOOKUP($A9,'Return Data'!$B$7:$R$2843,3,0)</f>
        <v>44410</v>
      </c>
      <c r="C9" s="65">
        <f>VLOOKUP($A9,'Return Data'!$B$7:$R$2843,4,0)</f>
        <v>2310.4848000000002</v>
      </c>
      <c r="D9" s="65">
        <f>VLOOKUP($A9,'Return Data'!$B$7:$R$2843,5,0)</f>
        <v>3.3778000000000001</v>
      </c>
      <c r="E9" s="66">
        <f t="shared" si="0"/>
        <v>14</v>
      </c>
      <c r="F9" s="65">
        <f>VLOOKUP($A9,'Return Data'!$B$7:$R$2843,6,0)</f>
        <v>3.3441999999999998</v>
      </c>
      <c r="G9" s="66">
        <f t="shared" si="1"/>
        <v>14</v>
      </c>
      <c r="H9" s="65">
        <f>VLOOKUP($A9,'Return Data'!$B$7:$R$2843,7,0)</f>
        <v>3.3408000000000002</v>
      </c>
      <c r="I9" s="66">
        <f t="shared" si="2"/>
        <v>15</v>
      </c>
      <c r="J9" s="65">
        <f>VLOOKUP($A9,'Return Data'!$B$7:$R$2843,8,0)</f>
        <v>3.4689000000000001</v>
      </c>
      <c r="K9" s="66">
        <f t="shared" si="3"/>
        <v>9</v>
      </c>
      <c r="L9" s="65">
        <f>VLOOKUP($A9,'Return Data'!$B$7:$R$2843,9,0)</f>
        <v>3.4302999999999999</v>
      </c>
      <c r="M9" s="66">
        <f t="shared" si="4"/>
        <v>12</v>
      </c>
      <c r="N9" s="65">
        <f>VLOOKUP($A9,'Return Data'!$B$7:$R$2843,10,0)</f>
        <v>3.3380999999999998</v>
      </c>
      <c r="O9" s="66">
        <f t="shared" si="5"/>
        <v>16</v>
      </c>
      <c r="P9" s="65">
        <f>VLOOKUP($A9,'Return Data'!$B$7:$R$2843,11,0)</f>
        <v>3.3349000000000002</v>
      </c>
      <c r="Q9" s="66">
        <f t="shared" si="6"/>
        <v>18</v>
      </c>
      <c r="R9" s="65">
        <f>VLOOKUP($A9,'Return Data'!$B$7:$R$2843,12,0)</f>
        <v>3.246</v>
      </c>
      <c r="S9" s="66">
        <f t="shared" si="7"/>
        <v>18</v>
      </c>
      <c r="T9" s="65">
        <f>VLOOKUP($A9,'Return Data'!$B$7:$R$2843,13,0)</f>
        <v>3.2927</v>
      </c>
      <c r="U9" s="66">
        <f t="shared" si="8"/>
        <v>16</v>
      </c>
      <c r="V9" s="65">
        <f>VLOOKUP($A9,'Return Data'!$B$7:$R$2843,17,0)</f>
        <v>4.3099999999999996</v>
      </c>
      <c r="W9" s="66">
        <f t="shared" si="9"/>
        <v>14</v>
      </c>
      <c r="X9" s="65">
        <f>VLOOKUP($A9,'Return Data'!$B$7:$R$2843,14,0)</f>
        <v>5.3628999999999998</v>
      </c>
      <c r="Y9" s="66">
        <f t="shared" si="10"/>
        <v>13</v>
      </c>
      <c r="Z9" s="65">
        <f>VLOOKUP($A9,'Return Data'!$B$7:$R$2843,16,0)</f>
        <v>7.1844999999999999</v>
      </c>
      <c r="AA9" s="67">
        <f t="shared" si="11"/>
        <v>10</v>
      </c>
    </row>
    <row r="10" spans="1:27" x14ac:dyDescent="0.3">
      <c r="A10" s="63" t="s">
        <v>120</v>
      </c>
      <c r="B10" s="64">
        <f>VLOOKUP($A10,'Return Data'!$B$7:$R$2843,3,0)</f>
        <v>44410</v>
      </c>
      <c r="C10" s="65">
        <f>VLOOKUP($A10,'Return Data'!$B$7:$R$2843,4,0)</f>
        <v>2396.7109</v>
      </c>
      <c r="D10" s="65">
        <f>VLOOKUP($A10,'Return Data'!$B$7:$R$2843,5,0)</f>
        <v>3.3492000000000002</v>
      </c>
      <c r="E10" s="66">
        <f t="shared" si="0"/>
        <v>15</v>
      </c>
      <c r="F10" s="65">
        <f>VLOOKUP($A10,'Return Data'!$B$7:$R$2843,6,0)</f>
        <v>3.3538999999999999</v>
      </c>
      <c r="G10" s="66">
        <f t="shared" si="1"/>
        <v>10</v>
      </c>
      <c r="H10" s="65">
        <f>VLOOKUP($A10,'Return Data'!$B$7:$R$2843,7,0)</f>
        <v>3.3733</v>
      </c>
      <c r="I10" s="66">
        <f t="shared" si="2"/>
        <v>7</v>
      </c>
      <c r="J10" s="65">
        <f>VLOOKUP($A10,'Return Data'!$B$7:$R$2843,8,0)</f>
        <v>3.4906000000000001</v>
      </c>
      <c r="K10" s="66">
        <f t="shared" si="3"/>
        <v>5</v>
      </c>
      <c r="L10" s="65">
        <f>VLOOKUP($A10,'Return Data'!$B$7:$R$2843,9,0)</f>
        <v>3.5148000000000001</v>
      </c>
      <c r="M10" s="66">
        <f t="shared" si="4"/>
        <v>3</v>
      </c>
      <c r="N10" s="65">
        <f>VLOOKUP($A10,'Return Data'!$B$7:$R$2843,10,0)</f>
        <v>3.4171</v>
      </c>
      <c r="O10" s="66">
        <f t="shared" si="5"/>
        <v>5</v>
      </c>
      <c r="P10" s="65">
        <f>VLOOKUP($A10,'Return Data'!$B$7:$R$2843,11,0)</f>
        <v>3.4331</v>
      </c>
      <c r="Q10" s="66">
        <f t="shared" si="6"/>
        <v>4</v>
      </c>
      <c r="R10" s="65">
        <f>VLOOKUP($A10,'Return Data'!$B$7:$R$2843,12,0)</f>
        <v>3.3279000000000001</v>
      </c>
      <c r="S10" s="66">
        <f t="shared" si="7"/>
        <v>7</v>
      </c>
      <c r="T10" s="65">
        <f>VLOOKUP($A10,'Return Data'!$B$7:$R$2843,13,0)</f>
        <v>3.3487</v>
      </c>
      <c r="U10" s="66">
        <f t="shared" si="8"/>
        <v>7</v>
      </c>
      <c r="V10" s="65">
        <f>VLOOKUP($A10,'Return Data'!$B$7:$R$2843,17,0)</f>
        <v>4.3028000000000004</v>
      </c>
      <c r="W10" s="66">
        <f t="shared" si="9"/>
        <v>16</v>
      </c>
      <c r="X10" s="65">
        <f>VLOOKUP($A10,'Return Data'!$B$7:$R$2843,14,0)</f>
        <v>5.3628999999999998</v>
      </c>
      <c r="Y10" s="66">
        <f t="shared" si="10"/>
        <v>13</v>
      </c>
      <c r="Z10" s="65">
        <f>VLOOKUP($A10,'Return Data'!$B$7:$R$2843,16,0)</f>
        <v>7.2251000000000003</v>
      </c>
      <c r="AA10" s="67">
        <f t="shared" si="11"/>
        <v>4</v>
      </c>
    </row>
    <row r="11" spans="1:27" x14ac:dyDescent="0.3">
      <c r="A11" s="63" t="s">
        <v>121</v>
      </c>
      <c r="B11" s="64">
        <f>VLOOKUP($A11,'Return Data'!$B$7:$R$2843,3,0)</f>
        <v>44410</v>
      </c>
      <c r="C11" s="65">
        <f>VLOOKUP($A11,'Return Data'!$B$7:$R$2843,4,0)</f>
        <v>3203.2505000000001</v>
      </c>
      <c r="D11" s="65">
        <f>VLOOKUP($A11,'Return Data'!$B$7:$R$2843,5,0)</f>
        <v>3.2101999999999999</v>
      </c>
      <c r="E11" s="66">
        <f t="shared" si="0"/>
        <v>31</v>
      </c>
      <c r="F11" s="65">
        <f>VLOOKUP($A11,'Return Data'!$B$7:$R$2843,6,0)</f>
        <v>3.3163999999999998</v>
      </c>
      <c r="G11" s="66">
        <f t="shared" si="1"/>
        <v>21</v>
      </c>
      <c r="H11" s="65">
        <f>VLOOKUP($A11,'Return Data'!$B$7:$R$2843,7,0)</f>
        <v>3.3462999999999998</v>
      </c>
      <c r="I11" s="66">
        <f t="shared" si="2"/>
        <v>13</v>
      </c>
      <c r="J11" s="65">
        <f>VLOOKUP($A11,'Return Data'!$B$7:$R$2843,8,0)</f>
        <v>3.4226000000000001</v>
      </c>
      <c r="K11" s="66">
        <f t="shared" si="3"/>
        <v>19</v>
      </c>
      <c r="L11" s="65">
        <f>VLOOKUP($A11,'Return Data'!$B$7:$R$2843,9,0)</f>
        <v>3.4388000000000001</v>
      </c>
      <c r="M11" s="66">
        <f t="shared" si="4"/>
        <v>7</v>
      </c>
      <c r="N11" s="65">
        <f>VLOOKUP($A11,'Return Data'!$B$7:$R$2843,10,0)</f>
        <v>3.4094000000000002</v>
      </c>
      <c r="O11" s="66">
        <f t="shared" si="5"/>
        <v>6</v>
      </c>
      <c r="P11" s="65">
        <f>VLOOKUP($A11,'Return Data'!$B$7:$R$2843,11,0)</f>
        <v>3.4222999999999999</v>
      </c>
      <c r="Q11" s="66">
        <f t="shared" si="6"/>
        <v>6</v>
      </c>
      <c r="R11" s="65">
        <f>VLOOKUP($A11,'Return Data'!$B$7:$R$2843,12,0)</f>
        <v>3.3500999999999999</v>
      </c>
      <c r="S11" s="66">
        <f t="shared" si="7"/>
        <v>5</v>
      </c>
      <c r="T11" s="65">
        <f>VLOOKUP($A11,'Return Data'!$B$7:$R$2843,13,0)</f>
        <v>3.3778999999999999</v>
      </c>
      <c r="U11" s="66">
        <f t="shared" si="8"/>
        <v>6</v>
      </c>
      <c r="V11" s="65">
        <f>VLOOKUP($A11,'Return Data'!$B$7:$R$2843,17,0)</f>
        <v>4.3335999999999997</v>
      </c>
      <c r="W11" s="66">
        <f t="shared" si="9"/>
        <v>12</v>
      </c>
      <c r="X11" s="65">
        <f>VLOOKUP($A11,'Return Data'!$B$7:$R$2843,14,0)</f>
        <v>5.3981000000000003</v>
      </c>
      <c r="Y11" s="66">
        <f t="shared" si="10"/>
        <v>9</v>
      </c>
      <c r="Z11" s="65">
        <f>VLOOKUP($A11,'Return Data'!$B$7:$R$2843,16,0)</f>
        <v>7.1669999999999998</v>
      </c>
      <c r="AA11" s="67">
        <f t="shared" si="11"/>
        <v>14</v>
      </c>
    </row>
    <row r="12" spans="1:27" x14ac:dyDescent="0.3">
      <c r="A12" s="63" t="s">
        <v>122</v>
      </c>
      <c r="B12" s="64">
        <f>VLOOKUP($A12,'Return Data'!$B$7:$R$2843,3,0)</f>
        <v>44410</v>
      </c>
      <c r="C12" s="65">
        <f>VLOOKUP($A12,'Return Data'!$B$7:$R$2843,4,0)</f>
        <v>2393.2064999999998</v>
      </c>
      <c r="D12" s="65">
        <f>VLOOKUP($A12,'Return Data'!$B$7:$R$2843,5,0)</f>
        <v>3.4899</v>
      </c>
      <c r="E12" s="66">
        <f t="shared" si="0"/>
        <v>5</v>
      </c>
      <c r="F12" s="65">
        <f>VLOOKUP($A12,'Return Data'!$B$7:$R$2843,6,0)</f>
        <v>3.3231999999999999</v>
      </c>
      <c r="G12" s="66">
        <f t="shared" si="1"/>
        <v>20</v>
      </c>
      <c r="H12" s="65">
        <f>VLOOKUP($A12,'Return Data'!$B$7:$R$2843,7,0)</f>
        <v>3.3584000000000001</v>
      </c>
      <c r="I12" s="66">
        <f t="shared" si="2"/>
        <v>10</v>
      </c>
      <c r="J12" s="65">
        <f>VLOOKUP($A12,'Return Data'!$B$7:$R$2843,8,0)</f>
        <v>3.3431999999999999</v>
      </c>
      <c r="K12" s="66">
        <f t="shared" si="3"/>
        <v>27</v>
      </c>
      <c r="L12" s="65">
        <f>VLOOKUP($A12,'Return Data'!$B$7:$R$2843,9,0)</f>
        <v>3.2563</v>
      </c>
      <c r="M12" s="66">
        <f t="shared" si="4"/>
        <v>30</v>
      </c>
      <c r="N12" s="65">
        <f>VLOOKUP($A12,'Return Data'!$B$7:$R$2843,10,0)</f>
        <v>3.2437</v>
      </c>
      <c r="O12" s="66">
        <f t="shared" si="5"/>
        <v>29</v>
      </c>
      <c r="P12" s="65">
        <f>VLOOKUP($A12,'Return Data'!$B$7:$R$2843,11,0)</f>
        <v>3.29</v>
      </c>
      <c r="Q12" s="66">
        <f t="shared" si="6"/>
        <v>25</v>
      </c>
      <c r="R12" s="65">
        <f>VLOOKUP($A12,'Return Data'!$B$7:$R$2843,12,0)</f>
        <v>3.2145000000000001</v>
      </c>
      <c r="S12" s="66">
        <f t="shared" si="7"/>
        <v>28</v>
      </c>
      <c r="T12" s="65">
        <f>VLOOKUP($A12,'Return Data'!$B$7:$R$2843,13,0)</f>
        <v>3.2397</v>
      </c>
      <c r="U12" s="66">
        <f t="shared" si="8"/>
        <v>25</v>
      </c>
      <c r="V12" s="65">
        <f>VLOOKUP($A12,'Return Data'!$B$7:$R$2843,17,0)</f>
        <v>4.1844000000000001</v>
      </c>
      <c r="W12" s="66">
        <f t="shared" si="9"/>
        <v>25</v>
      </c>
      <c r="X12" s="65">
        <f>VLOOKUP($A12,'Return Data'!$B$7:$R$2843,14,0)</f>
        <v>5.2389000000000001</v>
      </c>
      <c r="Y12" s="66">
        <f t="shared" si="10"/>
        <v>26</v>
      </c>
      <c r="Z12" s="65">
        <f>VLOOKUP($A12,'Return Data'!$B$7:$R$2843,16,0)</f>
        <v>7.1509</v>
      </c>
      <c r="AA12" s="67">
        <f t="shared" si="11"/>
        <v>16</v>
      </c>
    </row>
    <row r="13" spans="1:27" x14ac:dyDescent="0.3">
      <c r="A13" s="63" t="s">
        <v>123</v>
      </c>
      <c r="B13" s="64">
        <f>VLOOKUP($A13,'Return Data'!$B$7:$R$2843,3,0)</f>
        <v>44410</v>
      </c>
      <c r="C13" s="65">
        <f>VLOOKUP($A13,'Return Data'!$B$7:$R$2843,4,0)</f>
        <v>2493.8663000000001</v>
      </c>
      <c r="D13" s="65">
        <f>VLOOKUP($A13,'Return Data'!$B$7:$R$2843,5,0)</f>
        <v>3.2890000000000001</v>
      </c>
      <c r="E13" s="66">
        <f t="shared" si="0"/>
        <v>21</v>
      </c>
      <c r="F13" s="65">
        <f>VLOOKUP($A13,'Return Data'!$B$7:$R$2843,6,0)</f>
        <v>3.2372999999999998</v>
      </c>
      <c r="G13" s="66">
        <f t="shared" si="1"/>
        <v>30</v>
      </c>
      <c r="H13" s="65">
        <f>VLOOKUP($A13,'Return Data'!$B$7:$R$2843,7,0)</f>
        <v>3.2221000000000002</v>
      </c>
      <c r="I13" s="66">
        <f t="shared" si="2"/>
        <v>30</v>
      </c>
      <c r="J13" s="65">
        <f>VLOOKUP($A13,'Return Data'!$B$7:$R$2843,8,0)</f>
        <v>3.2797999999999998</v>
      </c>
      <c r="K13" s="66">
        <f t="shared" si="3"/>
        <v>33</v>
      </c>
      <c r="L13" s="65">
        <f>VLOOKUP($A13,'Return Data'!$B$7:$R$2843,9,0)</f>
        <v>3.2587999999999999</v>
      </c>
      <c r="M13" s="66">
        <f t="shared" si="4"/>
        <v>29</v>
      </c>
      <c r="N13" s="65">
        <f>VLOOKUP($A13,'Return Data'!$B$7:$R$2843,10,0)</f>
        <v>3.2279</v>
      </c>
      <c r="O13" s="66">
        <f t="shared" si="5"/>
        <v>30</v>
      </c>
      <c r="P13" s="65">
        <f>VLOOKUP($A13,'Return Data'!$B$7:$R$2843,11,0)</f>
        <v>3.2223999999999999</v>
      </c>
      <c r="Q13" s="66">
        <f t="shared" si="6"/>
        <v>30</v>
      </c>
      <c r="R13" s="65">
        <f>VLOOKUP($A13,'Return Data'!$B$7:$R$2843,12,0)</f>
        <v>3.1635</v>
      </c>
      <c r="S13" s="66">
        <f t="shared" si="7"/>
        <v>34</v>
      </c>
      <c r="T13" s="65">
        <f>VLOOKUP($A13,'Return Data'!$B$7:$R$2843,13,0)</f>
        <v>3.1808000000000001</v>
      </c>
      <c r="U13" s="66">
        <f t="shared" si="8"/>
        <v>31</v>
      </c>
      <c r="V13" s="65">
        <f>VLOOKUP($A13,'Return Data'!$B$7:$R$2843,17,0)</f>
        <v>3.9013</v>
      </c>
      <c r="W13" s="66">
        <f t="shared" si="9"/>
        <v>31</v>
      </c>
      <c r="X13" s="65">
        <f>VLOOKUP($A13,'Return Data'!$B$7:$R$2843,14,0)</f>
        <v>5.0057999999999998</v>
      </c>
      <c r="Y13" s="66">
        <f t="shared" si="10"/>
        <v>30</v>
      </c>
      <c r="Z13" s="65">
        <f>VLOOKUP($A13,'Return Data'!$B$7:$R$2843,16,0)</f>
        <v>6.9790000000000001</v>
      </c>
      <c r="AA13" s="67">
        <f t="shared" si="11"/>
        <v>28</v>
      </c>
    </row>
    <row r="14" spans="1:27" x14ac:dyDescent="0.3">
      <c r="A14" s="63" t="s">
        <v>124</v>
      </c>
      <c r="B14" s="64">
        <f>VLOOKUP($A14,'Return Data'!$B$7:$R$2843,3,0)</f>
        <v>44410</v>
      </c>
      <c r="C14" s="65">
        <f>VLOOKUP($A14,'Return Data'!$B$7:$R$2843,4,0)</f>
        <v>2974.2615000000001</v>
      </c>
      <c r="D14" s="65">
        <f>VLOOKUP($A14,'Return Data'!$B$7:$R$2843,5,0)</f>
        <v>3.3874</v>
      </c>
      <c r="E14" s="66">
        <f t="shared" si="0"/>
        <v>12</v>
      </c>
      <c r="F14" s="65">
        <f>VLOOKUP($A14,'Return Data'!$B$7:$R$2843,6,0)</f>
        <v>3.3494999999999999</v>
      </c>
      <c r="G14" s="66">
        <f t="shared" si="1"/>
        <v>11</v>
      </c>
      <c r="H14" s="65">
        <f>VLOOKUP($A14,'Return Data'!$B$7:$R$2843,7,0)</f>
        <v>3.3431000000000002</v>
      </c>
      <c r="I14" s="66">
        <f t="shared" si="2"/>
        <v>14</v>
      </c>
      <c r="J14" s="65">
        <f>VLOOKUP($A14,'Return Data'!$B$7:$R$2843,8,0)</f>
        <v>3.4213</v>
      </c>
      <c r="K14" s="66">
        <f t="shared" si="3"/>
        <v>20</v>
      </c>
      <c r="L14" s="65">
        <f>VLOOKUP($A14,'Return Data'!$B$7:$R$2843,9,0)</f>
        <v>3.3725999999999998</v>
      </c>
      <c r="M14" s="66">
        <f t="shared" si="4"/>
        <v>24</v>
      </c>
      <c r="N14" s="65">
        <f>VLOOKUP($A14,'Return Data'!$B$7:$R$2843,10,0)</f>
        <v>3.3241000000000001</v>
      </c>
      <c r="O14" s="66">
        <f t="shared" si="5"/>
        <v>22</v>
      </c>
      <c r="P14" s="65">
        <f>VLOOKUP($A14,'Return Data'!$B$7:$R$2843,11,0)</f>
        <v>3.3328000000000002</v>
      </c>
      <c r="Q14" s="66">
        <f t="shared" si="6"/>
        <v>19</v>
      </c>
      <c r="R14" s="65">
        <f>VLOOKUP($A14,'Return Data'!$B$7:$R$2843,12,0)</f>
        <v>3.2467000000000001</v>
      </c>
      <c r="S14" s="66">
        <f t="shared" si="7"/>
        <v>17</v>
      </c>
      <c r="T14" s="65">
        <f>VLOOKUP($A14,'Return Data'!$B$7:$R$2843,13,0)</f>
        <v>3.2736999999999998</v>
      </c>
      <c r="U14" s="66">
        <f t="shared" si="8"/>
        <v>20</v>
      </c>
      <c r="V14" s="65">
        <f>VLOOKUP($A14,'Return Data'!$B$7:$R$2843,17,0)</f>
        <v>4.2423999999999999</v>
      </c>
      <c r="W14" s="66">
        <f t="shared" si="9"/>
        <v>20</v>
      </c>
      <c r="X14" s="65">
        <f>VLOOKUP($A14,'Return Data'!$B$7:$R$2843,14,0)</f>
        <v>5.3056000000000001</v>
      </c>
      <c r="Y14" s="66">
        <f t="shared" si="10"/>
        <v>18</v>
      </c>
      <c r="Z14" s="65">
        <f>VLOOKUP($A14,'Return Data'!$B$7:$R$2843,16,0)</f>
        <v>7.1467000000000001</v>
      </c>
      <c r="AA14" s="67">
        <f t="shared" si="11"/>
        <v>18</v>
      </c>
    </row>
    <row r="15" spans="1:27" x14ac:dyDescent="0.3">
      <c r="A15" s="63" t="s">
        <v>125</v>
      </c>
      <c r="B15" s="64">
        <f>VLOOKUP($A15,'Return Data'!$B$7:$R$2843,3,0)</f>
        <v>44410</v>
      </c>
      <c r="C15" s="65">
        <f>VLOOKUP($A15,'Return Data'!$B$7:$R$2843,4,0)</f>
        <v>2685.1475</v>
      </c>
      <c r="D15" s="65">
        <f>VLOOKUP($A15,'Return Data'!$B$7:$R$2843,5,0)</f>
        <v>3.3864000000000001</v>
      </c>
      <c r="E15" s="66">
        <f t="shared" si="0"/>
        <v>13</v>
      </c>
      <c r="F15" s="65">
        <f>VLOOKUP($A15,'Return Data'!$B$7:$R$2843,6,0)</f>
        <v>3.3393999999999999</v>
      </c>
      <c r="G15" s="66">
        <f t="shared" si="1"/>
        <v>16</v>
      </c>
      <c r="H15" s="65">
        <f>VLOOKUP($A15,'Return Data'!$B$7:$R$2843,7,0)</f>
        <v>3.407</v>
      </c>
      <c r="I15" s="66">
        <f t="shared" si="2"/>
        <v>3</v>
      </c>
      <c r="J15" s="65">
        <f>VLOOKUP($A15,'Return Data'!$B$7:$R$2843,8,0)</f>
        <v>3.5522</v>
      </c>
      <c r="K15" s="66">
        <f t="shared" si="3"/>
        <v>2</v>
      </c>
      <c r="L15" s="65">
        <f>VLOOKUP($A15,'Return Data'!$B$7:$R$2843,9,0)</f>
        <v>3.5577999999999999</v>
      </c>
      <c r="M15" s="66">
        <f t="shared" si="4"/>
        <v>2</v>
      </c>
      <c r="N15" s="65">
        <f>VLOOKUP($A15,'Return Data'!$B$7:$R$2843,10,0)</f>
        <v>3.4984000000000002</v>
      </c>
      <c r="O15" s="66">
        <f t="shared" si="5"/>
        <v>2</v>
      </c>
      <c r="P15" s="65">
        <f>VLOOKUP($A15,'Return Data'!$B$7:$R$2843,11,0)</f>
        <v>3.5070000000000001</v>
      </c>
      <c r="Q15" s="66">
        <f t="shared" si="6"/>
        <v>2</v>
      </c>
      <c r="R15" s="65">
        <f>VLOOKUP($A15,'Return Data'!$B$7:$R$2843,12,0)</f>
        <v>3.4251999999999998</v>
      </c>
      <c r="S15" s="66">
        <f t="shared" si="7"/>
        <v>2</v>
      </c>
      <c r="T15" s="65">
        <f>VLOOKUP($A15,'Return Data'!$B$7:$R$2843,13,0)</f>
        <v>3.4373</v>
      </c>
      <c r="U15" s="66">
        <f t="shared" si="8"/>
        <v>3</v>
      </c>
      <c r="V15" s="65">
        <f>VLOOKUP($A15,'Return Data'!$B$7:$R$2843,17,0)</f>
        <v>4.4337</v>
      </c>
      <c r="W15" s="66">
        <f t="shared" si="9"/>
        <v>3</v>
      </c>
      <c r="X15" s="65">
        <f>VLOOKUP($A15,'Return Data'!$B$7:$R$2843,14,0)</f>
        <v>5.4542000000000002</v>
      </c>
      <c r="Y15" s="66">
        <f t="shared" si="10"/>
        <v>5</v>
      </c>
      <c r="Z15" s="65">
        <f>VLOOKUP($A15,'Return Data'!$B$7:$R$2843,16,0)</f>
        <v>7.1033999999999997</v>
      </c>
      <c r="AA15" s="67">
        <f t="shared" si="11"/>
        <v>26</v>
      </c>
    </row>
    <row r="16" spans="1:27" x14ac:dyDescent="0.3">
      <c r="A16" s="63" t="s">
        <v>127</v>
      </c>
      <c r="B16" s="64">
        <f>VLOOKUP($A16,'Return Data'!$B$7:$R$2843,3,0)</f>
        <v>44410</v>
      </c>
      <c r="C16" s="65">
        <f>VLOOKUP($A16,'Return Data'!$B$7:$R$2843,4,0)</f>
        <v>3126.4956000000002</v>
      </c>
      <c r="D16" s="65">
        <f>VLOOKUP($A16,'Return Data'!$B$7:$R$2843,5,0)</f>
        <v>3.456</v>
      </c>
      <c r="E16" s="66">
        <f t="shared" si="0"/>
        <v>7</v>
      </c>
      <c r="F16" s="65">
        <f>VLOOKUP($A16,'Return Data'!$B$7:$R$2843,6,0)</f>
        <v>3.3580999999999999</v>
      </c>
      <c r="G16" s="66">
        <f t="shared" si="1"/>
        <v>8</v>
      </c>
      <c r="H16" s="65">
        <f>VLOOKUP($A16,'Return Data'!$B$7:$R$2843,7,0)</f>
        <v>3.2797000000000001</v>
      </c>
      <c r="I16" s="66">
        <f t="shared" si="2"/>
        <v>25</v>
      </c>
      <c r="J16" s="65">
        <f>VLOOKUP($A16,'Return Data'!$B$7:$R$2843,8,0)</f>
        <v>3.3995000000000002</v>
      </c>
      <c r="K16" s="66">
        <f t="shared" si="3"/>
        <v>22</v>
      </c>
      <c r="L16" s="65">
        <f>VLOOKUP($A16,'Return Data'!$B$7:$R$2843,9,0)</f>
        <v>3.4167000000000001</v>
      </c>
      <c r="M16" s="66">
        <f t="shared" si="4"/>
        <v>14</v>
      </c>
      <c r="N16" s="65">
        <f>VLOOKUP($A16,'Return Data'!$B$7:$R$2843,10,0)</f>
        <v>3.3304999999999998</v>
      </c>
      <c r="O16" s="66">
        <f t="shared" si="5"/>
        <v>20</v>
      </c>
      <c r="P16" s="65">
        <f>VLOOKUP($A16,'Return Data'!$B$7:$R$2843,11,0)</f>
        <v>3.3085</v>
      </c>
      <c r="Q16" s="66">
        <f t="shared" si="6"/>
        <v>23</v>
      </c>
      <c r="R16" s="65">
        <f>VLOOKUP($A16,'Return Data'!$B$7:$R$2843,12,0)</f>
        <v>3.2355999999999998</v>
      </c>
      <c r="S16" s="66">
        <f t="shared" si="7"/>
        <v>21</v>
      </c>
      <c r="T16" s="65">
        <f>VLOOKUP($A16,'Return Data'!$B$7:$R$2843,13,0)</f>
        <v>3.2700999999999998</v>
      </c>
      <c r="U16" s="66">
        <f t="shared" si="8"/>
        <v>22</v>
      </c>
      <c r="V16" s="65">
        <f>VLOOKUP($A16,'Return Data'!$B$7:$R$2843,17,0)</f>
        <v>4.4217000000000004</v>
      </c>
      <c r="W16" s="66">
        <f t="shared" si="9"/>
        <v>4</v>
      </c>
      <c r="X16" s="65">
        <f>VLOOKUP($A16,'Return Data'!$B$7:$R$2843,14,0)</f>
        <v>5.4897999999999998</v>
      </c>
      <c r="Y16" s="66">
        <f t="shared" si="10"/>
        <v>3</v>
      </c>
      <c r="Z16" s="65">
        <f>VLOOKUP($A16,'Return Data'!$B$7:$R$2843,16,0)</f>
        <v>7.2792000000000003</v>
      </c>
      <c r="AA16" s="67">
        <f t="shared" si="11"/>
        <v>2</v>
      </c>
    </row>
    <row r="17" spans="1:27" x14ac:dyDescent="0.3">
      <c r="A17" s="63" t="s">
        <v>128</v>
      </c>
      <c r="B17" s="64">
        <f>VLOOKUP($A17,'Return Data'!$B$7:$R$2843,3,0)</f>
        <v>44410</v>
      </c>
      <c r="C17" s="65">
        <f>VLOOKUP($A17,'Return Data'!$B$7:$R$2843,4,0)</f>
        <v>4090.4748</v>
      </c>
      <c r="D17" s="65">
        <f>VLOOKUP($A17,'Return Data'!$B$7:$R$2843,5,0)</f>
        <v>3.7418999999999998</v>
      </c>
      <c r="E17" s="66">
        <f t="shared" si="0"/>
        <v>1</v>
      </c>
      <c r="F17" s="65">
        <f>VLOOKUP($A17,'Return Data'!$B$7:$R$2843,6,0)</f>
        <v>3.4337</v>
      </c>
      <c r="G17" s="66">
        <f t="shared" si="1"/>
        <v>6</v>
      </c>
      <c r="H17" s="65">
        <f>VLOOKUP($A17,'Return Data'!$B$7:$R$2843,7,0)</f>
        <v>3.3472</v>
      </c>
      <c r="I17" s="66">
        <f t="shared" si="2"/>
        <v>12</v>
      </c>
      <c r="J17" s="65">
        <f>VLOOKUP($A17,'Return Data'!$B$7:$R$2843,8,0)</f>
        <v>3.4777999999999998</v>
      </c>
      <c r="K17" s="66">
        <f t="shared" si="3"/>
        <v>8</v>
      </c>
      <c r="L17" s="65">
        <f>VLOOKUP($A17,'Return Data'!$B$7:$R$2843,9,0)</f>
        <v>3.4007000000000001</v>
      </c>
      <c r="M17" s="66">
        <f t="shared" si="4"/>
        <v>18</v>
      </c>
      <c r="N17" s="65">
        <f>VLOOKUP($A17,'Return Data'!$B$7:$R$2843,10,0)</f>
        <v>3.3182999999999998</v>
      </c>
      <c r="O17" s="66">
        <f t="shared" si="5"/>
        <v>23</v>
      </c>
      <c r="P17" s="65">
        <f>VLOOKUP($A17,'Return Data'!$B$7:$R$2843,11,0)</f>
        <v>3.2816000000000001</v>
      </c>
      <c r="Q17" s="66">
        <f t="shared" si="6"/>
        <v>26</v>
      </c>
      <c r="R17" s="65">
        <f>VLOOKUP($A17,'Return Data'!$B$7:$R$2843,12,0)</f>
        <v>3.1842999999999999</v>
      </c>
      <c r="S17" s="66">
        <f t="shared" si="7"/>
        <v>33</v>
      </c>
      <c r="T17" s="65">
        <f>VLOOKUP($A17,'Return Data'!$B$7:$R$2843,13,0)</f>
        <v>3.2240000000000002</v>
      </c>
      <c r="U17" s="66">
        <f t="shared" si="8"/>
        <v>27</v>
      </c>
      <c r="V17" s="65">
        <f>VLOOKUP($A17,'Return Data'!$B$7:$R$2843,17,0)</f>
        <v>4.2098000000000004</v>
      </c>
      <c r="W17" s="66">
        <f t="shared" si="9"/>
        <v>23</v>
      </c>
      <c r="X17" s="65">
        <f>VLOOKUP($A17,'Return Data'!$B$7:$R$2843,14,0)</f>
        <v>5.2667999999999999</v>
      </c>
      <c r="Y17" s="66">
        <f t="shared" si="10"/>
        <v>23</v>
      </c>
      <c r="Z17" s="65">
        <f>VLOOKUP($A17,'Return Data'!$B$7:$R$2843,16,0)</f>
        <v>7.1207000000000003</v>
      </c>
      <c r="AA17" s="67">
        <f t="shared" si="11"/>
        <v>23</v>
      </c>
    </row>
    <row r="18" spans="1:27" x14ac:dyDescent="0.3">
      <c r="A18" s="63" t="s">
        <v>129</v>
      </c>
      <c r="B18" s="64">
        <f>VLOOKUP($A18,'Return Data'!$B$7:$R$2843,3,0)</f>
        <v>44410</v>
      </c>
      <c r="C18" s="65">
        <f>VLOOKUP($A18,'Return Data'!$B$7:$R$2843,4,0)</f>
        <v>2071.8289</v>
      </c>
      <c r="D18" s="65">
        <f>VLOOKUP($A18,'Return Data'!$B$7:$R$2843,5,0)</f>
        <v>3.411</v>
      </c>
      <c r="E18" s="66">
        <f t="shared" si="0"/>
        <v>9</v>
      </c>
      <c r="F18" s="65">
        <f>VLOOKUP($A18,'Return Data'!$B$7:$R$2843,6,0)</f>
        <v>3.3294000000000001</v>
      </c>
      <c r="G18" s="66">
        <f t="shared" si="1"/>
        <v>19</v>
      </c>
      <c r="H18" s="65">
        <f>VLOOKUP($A18,'Return Data'!$B$7:$R$2843,7,0)</f>
        <v>3.2911999999999999</v>
      </c>
      <c r="I18" s="66">
        <f t="shared" si="2"/>
        <v>24</v>
      </c>
      <c r="J18" s="65">
        <f>VLOOKUP($A18,'Return Data'!$B$7:$R$2843,8,0)</f>
        <v>3.4578000000000002</v>
      </c>
      <c r="K18" s="66">
        <f t="shared" si="3"/>
        <v>13</v>
      </c>
      <c r="L18" s="65">
        <f>VLOOKUP($A18,'Return Data'!$B$7:$R$2843,9,0)</f>
        <v>3.3736000000000002</v>
      </c>
      <c r="M18" s="66">
        <f t="shared" si="4"/>
        <v>22</v>
      </c>
      <c r="N18" s="65">
        <f>VLOOKUP($A18,'Return Data'!$B$7:$R$2843,10,0)</f>
        <v>3.3328000000000002</v>
      </c>
      <c r="O18" s="66">
        <f t="shared" si="5"/>
        <v>17</v>
      </c>
      <c r="P18" s="65">
        <f>VLOOKUP($A18,'Return Data'!$B$7:$R$2843,11,0)</f>
        <v>3.3262999999999998</v>
      </c>
      <c r="Q18" s="66">
        <f t="shared" si="6"/>
        <v>22</v>
      </c>
      <c r="R18" s="65">
        <f>VLOOKUP($A18,'Return Data'!$B$7:$R$2843,12,0)</f>
        <v>3.2322000000000002</v>
      </c>
      <c r="S18" s="66">
        <f t="shared" si="7"/>
        <v>23</v>
      </c>
      <c r="T18" s="65">
        <f>VLOOKUP($A18,'Return Data'!$B$7:$R$2843,13,0)</f>
        <v>3.2698999999999998</v>
      </c>
      <c r="U18" s="66">
        <f t="shared" si="8"/>
        <v>23</v>
      </c>
      <c r="V18" s="65">
        <f>VLOOKUP($A18,'Return Data'!$B$7:$R$2843,17,0)</f>
        <v>4.2184999999999997</v>
      </c>
      <c r="W18" s="66">
        <f t="shared" si="9"/>
        <v>22</v>
      </c>
      <c r="X18" s="65">
        <f>VLOOKUP($A18,'Return Data'!$B$7:$R$2843,14,0)</f>
        <v>5.3045999999999998</v>
      </c>
      <c r="Y18" s="66">
        <f t="shared" si="10"/>
        <v>19</v>
      </c>
      <c r="Z18" s="65">
        <f>VLOOKUP($A18,'Return Data'!$B$7:$R$2843,16,0)</f>
        <v>7.1407999999999996</v>
      </c>
      <c r="AA18" s="67">
        <f t="shared" si="11"/>
        <v>22</v>
      </c>
    </row>
    <row r="19" spans="1:27" x14ac:dyDescent="0.3">
      <c r="A19" s="63" t="s">
        <v>130</v>
      </c>
      <c r="B19" s="64">
        <f>VLOOKUP($A19,'Return Data'!$B$7:$R$2843,3,0)</f>
        <v>44410</v>
      </c>
      <c r="C19" s="65">
        <f>VLOOKUP($A19,'Return Data'!$B$7:$R$2843,4,0)</f>
        <v>308.1558</v>
      </c>
      <c r="D19" s="65">
        <f>VLOOKUP($A19,'Return Data'!$B$7:$R$2843,5,0)</f>
        <v>3.3997000000000002</v>
      </c>
      <c r="E19" s="66">
        <f t="shared" si="0"/>
        <v>11</v>
      </c>
      <c r="F19" s="65">
        <f>VLOOKUP($A19,'Return Data'!$B$7:$R$2843,6,0)</f>
        <v>3.3451</v>
      </c>
      <c r="G19" s="66">
        <f t="shared" si="1"/>
        <v>13</v>
      </c>
      <c r="H19" s="65">
        <f>VLOOKUP($A19,'Return Data'!$B$7:$R$2843,7,0)</f>
        <v>3.3626999999999998</v>
      </c>
      <c r="I19" s="66">
        <f t="shared" si="2"/>
        <v>9</v>
      </c>
      <c r="J19" s="65">
        <f>VLOOKUP($A19,'Return Data'!$B$7:$R$2843,8,0)</f>
        <v>3.4615</v>
      </c>
      <c r="K19" s="66">
        <f t="shared" si="3"/>
        <v>10</v>
      </c>
      <c r="L19" s="65">
        <f>VLOOKUP($A19,'Return Data'!$B$7:$R$2843,9,0)</f>
        <v>3.4262000000000001</v>
      </c>
      <c r="M19" s="66">
        <f t="shared" si="4"/>
        <v>13</v>
      </c>
      <c r="N19" s="65">
        <f>VLOOKUP($A19,'Return Data'!$B$7:$R$2843,10,0)</f>
        <v>3.3321999999999998</v>
      </c>
      <c r="O19" s="66">
        <f t="shared" si="5"/>
        <v>18</v>
      </c>
      <c r="P19" s="65">
        <f>VLOOKUP($A19,'Return Data'!$B$7:$R$2843,11,0)</f>
        <v>3.331</v>
      </c>
      <c r="Q19" s="66">
        <f t="shared" si="6"/>
        <v>20</v>
      </c>
      <c r="R19" s="65">
        <f>VLOOKUP($A19,'Return Data'!$B$7:$R$2843,12,0)</f>
        <v>3.2631000000000001</v>
      </c>
      <c r="S19" s="66">
        <f t="shared" si="7"/>
        <v>15</v>
      </c>
      <c r="T19" s="65">
        <f>VLOOKUP($A19,'Return Data'!$B$7:$R$2843,13,0)</f>
        <v>3.3022999999999998</v>
      </c>
      <c r="U19" s="66">
        <f t="shared" si="8"/>
        <v>14</v>
      </c>
      <c r="V19" s="65">
        <f>VLOOKUP($A19,'Return Data'!$B$7:$R$2843,17,0)</f>
        <v>4.3331</v>
      </c>
      <c r="W19" s="66">
        <f t="shared" si="9"/>
        <v>13</v>
      </c>
      <c r="X19" s="65">
        <f>VLOOKUP($A19,'Return Data'!$B$7:$R$2843,14,0)</f>
        <v>5.3640999999999996</v>
      </c>
      <c r="Y19" s="66">
        <f t="shared" si="10"/>
        <v>12</v>
      </c>
      <c r="Z19" s="65">
        <f>VLOOKUP($A19,'Return Data'!$B$7:$R$2843,16,0)</f>
        <v>7.1780999999999997</v>
      </c>
      <c r="AA19" s="67">
        <f t="shared" si="11"/>
        <v>11</v>
      </c>
    </row>
    <row r="20" spans="1:27" x14ac:dyDescent="0.3">
      <c r="A20" s="63" t="s">
        <v>131</v>
      </c>
      <c r="B20" s="64">
        <f>VLOOKUP($A20,'Return Data'!$B$7:$R$2843,3,0)</f>
        <v>44410</v>
      </c>
      <c r="C20" s="65">
        <f>VLOOKUP($A20,'Return Data'!$B$7:$R$2843,4,0)</f>
        <v>2239.0729000000001</v>
      </c>
      <c r="D20" s="65">
        <f>VLOOKUP($A20,'Return Data'!$B$7:$R$2843,5,0)</f>
        <v>3.2622</v>
      </c>
      <c r="E20" s="66">
        <f t="shared" si="0"/>
        <v>25</v>
      </c>
      <c r="F20" s="65">
        <f>VLOOKUP($A20,'Return Data'!$B$7:$R$2843,6,0)</f>
        <v>3.3323999999999998</v>
      </c>
      <c r="G20" s="66">
        <f t="shared" si="1"/>
        <v>18</v>
      </c>
      <c r="H20" s="65">
        <f>VLOOKUP($A20,'Return Data'!$B$7:$R$2843,7,0)</f>
        <v>3.4060000000000001</v>
      </c>
      <c r="I20" s="66">
        <f t="shared" si="2"/>
        <v>4</v>
      </c>
      <c r="J20" s="65">
        <f>VLOOKUP($A20,'Return Data'!$B$7:$R$2843,8,0)</f>
        <v>3.5051999999999999</v>
      </c>
      <c r="K20" s="66">
        <f t="shared" si="3"/>
        <v>3</v>
      </c>
      <c r="L20" s="65">
        <f>VLOOKUP($A20,'Return Data'!$B$7:$R$2843,9,0)</f>
        <v>3.4489999999999998</v>
      </c>
      <c r="M20" s="66">
        <f t="shared" si="4"/>
        <v>6</v>
      </c>
      <c r="N20" s="65">
        <f>VLOOKUP($A20,'Return Data'!$B$7:$R$2843,10,0)</f>
        <v>3.4462000000000002</v>
      </c>
      <c r="O20" s="66">
        <f t="shared" si="5"/>
        <v>3</v>
      </c>
      <c r="P20" s="65">
        <f>VLOOKUP($A20,'Return Data'!$B$7:$R$2843,11,0)</f>
        <v>3.4394999999999998</v>
      </c>
      <c r="Q20" s="66">
        <f t="shared" si="6"/>
        <v>3</v>
      </c>
      <c r="R20" s="65">
        <f>VLOOKUP($A20,'Return Data'!$B$7:$R$2843,12,0)</f>
        <v>3.3788</v>
      </c>
      <c r="S20" s="66">
        <f t="shared" si="7"/>
        <v>3</v>
      </c>
      <c r="T20" s="65">
        <f>VLOOKUP($A20,'Return Data'!$B$7:$R$2843,13,0)</f>
        <v>3.4373999999999998</v>
      </c>
      <c r="U20" s="66">
        <f t="shared" si="8"/>
        <v>2</v>
      </c>
      <c r="V20" s="65">
        <f>VLOOKUP($A20,'Return Data'!$B$7:$R$2843,17,0)</f>
        <v>4.4805999999999999</v>
      </c>
      <c r="W20" s="66">
        <f t="shared" si="9"/>
        <v>2</v>
      </c>
      <c r="X20" s="65">
        <f>VLOOKUP($A20,'Return Data'!$B$7:$R$2843,14,0)</f>
        <v>5.4972000000000003</v>
      </c>
      <c r="Y20" s="66">
        <f t="shared" si="10"/>
        <v>2</v>
      </c>
      <c r="Z20" s="65">
        <f>VLOOKUP($A20,'Return Data'!$B$7:$R$2843,16,0)</f>
        <v>7.1939000000000002</v>
      </c>
      <c r="AA20" s="67">
        <f t="shared" si="11"/>
        <v>9</v>
      </c>
    </row>
    <row r="21" spans="1:27" x14ac:dyDescent="0.3">
      <c r="A21" s="63" t="s">
        <v>132</v>
      </c>
      <c r="B21" s="64">
        <f>VLOOKUP($A21,'Return Data'!$B$7:$R$2843,3,0)</f>
        <v>44410</v>
      </c>
      <c r="C21" s="65">
        <f>VLOOKUP($A21,'Return Data'!$B$7:$R$2843,4,0)</f>
        <v>2513.6268</v>
      </c>
      <c r="D21" s="65">
        <f>VLOOKUP($A21,'Return Data'!$B$7:$R$2843,5,0)</f>
        <v>3.0903</v>
      </c>
      <c r="E21" s="66">
        <f t="shared" si="0"/>
        <v>36</v>
      </c>
      <c r="F21" s="65">
        <f>VLOOKUP($A21,'Return Data'!$B$7:$R$2843,6,0)</f>
        <v>3.1978</v>
      </c>
      <c r="G21" s="66">
        <f t="shared" si="1"/>
        <v>37</v>
      </c>
      <c r="H21" s="65">
        <f>VLOOKUP($A21,'Return Data'!$B$7:$R$2843,7,0)</f>
        <v>3.2549000000000001</v>
      </c>
      <c r="I21" s="66">
        <f t="shared" si="2"/>
        <v>29</v>
      </c>
      <c r="J21" s="65">
        <f>VLOOKUP($A21,'Return Data'!$B$7:$R$2843,8,0)</f>
        <v>3.3914</v>
      </c>
      <c r="K21" s="66">
        <f t="shared" si="3"/>
        <v>24</v>
      </c>
      <c r="L21" s="65">
        <f>VLOOKUP($A21,'Return Data'!$B$7:$R$2843,9,0)</f>
        <v>3.3553999999999999</v>
      </c>
      <c r="M21" s="66">
        <f t="shared" si="4"/>
        <v>26</v>
      </c>
      <c r="N21" s="65">
        <f>VLOOKUP($A21,'Return Data'!$B$7:$R$2843,10,0)</f>
        <v>3.2970999999999999</v>
      </c>
      <c r="O21" s="66">
        <f t="shared" si="5"/>
        <v>26</v>
      </c>
      <c r="P21" s="65">
        <f>VLOOKUP($A21,'Return Data'!$B$7:$R$2843,11,0)</f>
        <v>3.2787999999999999</v>
      </c>
      <c r="Q21" s="66">
        <f t="shared" si="6"/>
        <v>27</v>
      </c>
      <c r="R21" s="65">
        <f>VLOOKUP($A21,'Return Data'!$B$7:$R$2843,12,0)</f>
        <v>3.1913999999999998</v>
      </c>
      <c r="S21" s="66">
        <f t="shared" si="7"/>
        <v>31</v>
      </c>
      <c r="T21" s="65">
        <f>VLOOKUP($A21,'Return Data'!$B$7:$R$2843,13,0)</f>
        <v>3.2193999999999998</v>
      </c>
      <c r="U21" s="66">
        <f t="shared" si="8"/>
        <v>28</v>
      </c>
      <c r="V21" s="65">
        <f>VLOOKUP($A21,'Return Data'!$B$7:$R$2843,17,0)</f>
        <v>4.1143999999999998</v>
      </c>
      <c r="W21" s="66">
        <f t="shared" si="9"/>
        <v>29</v>
      </c>
      <c r="X21" s="65">
        <f>VLOOKUP($A21,'Return Data'!$B$7:$R$2843,14,0)</f>
        <v>5.1494</v>
      </c>
      <c r="Y21" s="66">
        <f t="shared" si="10"/>
        <v>28</v>
      </c>
      <c r="Z21" s="65">
        <f>VLOOKUP($A21,'Return Data'!$B$7:$R$2843,16,0)</f>
        <v>7.0803000000000003</v>
      </c>
      <c r="AA21" s="67">
        <f t="shared" si="11"/>
        <v>27</v>
      </c>
    </row>
    <row r="22" spans="1:27" x14ac:dyDescent="0.3">
      <c r="A22" s="63" t="s">
        <v>133</v>
      </c>
      <c r="B22" s="64">
        <f>VLOOKUP($A22,'Return Data'!$B$7:$R$2843,3,0)</f>
        <v>44410</v>
      </c>
      <c r="C22" s="65">
        <f>VLOOKUP($A22,'Return Data'!$B$7:$R$2843,4,0)</f>
        <v>1606.0291</v>
      </c>
      <c r="D22" s="65">
        <f>VLOOKUP($A22,'Return Data'!$B$7:$R$2843,5,0)</f>
        <v>2.9706000000000001</v>
      </c>
      <c r="E22" s="66">
        <f t="shared" si="0"/>
        <v>40</v>
      </c>
      <c r="F22" s="65">
        <f>VLOOKUP($A22,'Return Data'!$B$7:$R$2843,6,0)</f>
        <v>3.5274999999999999</v>
      </c>
      <c r="G22" s="66">
        <f t="shared" si="1"/>
        <v>3</v>
      </c>
      <c r="H22" s="65">
        <f>VLOOKUP($A22,'Return Data'!$B$7:$R$2843,7,0)</f>
        <v>2.9327999999999999</v>
      </c>
      <c r="I22" s="66">
        <f t="shared" si="2"/>
        <v>41</v>
      </c>
      <c r="J22" s="65">
        <f>VLOOKUP($A22,'Return Data'!$B$7:$R$2843,8,0)</f>
        <v>2.9847000000000001</v>
      </c>
      <c r="K22" s="66">
        <f t="shared" si="3"/>
        <v>40</v>
      </c>
      <c r="L22" s="65">
        <f>VLOOKUP($A22,'Return Data'!$B$7:$R$2843,9,0)</f>
        <v>2.9878</v>
      </c>
      <c r="M22" s="66">
        <f t="shared" si="4"/>
        <v>41</v>
      </c>
      <c r="N22" s="65">
        <f>VLOOKUP($A22,'Return Data'!$B$7:$R$2843,10,0)</f>
        <v>2.9847000000000001</v>
      </c>
      <c r="O22" s="66">
        <f t="shared" si="5"/>
        <v>39</v>
      </c>
      <c r="P22" s="65">
        <f>VLOOKUP($A22,'Return Data'!$B$7:$R$2843,11,0)</f>
        <v>2.9310999999999998</v>
      </c>
      <c r="Q22" s="66">
        <f t="shared" si="6"/>
        <v>41</v>
      </c>
      <c r="R22" s="65">
        <f>VLOOKUP($A22,'Return Data'!$B$7:$R$2843,12,0)</f>
        <v>2.8641000000000001</v>
      </c>
      <c r="S22" s="66">
        <f t="shared" si="7"/>
        <v>41</v>
      </c>
      <c r="T22" s="65">
        <f>VLOOKUP($A22,'Return Data'!$B$7:$R$2843,13,0)</f>
        <v>2.8997000000000002</v>
      </c>
      <c r="U22" s="66">
        <f t="shared" si="8"/>
        <v>38</v>
      </c>
      <c r="V22" s="65">
        <f>VLOOKUP($A22,'Return Data'!$B$7:$R$2843,17,0)</f>
        <v>3.6516999999999999</v>
      </c>
      <c r="W22" s="66">
        <f t="shared" si="9"/>
        <v>35</v>
      </c>
      <c r="X22" s="65">
        <f>VLOOKUP($A22,'Return Data'!$B$7:$R$2843,14,0)</f>
        <v>4.6561000000000003</v>
      </c>
      <c r="Y22" s="66">
        <f t="shared" si="10"/>
        <v>32</v>
      </c>
      <c r="Z22" s="65">
        <f>VLOOKUP($A22,'Return Data'!$B$7:$R$2843,16,0)</f>
        <v>6.3231000000000002</v>
      </c>
      <c r="AA22" s="67">
        <f t="shared" si="11"/>
        <v>32</v>
      </c>
    </row>
    <row r="23" spans="1:27" x14ac:dyDescent="0.3">
      <c r="A23" s="63" t="s">
        <v>134</v>
      </c>
      <c r="B23" s="64">
        <f>VLOOKUP($A23,'Return Data'!$B$7:$R$2843,3,0)</f>
        <v>44410</v>
      </c>
      <c r="C23" s="65">
        <f>VLOOKUP($A23,'Return Data'!$B$7:$R$2843,4,0)</f>
        <v>2026.5358000000001</v>
      </c>
      <c r="D23" s="65">
        <f>VLOOKUP($A23,'Return Data'!$B$7:$R$2843,5,0)</f>
        <v>3.2170999999999998</v>
      </c>
      <c r="E23" s="66">
        <f t="shared" si="0"/>
        <v>30</v>
      </c>
      <c r="F23" s="65">
        <f>VLOOKUP($A23,'Return Data'!$B$7:$R$2843,6,0)</f>
        <v>3.2206000000000001</v>
      </c>
      <c r="G23" s="66">
        <f t="shared" si="1"/>
        <v>34</v>
      </c>
      <c r="H23" s="65">
        <f>VLOOKUP($A23,'Return Data'!$B$7:$R$2843,7,0)</f>
        <v>2.9508000000000001</v>
      </c>
      <c r="I23" s="66">
        <f t="shared" si="2"/>
        <v>40</v>
      </c>
      <c r="J23" s="65">
        <f>VLOOKUP($A23,'Return Data'!$B$7:$R$2843,8,0)</f>
        <v>3.0286</v>
      </c>
      <c r="K23" s="66">
        <f t="shared" si="3"/>
        <v>38</v>
      </c>
      <c r="L23" s="65">
        <f>VLOOKUP($A23,'Return Data'!$B$7:$R$2843,9,0)</f>
        <v>3.0057999999999998</v>
      </c>
      <c r="M23" s="66">
        <f t="shared" si="4"/>
        <v>40</v>
      </c>
      <c r="N23" s="65">
        <f>VLOOKUP($A23,'Return Data'!$B$7:$R$2843,10,0)</f>
        <v>3.0045000000000002</v>
      </c>
      <c r="O23" s="66">
        <f t="shared" si="5"/>
        <v>38</v>
      </c>
      <c r="P23" s="65">
        <f>VLOOKUP($A23,'Return Data'!$B$7:$R$2843,11,0)</f>
        <v>3.0124</v>
      </c>
      <c r="Q23" s="66">
        <f t="shared" si="6"/>
        <v>39</v>
      </c>
      <c r="R23" s="65">
        <f>VLOOKUP($A23,'Return Data'!$B$7:$R$2843,12,0)</f>
        <v>3.2183999999999999</v>
      </c>
      <c r="S23" s="66">
        <f t="shared" si="7"/>
        <v>26</v>
      </c>
      <c r="T23" s="65">
        <f>VLOOKUP($A23,'Return Data'!$B$7:$R$2843,13,0)</f>
        <v>3.2162999999999999</v>
      </c>
      <c r="U23" s="66">
        <f t="shared" si="8"/>
        <v>29</v>
      </c>
      <c r="V23" s="65">
        <f>VLOOKUP($A23,'Return Data'!$B$7:$R$2843,17,0)</f>
        <v>4.1212</v>
      </c>
      <c r="W23" s="66">
        <f t="shared" si="9"/>
        <v>28</v>
      </c>
      <c r="X23" s="65">
        <f>VLOOKUP($A23,'Return Data'!$B$7:$R$2843,14,0)</f>
        <v>5.2000999999999999</v>
      </c>
      <c r="Y23" s="66">
        <f t="shared" si="10"/>
        <v>27</v>
      </c>
      <c r="Z23" s="65">
        <f>VLOOKUP($A23,'Return Data'!$B$7:$R$2843,16,0)</f>
        <v>7.1778000000000004</v>
      </c>
      <c r="AA23" s="67">
        <f t="shared" si="11"/>
        <v>12</v>
      </c>
    </row>
    <row r="24" spans="1:27" x14ac:dyDescent="0.3">
      <c r="A24" s="63" t="s">
        <v>135</v>
      </c>
      <c r="B24" s="64">
        <f>VLOOKUP($A24,'Return Data'!$B$7:$R$2843,3,0)</f>
        <v>44410</v>
      </c>
      <c r="C24" s="65">
        <f>VLOOKUP($A24,'Return Data'!$B$7:$R$2843,4,0)</f>
        <v>2015.7143000000001</v>
      </c>
      <c r="D24" s="65">
        <f>VLOOKUP($A24,'Return Data'!$B$7:$R$2843,5,0)</f>
        <v>2.7235999999999998</v>
      </c>
      <c r="E24" s="66">
        <f t="shared" si="0"/>
        <v>42</v>
      </c>
      <c r="F24" s="65">
        <f>VLOOKUP($A24,'Return Data'!$B$7:$R$2843,6,0)</f>
        <v>3.6316999999999999</v>
      </c>
      <c r="G24" s="66">
        <f t="shared" si="1"/>
        <v>1</v>
      </c>
      <c r="H24" s="65">
        <f>VLOOKUP($A24,'Return Data'!$B$7:$R$2843,7,0)</f>
        <v>3.1137999999999999</v>
      </c>
      <c r="I24" s="66">
        <f t="shared" si="2"/>
        <v>35</v>
      </c>
      <c r="J24" s="65">
        <f>VLOOKUP($A24,'Return Data'!$B$7:$R$2843,8,0)</f>
        <v>2.8233000000000001</v>
      </c>
      <c r="K24" s="66">
        <f t="shared" si="3"/>
        <v>42</v>
      </c>
      <c r="L24" s="65">
        <f>VLOOKUP($A24,'Return Data'!$B$7:$R$2843,9,0)</f>
        <v>3.1705999999999999</v>
      </c>
      <c r="M24" s="66">
        <f t="shared" si="4"/>
        <v>34</v>
      </c>
      <c r="N24" s="65">
        <f>VLOOKUP($A24,'Return Data'!$B$7:$R$2843,10,0)</f>
        <v>2.7418</v>
      </c>
      <c r="O24" s="66">
        <f t="shared" si="5"/>
        <v>42</v>
      </c>
      <c r="P24" s="65">
        <f>VLOOKUP($A24,'Return Data'!$B$7:$R$2843,11,0)</f>
        <v>2.8376000000000001</v>
      </c>
      <c r="Q24" s="66">
        <f t="shared" si="6"/>
        <v>42</v>
      </c>
      <c r="R24" s="65">
        <f>VLOOKUP($A24,'Return Data'!$B$7:$R$2843,12,0)</f>
        <v>2.79</v>
      </c>
      <c r="S24" s="66">
        <f t="shared" si="7"/>
        <v>42</v>
      </c>
      <c r="T24" s="65"/>
      <c r="U24" s="66"/>
      <c r="V24" s="65"/>
      <c r="W24" s="66"/>
      <c r="X24" s="65"/>
      <c r="Y24" s="66"/>
      <c r="Z24" s="65">
        <f>VLOOKUP($A24,'Return Data'!$B$7:$R$2843,16,0)</f>
        <v>3.2919999999999998</v>
      </c>
      <c r="AA24" s="67">
        <f t="shared" si="11"/>
        <v>42</v>
      </c>
    </row>
    <row r="25" spans="1:27" x14ac:dyDescent="0.3">
      <c r="A25" s="63" t="s">
        <v>136</v>
      </c>
      <c r="B25" s="64">
        <f>VLOOKUP($A25,'Return Data'!$B$7:$R$2843,3,0)</f>
        <v>44410</v>
      </c>
      <c r="C25" s="65">
        <f>VLOOKUP($A25,'Return Data'!$B$7:$R$2843,4,0)</f>
        <v>2026.7429</v>
      </c>
      <c r="D25" s="65">
        <f>VLOOKUP($A25,'Return Data'!$B$7:$R$2843,5,0)</f>
        <v>3.2726000000000002</v>
      </c>
      <c r="E25" s="66">
        <f t="shared" si="0"/>
        <v>23</v>
      </c>
      <c r="F25" s="65">
        <f>VLOOKUP($A25,'Return Data'!$B$7:$R$2843,6,0)</f>
        <v>3.2323</v>
      </c>
      <c r="G25" s="66">
        <f t="shared" si="1"/>
        <v>31</v>
      </c>
      <c r="H25" s="65">
        <f>VLOOKUP($A25,'Return Data'!$B$7:$R$2843,7,0)</f>
        <v>2.9621</v>
      </c>
      <c r="I25" s="66">
        <f t="shared" si="2"/>
        <v>38</v>
      </c>
      <c r="J25" s="65">
        <f>VLOOKUP($A25,'Return Data'!$B$7:$R$2843,8,0)</f>
        <v>3.0333000000000001</v>
      </c>
      <c r="K25" s="66">
        <f t="shared" si="3"/>
        <v>37</v>
      </c>
      <c r="L25" s="65">
        <f>VLOOKUP($A25,'Return Data'!$B$7:$R$2843,9,0)</f>
        <v>3.0139999999999998</v>
      </c>
      <c r="M25" s="66">
        <f t="shared" si="4"/>
        <v>38</v>
      </c>
      <c r="N25" s="65">
        <f>VLOOKUP($A25,'Return Data'!$B$7:$R$2843,10,0)</f>
        <v>2.9714999999999998</v>
      </c>
      <c r="O25" s="66">
        <f t="shared" si="5"/>
        <v>41</v>
      </c>
      <c r="P25" s="65">
        <f>VLOOKUP($A25,'Return Data'!$B$7:$R$2843,11,0)</f>
        <v>2.9946000000000002</v>
      </c>
      <c r="Q25" s="66">
        <f t="shared" si="6"/>
        <v>40</v>
      </c>
      <c r="R25" s="65">
        <f>VLOOKUP($A25,'Return Data'!$B$7:$R$2843,12,0)</f>
        <v>3.2023999999999999</v>
      </c>
      <c r="S25" s="66">
        <f t="shared" si="7"/>
        <v>30</v>
      </c>
      <c r="T25" s="65"/>
      <c r="U25" s="66"/>
      <c r="V25" s="65"/>
      <c r="W25" s="66"/>
      <c r="X25" s="65"/>
      <c r="Y25" s="66"/>
      <c r="Z25" s="65">
        <f>VLOOKUP($A25,'Return Data'!$B$7:$R$2843,16,0)</f>
        <v>3.6488999999999998</v>
      </c>
      <c r="AA25" s="67">
        <f t="shared" si="11"/>
        <v>40</v>
      </c>
    </row>
    <row r="26" spans="1:27" x14ac:dyDescent="0.3">
      <c r="A26" s="63" t="s">
        <v>137</v>
      </c>
      <c r="B26" s="64">
        <f>VLOOKUP($A26,'Return Data'!$B$7:$R$2843,3,0)</f>
        <v>44410</v>
      </c>
      <c r="C26" s="65">
        <f>VLOOKUP($A26,'Return Data'!$B$7:$R$2843,4,0)</f>
        <v>2026.9544000000001</v>
      </c>
      <c r="D26" s="65">
        <f>VLOOKUP($A26,'Return Data'!$B$7:$R$2843,5,0)</f>
        <v>3.2235999999999998</v>
      </c>
      <c r="E26" s="66">
        <f t="shared" si="0"/>
        <v>29</v>
      </c>
      <c r="F26" s="65">
        <f>VLOOKUP($A26,'Return Data'!$B$7:$R$2843,6,0)</f>
        <v>3.2229999999999999</v>
      </c>
      <c r="G26" s="66">
        <f t="shared" si="1"/>
        <v>32</v>
      </c>
      <c r="H26" s="65">
        <f>VLOOKUP($A26,'Return Data'!$B$7:$R$2843,7,0)</f>
        <v>2.9531000000000001</v>
      </c>
      <c r="I26" s="66">
        <f t="shared" si="2"/>
        <v>39</v>
      </c>
      <c r="J26" s="65">
        <f>VLOOKUP($A26,'Return Data'!$B$7:$R$2843,8,0)</f>
        <v>3.0276999999999998</v>
      </c>
      <c r="K26" s="66">
        <f t="shared" si="3"/>
        <v>39</v>
      </c>
      <c r="L26" s="65">
        <f>VLOOKUP($A26,'Return Data'!$B$7:$R$2843,9,0)</f>
        <v>3.0059999999999998</v>
      </c>
      <c r="M26" s="66">
        <f t="shared" si="4"/>
        <v>39</v>
      </c>
      <c r="N26" s="65">
        <f>VLOOKUP($A26,'Return Data'!$B$7:$R$2843,10,0)</f>
        <v>3.0114999999999998</v>
      </c>
      <c r="O26" s="66">
        <f t="shared" si="5"/>
        <v>37</v>
      </c>
      <c r="P26" s="65">
        <f>VLOOKUP($A26,'Return Data'!$B$7:$R$2843,11,0)</f>
        <v>3.0175999999999998</v>
      </c>
      <c r="Q26" s="66">
        <f t="shared" si="6"/>
        <v>37</v>
      </c>
      <c r="R26" s="65">
        <f>VLOOKUP($A26,'Return Data'!$B$7:$R$2843,12,0)</f>
        <v>3.2214</v>
      </c>
      <c r="S26" s="66">
        <f t="shared" si="7"/>
        <v>25</v>
      </c>
      <c r="T26" s="65"/>
      <c r="U26" s="66"/>
      <c r="V26" s="65"/>
      <c r="W26" s="66"/>
      <c r="X26" s="65"/>
      <c r="Y26" s="66"/>
      <c r="Z26" s="65">
        <f>VLOOKUP($A26,'Return Data'!$B$7:$R$2843,16,0)</f>
        <v>3.6572</v>
      </c>
      <c r="AA26" s="67">
        <f t="shared" si="11"/>
        <v>39</v>
      </c>
    </row>
    <row r="27" spans="1:27" x14ac:dyDescent="0.3">
      <c r="A27" s="63" t="s">
        <v>138</v>
      </c>
      <c r="B27" s="64">
        <f>VLOOKUP($A27,'Return Data'!$B$7:$R$2843,3,0)</f>
        <v>44410</v>
      </c>
      <c r="C27" s="65">
        <f>VLOOKUP($A27,'Return Data'!$B$7:$R$2843,4,0)</f>
        <v>2026.614</v>
      </c>
      <c r="D27" s="65">
        <f>VLOOKUP($A27,'Return Data'!$B$7:$R$2843,5,0)</f>
        <v>3.298</v>
      </c>
      <c r="E27" s="66">
        <f t="shared" si="0"/>
        <v>20</v>
      </c>
      <c r="F27" s="65">
        <f>VLOOKUP($A27,'Return Data'!$B$7:$R$2843,6,0)</f>
        <v>3.2974000000000001</v>
      </c>
      <c r="G27" s="66">
        <f t="shared" si="1"/>
        <v>25</v>
      </c>
      <c r="H27" s="65">
        <f>VLOOKUP($A27,'Return Data'!$B$7:$R$2843,7,0)</f>
        <v>3.0628000000000002</v>
      </c>
      <c r="I27" s="66">
        <f t="shared" si="2"/>
        <v>36</v>
      </c>
      <c r="J27" s="65">
        <f>VLOOKUP($A27,'Return Data'!$B$7:$R$2843,8,0)</f>
        <v>3.0752999999999999</v>
      </c>
      <c r="K27" s="66">
        <f t="shared" si="3"/>
        <v>36</v>
      </c>
      <c r="L27" s="65">
        <f>VLOOKUP($A27,'Return Data'!$B$7:$R$2843,9,0)</f>
        <v>3.0432000000000001</v>
      </c>
      <c r="M27" s="66">
        <f t="shared" si="4"/>
        <v>37</v>
      </c>
      <c r="N27" s="65">
        <f>VLOOKUP($A27,'Return Data'!$B$7:$R$2843,10,0)</f>
        <v>3.0146000000000002</v>
      </c>
      <c r="O27" s="66">
        <f t="shared" si="5"/>
        <v>36</v>
      </c>
      <c r="P27" s="65">
        <f>VLOOKUP($A27,'Return Data'!$B$7:$R$2843,11,0)</f>
        <v>3.0163000000000002</v>
      </c>
      <c r="Q27" s="66">
        <f t="shared" si="6"/>
        <v>38</v>
      </c>
      <c r="R27" s="65">
        <f>VLOOKUP($A27,'Return Data'!$B$7:$R$2843,12,0)</f>
        <v>3.2183999999999999</v>
      </c>
      <c r="S27" s="66">
        <f t="shared" si="7"/>
        <v>26</v>
      </c>
      <c r="T27" s="65"/>
      <c r="U27" s="66"/>
      <c r="V27" s="65"/>
      <c r="W27" s="66"/>
      <c r="X27" s="65"/>
      <c r="Y27" s="66"/>
      <c r="Z27" s="65">
        <f>VLOOKUP($A27,'Return Data'!$B$7:$R$2843,16,0)</f>
        <v>3.6436999999999999</v>
      </c>
      <c r="AA27" s="67">
        <f t="shared" si="11"/>
        <v>41</v>
      </c>
    </row>
    <row r="28" spans="1:27" x14ac:dyDescent="0.3">
      <c r="A28" s="63" t="s">
        <v>139</v>
      </c>
      <c r="B28" s="64">
        <f>VLOOKUP($A28,'Return Data'!$B$7:$R$2843,3,0)</f>
        <v>44410</v>
      </c>
      <c r="C28" s="65">
        <f>VLOOKUP($A28,'Return Data'!$B$7:$R$2843,4,0)</f>
        <v>2857.5340000000001</v>
      </c>
      <c r="D28" s="65">
        <f>VLOOKUP($A28,'Return Data'!$B$7:$R$2843,5,0)</f>
        <v>3.2829999999999999</v>
      </c>
      <c r="E28" s="66">
        <f t="shared" si="0"/>
        <v>22</v>
      </c>
      <c r="F28" s="65">
        <f>VLOOKUP($A28,'Return Data'!$B$7:$R$2843,6,0)</f>
        <v>3.3035999999999999</v>
      </c>
      <c r="G28" s="66">
        <f t="shared" si="1"/>
        <v>22</v>
      </c>
      <c r="H28" s="65">
        <f>VLOOKUP($A28,'Return Data'!$B$7:$R$2843,7,0)</f>
        <v>3.3007</v>
      </c>
      <c r="I28" s="66">
        <f t="shared" si="2"/>
        <v>23</v>
      </c>
      <c r="J28" s="65">
        <f>VLOOKUP($A28,'Return Data'!$B$7:$R$2843,8,0)</f>
        <v>3.4178000000000002</v>
      </c>
      <c r="K28" s="66">
        <f t="shared" si="3"/>
        <v>21</v>
      </c>
      <c r="L28" s="65">
        <f>VLOOKUP($A28,'Return Data'!$B$7:$R$2843,9,0)</f>
        <v>3.3654999999999999</v>
      </c>
      <c r="M28" s="66">
        <f t="shared" si="4"/>
        <v>25</v>
      </c>
      <c r="N28" s="65">
        <f>VLOOKUP($A28,'Return Data'!$B$7:$R$2843,10,0)</f>
        <v>3.3098999999999998</v>
      </c>
      <c r="O28" s="66">
        <f t="shared" si="5"/>
        <v>25</v>
      </c>
      <c r="P28" s="65">
        <f>VLOOKUP($A28,'Return Data'!$B$7:$R$2843,11,0)</f>
        <v>3.2928000000000002</v>
      </c>
      <c r="Q28" s="66">
        <f t="shared" si="6"/>
        <v>24</v>
      </c>
      <c r="R28" s="65">
        <f>VLOOKUP($A28,'Return Data'!$B$7:$R$2843,12,0)</f>
        <v>3.2269999999999999</v>
      </c>
      <c r="S28" s="66">
        <f t="shared" si="7"/>
        <v>24</v>
      </c>
      <c r="T28" s="65">
        <f>VLOOKUP($A28,'Return Data'!$B$7:$R$2843,13,0)</f>
        <v>3.2591000000000001</v>
      </c>
      <c r="U28" s="66">
        <f t="shared" ref="U28:U50" si="12">RANK(T28,T$8:T$50,0)</f>
        <v>24</v>
      </c>
      <c r="V28" s="65">
        <f>VLOOKUP($A28,'Return Data'!$B$7:$R$2843,17,0)</f>
        <v>4.1704999999999997</v>
      </c>
      <c r="W28" s="66">
        <f>RANK(V28,V$8:V$50,0)</f>
        <v>26</v>
      </c>
      <c r="X28" s="65">
        <f>VLOOKUP($A28,'Return Data'!$B$7:$R$2843,14,0)</f>
        <v>5.2435</v>
      </c>
      <c r="Y28" s="66">
        <f>RANK(X28,X$8:X$50,0)</f>
        <v>24</v>
      </c>
      <c r="Z28" s="65">
        <f>VLOOKUP($A28,'Return Data'!$B$7:$R$2843,16,0)</f>
        <v>7.1468999999999996</v>
      </c>
      <c r="AA28" s="67">
        <f t="shared" si="11"/>
        <v>17</v>
      </c>
    </row>
    <row r="29" spans="1:27" x14ac:dyDescent="0.3">
      <c r="A29" s="63" t="s">
        <v>140</v>
      </c>
      <c r="B29" s="64">
        <f>VLOOKUP($A29,'Return Data'!$B$7:$R$2843,3,0)</f>
        <v>44410</v>
      </c>
      <c r="C29" s="65">
        <f>VLOOKUP($A29,'Return Data'!$B$7:$R$2843,4,0)</f>
        <v>1091.4645</v>
      </c>
      <c r="D29" s="65">
        <f>VLOOKUP($A29,'Return Data'!$B$7:$R$2843,5,0)</f>
        <v>3.0969000000000002</v>
      </c>
      <c r="E29" s="66">
        <f t="shared" si="0"/>
        <v>35</v>
      </c>
      <c r="F29" s="65">
        <f>VLOOKUP($A29,'Return Data'!$B$7:$R$2843,6,0)</f>
        <v>3.1364999999999998</v>
      </c>
      <c r="G29" s="66">
        <f t="shared" si="1"/>
        <v>40</v>
      </c>
      <c r="H29" s="65">
        <f>VLOOKUP($A29,'Return Data'!$B$7:$R$2843,7,0)</f>
        <v>3.1257999999999999</v>
      </c>
      <c r="I29" s="66">
        <f t="shared" si="2"/>
        <v>33</v>
      </c>
      <c r="J29" s="65">
        <f>VLOOKUP($A29,'Return Data'!$B$7:$R$2843,8,0)</f>
        <v>3.1400999999999999</v>
      </c>
      <c r="K29" s="66">
        <f t="shared" si="3"/>
        <v>35</v>
      </c>
      <c r="L29" s="65">
        <f>VLOOKUP($A29,'Return Data'!$B$7:$R$2843,9,0)</f>
        <v>3.1356999999999999</v>
      </c>
      <c r="M29" s="66">
        <f t="shared" si="4"/>
        <v>36</v>
      </c>
      <c r="N29" s="65">
        <f>VLOOKUP($A29,'Return Data'!$B$7:$R$2843,10,0)</f>
        <v>3.1606000000000001</v>
      </c>
      <c r="O29" s="66">
        <f t="shared" si="5"/>
        <v>33</v>
      </c>
      <c r="P29" s="65">
        <f>VLOOKUP($A29,'Return Data'!$B$7:$R$2843,11,0)</f>
        <v>3.0849000000000002</v>
      </c>
      <c r="Q29" s="66">
        <f t="shared" si="6"/>
        <v>34</v>
      </c>
      <c r="R29" s="65">
        <f>VLOOKUP($A29,'Return Data'!$B$7:$R$2843,12,0)</f>
        <v>3.0289999999999999</v>
      </c>
      <c r="S29" s="66">
        <f t="shared" si="7"/>
        <v>38</v>
      </c>
      <c r="T29" s="65">
        <f>VLOOKUP($A29,'Return Data'!$B$7:$R$2843,13,0)</f>
        <v>3.0455999999999999</v>
      </c>
      <c r="U29" s="66">
        <f t="shared" si="12"/>
        <v>35</v>
      </c>
      <c r="V29" s="65"/>
      <c r="W29" s="66"/>
      <c r="X29" s="65"/>
      <c r="Y29" s="66"/>
      <c r="Z29" s="65">
        <f>VLOOKUP($A29,'Return Data'!$B$7:$R$2843,16,0)</f>
        <v>3.915</v>
      </c>
      <c r="AA29" s="67">
        <f t="shared" si="11"/>
        <v>38</v>
      </c>
    </row>
    <row r="30" spans="1:27" x14ac:dyDescent="0.3">
      <c r="A30" s="63" t="s">
        <v>141</v>
      </c>
      <c r="B30" s="64">
        <f>VLOOKUP($A30,'Return Data'!$B$7:$R$2843,3,0)</f>
        <v>44410</v>
      </c>
      <c r="C30" s="65">
        <f>VLOOKUP($A30,'Return Data'!$B$7:$R$2843,4,0)</f>
        <v>56.883400000000002</v>
      </c>
      <c r="D30" s="65">
        <f>VLOOKUP($A30,'Return Data'!$B$7:$R$2843,5,0)</f>
        <v>3.3370000000000002</v>
      </c>
      <c r="E30" s="66">
        <f t="shared" si="0"/>
        <v>16</v>
      </c>
      <c r="F30" s="65">
        <f>VLOOKUP($A30,'Return Data'!$B$7:$R$2843,6,0)</f>
        <v>3.2734000000000001</v>
      </c>
      <c r="G30" s="66">
        <f t="shared" si="1"/>
        <v>26</v>
      </c>
      <c r="H30" s="65">
        <f>VLOOKUP($A30,'Return Data'!$B$7:$R$2843,7,0)</f>
        <v>3.3113000000000001</v>
      </c>
      <c r="I30" s="66">
        <f t="shared" si="2"/>
        <v>21</v>
      </c>
      <c r="J30" s="65">
        <f>VLOOKUP($A30,'Return Data'!$B$7:$R$2843,8,0)</f>
        <v>3.4512</v>
      </c>
      <c r="K30" s="66">
        <f t="shared" si="3"/>
        <v>14</v>
      </c>
      <c r="L30" s="65">
        <f>VLOOKUP($A30,'Return Data'!$B$7:$R$2843,9,0)</f>
        <v>3.4315000000000002</v>
      </c>
      <c r="M30" s="66">
        <f t="shared" si="4"/>
        <v>10</v>
      </c>
      <c r="N30" s="65">
        <f>VLOOKUP($A30,'Return Data'!$B$7:$R$2843,10,0)</f>
        <v>3.3578999999999999</v>
      </c>
      <c r="O30" s="66">
        <f t="shared" si="5"/>
        <v>11</v>
      </c>
      <c r="P30" s="65">
        <f>VLOOKUP($A30,'Return Data'!$B$7:$R$2843,11,0)</f>
        <v>3.3458999999999999</v>
      </c>
      <c r="Q30" s="66">
        <f t="shared" si="6"/>
        <v>15</v>
      </c>
      <c r="R30" s="65">
        <f>VLOOKUP($A30,'Return Data'!$B$7:$R$2843,12,0)</f>
        <v>3.2639999999999998</v>
      </c>
      <c r="S30" s="66">
        <f t="shared" si="7"/>
        <v>13</v>
      </c>
      <c r="T30" s="65">
        <f>VLOOKUP($A30,'Return Data'!$B$7:$R$2843,13,0)</f>
        <v>3.2812999999999999</v>
      </c>
      <c r="U30" s="66">
        <f t="shared" si="12"/>
        <v>18</v>
      </c>
      <c r="V30" s="65">
        <f>VLOOKUP($A30,'Return Data'!$B$7:$R$2843,17,0)</f>
        <v>4.16</v>
      </c>
      <c r="W30" s="66">
        <f t="shared" ref="W30:W35" si="13">RANK(V30,V$8:V$50,0)</f>
        <v>27</v>
      </c>
      <c r="X30" s="65">
        <f>VLOOKUP($A30,'Return Data'!$B$7:$R$2843,14,0)</f>
        <v>5.2735000000000003</v>
      </c>
      <c r="Y30" s="66">
        <f t="shared" ref="Y30:Y35" si="14">RANK(X30,X$8:X$50,0)</f>
        <v>22</v>
      </c>
      <c r="Z30" s="65">
        <f>VLOOKUP($A30,'Return Data'!$B$7:$R$2843,16,0)</f>
        <v>7.1951000000000001</v>
      </c>
      <c r="AA30" s="67">
        <f t="shared" si="11"/>
        <v>7</v>
      </c>
    </row>
    <row r="31" spans="1:27" x14ac:dyDescent="0.3">
      <c r="A31" s="63" t="s">
        <v>142</v>
      </c>
      <c r="B31" s="64">
        <f>VLOOKUP($A31,'Return Data'!$B$7:$R$2843,3,0)</f>
        <v>44410</v>
      </c>
      <c r="C31" s="65">
        <f>VLOOKUP($A31,'Return Data'!$B$7:$R$2843,4,0)</f>
        <v>4205.8903</v>
      </c>
      <c r="D31" s="65">
        <f>VLOOKUP($A31,'Return Data'!$B$7:$R$2843,5,0)</f>
        <v>3.1322999999999999</v>
      </c>
      <c r="E31" s="66">
        <f t="shared" si="0"/>
        <v>33</v>
      </c>
      <c r="F31" s="65">
        <f>VLOOKUP($A31,'Return Data'!$B$7:$R$2843,6,0)</f>
        <v>3.2088999999999999</v>
      </c>
      <c r="G31" s="66">
        <f t="shared" si="1"/>
        <v>36</v>
      </c>
      <c r="H31" s="65">
        <f>VLOOKUP($A31,'Return Data'!$B$7:$R$2843,7,0)</f>
        <v>3.3210999999999999</v>
      </c>
      <c r="I31" s="66">
        <f t="shared" si="2"/>
        <v>19</v>
      </c>
      <c r="J31" s="65">
        <f>VLOOKUP($A31,'Return Data'!$B$7:$R$2843,8,0)</f>
        <v>3.4458000000000002</v>
      </c>
      <c r="K31" s="66">
        <f t="shared" si="3"/>
        <v>16</v>
      </c>
      <c r="L31" s="65">
        <f>VLOOKUP($A31,'Return Data'!$B$7:$R$2843,9,0)</f>
        <v>3.4119999999999999</v>
      </c>
      <c r="M31" s="66">
        <f t="shared" si="4"/>
        <v>15</v>
      </c>
      <c r="N31" s="65">
        <f>VLOOKUP($A31,'Return Data'!$B$7:$R$2843,10,0)</f>
        <v>3.3393999999999999</v>
      </c>
      <c r="O31" s="66">
        <f t="shared" si="5"/>
        <v>15</v>
      </c>
      <c r="P31" s="65">
        <f>VLOOKUP($A31,'Return Data'!$B$7:$R$2843,11,0)</f>
        <v>3.3351000000000002</v>
      </c>
      <c r="Q31" s="66">
        <f t="shared" si="6"/>
        <v>17</v>
      </c>
      <c r="R31" s="65">
        <f>VLOOKUP($A31,'Return Data'!$B$7:$R$2843,12,0)</f>
        <v>3.2376999999999998</v>
      </c>
      <c r="S31" s="66">
        <f t="shared" si="7"/>
        <v>20</v>
      </c>
      <c r="T31" s="65">
        <f>VLOOKUP($A31,'Return Data'!$B$7:$R$2843,13,0)</f>
        <v>3.2713000000000001</v>
      </c>
      <c r="U31" s="66">
        <f t="shared" si="12"/>
        <v>21</v>
      </c>
      <c r="V31" s="65">
        <f>VLOOKUP($A31,'Return Data'!$B$7:$R$2843,17,0)</f>
        <v>4.2061000000000002</v>
      </c>
      <c r="W31" s="66">
        <f t="shared" si="13"/>
        <v>24</v>
      </c>
      <c r="X31" s="65">
        <f>VLOOKUP($A31,'Return Data'!$B$7:$R$2843,14,0)</f>
        <v>5.2403000000000004</v>
      </c>
      <c r="Y31" s="66">
        <f t="shared" si="14"/>
        <v>25</v>
      </c>
      <c r="Z31" s="65">
        <f>VLOOKUP($A31,'Return Data'!$B$7:$R$2843,16,0)</f>
        <v>7.1162000000000001</v>
      </c>
      <c r="AA31" s="67">
        <f t="shared" si="11"/>
        <v>24</v>
      </c>
    </row>
    <row r="32" spans="1:27" x14ac:dyDescent="0.3">
      <c r="A32" s="63" t="s">
        <v>143</v>
      </c>
      <c r="B32" s="64">
        <f>VLOOKUP($A32,'Return Data'!$B$7:$R$2843,3,0)</f>
        <v>44410</v>
      </c>
      <c r="C32" s="65">
        <f>VLOOKUP($A32,'Return Data'!$B$7:$R$2843,4,0)</f>
        <v>2849.9944999999998</v>
      </c>
      <c r="D32" s="65">
        <f>VLOOKUP($A32,'Return Data'!$B$7:$R$2843,5,0)</f>
        <v>3.1431</v>
      </c>
      <c r="E32" s="66">
        <f t="shared" si="0"/>
        <v>32</v>
      </c>
      <c r="F32" s="65">
        <f>VLOOKUP($A32,'Return Data'!$B$7:$R$2843,6,0)</f>
        <v>3.2210000000000001</v>
      </c>
      <c r="G32" s="66">
        <f t="shared" si="1"/>
        <v>33</v>
      </c>
      <c r="H32" s="65">
        <f>VLOOKUP($A32,'Return Data'!$B$7:$R$2843,7,0)</f>
        <v>3.2654999999999998</v>
      </c>
      <c r="I32" s="66">
        <f t="shared" si="2"/>
        <v>27</v>
      </c>
      <c r="J32" s="65">
        <f>VLOOKUP($A32,'Return Data'!$B$7:$R$2843,8,0)</f>
        <v>3.3235000000000001</v>
      </c>
      <c r="K32" s="66">
        <f t="shared" si="3"/>
        <v>28</v>
      </c>
      <c r="L32" s="65">
        <f>VLOOKUP($A32,'Return Data'!$B$7:$R$2843,9,0)</f>
        <v>3.2953000000000001</v>
      </c>
      <c r="M32" s="66">
        <f t="shared" si="4"/>
        <v>27</v>
      </c>
      <c r="N32" s="65">
        <f>VLOOKUP($A32,'Return Data'!$B$7:$R$2843,10,0)</f>
        <v>3.2679999999999998</v>
      </c>
      <c r="O32" s="66">
        <f t="shared" si="5"/>
        <v>28</v>
      </c>
      <c r="P32" s="65">
        <f>VLOOKUP($A32,'Return Data'!$B$7:$R$2843,11,0)</f>
        <v>3.2671999999999999</v>
      </c>
      <c r="Q32" s="66">
        <f t="shared" si="6"/>
        <v>28</v>
      </c>
      <c r="R32" s="65">
        <f>VLOOKUP($A32,'Return Data'!$B$7:$R$2843,12,0)</f>
        <v>3.2040999999999999</v>
      </c>
      <c r="S32" s="66">
        <f t="shared" si="7"/>
        <v>29</v>
      </c>
      <c r="T32" s="65">
        <f>VLOOKUP($A32,'Return Data'!$B$7:$R$2843,13,0)</f>
        <v>3.2319</v>
      </c>
      <c r="U32" s="66">
        <f t="shared" si="12"/>
        <v>26</v>
      </c>
      <c r="V32" s="65">
        <f>VLOOKUP($A32,'Return Data'!$B$7:$R$2843,17,0)</f>
        <v>4.2365000000000004</v>
      </c>
      <c r="W32" s="66">
        <f t="shared" si="13"/>
        <v>21</v>
      </c>
      <c r="X32" s="65">
        <f>VLOOKUP($A32,'Return Data'!$B$7:$R$2843,14,0)</f>
        <v>5.2812000000000001</v>
      </c>
      <c r="Y32" s="66">
        <f t="shared" si="14"/>
        <v>21</v>
      </c>
      <c r="Z32" s="65">
        <f>VLOOKUP($A32,'Return Data'!$B$7:$R$2843,16,0)</f>
        <v>7.1417000000000002</v>
      </c>
      <c r="AA32" s="67">
        <f t="shared" si="11"/>
        <v>21</v>
      </c>
    </row>
    <row r="33" spans="1:27" x14ac:dyDescent="0.3">
      <c r="A33" s="63" t="s">
        <v>144</v>
      </c>
      <c r="B33" s="64">
        <f>VLOOKUP($A33,'Return Data'!$B$7:$R$2843,3,0)</f>
        <v>44410</v>
      </c>
      <c r="C33" s="65">
        <f>VLOOKUP($A33,'Return Data'!$B$7:$R$2843,4,0)</f>
        <v>3779.2395999999999</v>
      </c>
      <c r="D33" s="65">
        <f>VLOOKUP($A33,'Return Data'!$B$7:$R$2843,5,0)</f>
        <v>3.0512000000000001</v>
      </c>
      <c r="E33" s="66">
        <f t="shared" si="0"/>
        <v>39</v>
      </c>
      <c r="F33" s="65">
        <f>VLOOKUP($A33,'Return Data'!$B$7:$R$2843,6,0)</f>
        <v>3.1783000000000001</v>
      </c>
      <c r="G33" s="66">
        <f t="shared" si="1"/>
        <v>38</v>
      </c>
      <c r="H33" s="65">
        <f>VLOOKUP($A33,'Return Data'!$B$7:$R$2843,7,0)</f>
        <v>3.3197999999999999</v>
      </c>
      <c r="I33" s="66">
        <f t="shared" si="2"/>
        <v>20</v>
      </c>
      <c r="J33" s="65">
        <f>VLOOKUP($A33,'Return Data'!$B$7:$R$2843,8,0)</f>
        <v>3.3809999999999998</v>
      </c>
      <c r="K33" s="66">
        <f t="shared" si="3"/>
        <v>26</v>
      </c>
      <c r="L33" s="65">
        <f>VLOOKUP($A33,'Return Data'!$B$7:$R$2843,9,0)</f>
        <v>3.3919999999999999</v>
      </c>
      <c r="M33" s="66">
        <f t="shared" si="4"/>
        <v>20</v>
      </c>
      <c r="N33" s="65">
        <f>VLOOKUP($A33,'Return Data'!$B$7:$R$2843,10,0)</f>
        <v>3.3557000000000001</v>
      </c>
      <c r="O33" s="66">
        <f t="shared" si="5"/>
        <v>14</v>
      </c>
      <c r="P33" s="65">
        <f>VLOOKUP($A33,'Return Data'!$B$7:$R$2843,11,0)</f>
        <v>3.3755000000000002</v>
      </c>
      <c r="Q33" s="66">
        <f t="shared" si="6"/>
        <v>11</v>
      </c>
      <c r="R33" s="65">
        <f>VLOOKUP($A33,'Return Data'!$B$7:$R$2843,12,0)</f>
        <v>3.3039000000000001</v>
      </c>
      <c r="S33" s="66">
        <f t="shared" si="7"/>
        <v>10</v>
      </c>
      <c r="T33" s="65">
        <f>VLOOKUP($A33,'Return Data'!$B$7:$R$2843,13,0)</f>
        <v>3.3302999999999998</v>
      </c>
      <c r="U33" s="66">
        <f t="shared" si="12"/>
        <v>9</v>
      </c>
      <c r="V33" s="65">
        <f>VLOOKUP($A33,'Return Data'!$B$7:$R$2843,17,0)</f>
        <v>4.3754999999999997</v>
      </c>
      <c r="W33" s="66">
        <f t="shared" si="13"/>
        <v>6</v>
      </c>
      <c r="X33" s="65">
        <f>VLOOKUP($A33,'Return Data'!$B$7:$R$2843,14,0)</f>
        <v>5.3758999999999997</v>
      </c>
      <c r="Y33" s="66">
        <f t="shared" si="14"/>
        <v>11</v>
      </c>
      <c r="Z33" s="65">
        <f>VLOOKUP($A33,'Return Data'!$B$7:$R$2843,16,0)</f>
        <v>7.1684000000000001</v>
      </c>
      <c r="AA33" s="67">
        <f t="shared" si="11"/>
        <v>13</v>
      </c>
    </row>
    <row r="34" spans="1:27" x14ac:dyDescent="0.3">
      <c r="A34" s="63" t="s">
        <v>436</v>
      </c>
      <c r="B34" s="64">
        <f>VLOOKUP($A34,'Return Data'!$B$7:$R$2843,3,0)</f>
        <v>44410</v>
      </c>
      <c r="C34" s="65">
        <f>VLOOKUP($A34,'Return Data'!$B$7:$R$2843,4,0)</f>
        <v>1352.6994</v>
      </c>
      <c r="D34" s="65">
        <f>VLOOKUP($A34,'Return Data'!$B$7:$R$2843,5,0)</f>
        <v>3.2355999999999998</v>
      </c>
      <c r="E34" s="66">
        <f t="shared" si="0"/>
        <v>28</v>
      </c>
      <c r="F34" s="65">
        <f>VLOOKUP($A34,'Return Data'!$B$7:$R$2843,6,0)</f>
        <v>3.3027000000000002</v>
      </c>
      <c r="G34" s="66">
        <f t="shared" si="1"/>
        <v>23</v>
      </c>
      <c r="H34" s="65">
        <f>VLOOKUP($A34,'Return Data'!$B$7:$R$2843,7,0)</f>
        <v>3.4333999999999998</v>
      </c>
      <c r="I34" s="66">
        <f t="shared" si="2"/>
        <v>2</v>
      </c>
      <c r="J34" s="65">
        <f>VLOOKUP($A34,'Return Data'!$B$7:$R$2843,8,0)</f>
        <v>3.4799000000000002</v>
      </c>
      <c r="K34" s="66">
        <f t="shared" si="3"/>
        <v>7</v>
      </c>
      <c r="L34" s="65">
        <f>VLOOKUP($A34,'Return Data'!$B$7:$R$2843,9,0)</f>
        <v>3.4641000000000002</v>
      </c>
      <c r="M34" s="66">
        <f t="shared" si="4"/>
        <v>4</v>
      </c>
      <c r="N34" s="65">
        <f>VLOOKUP($A34,'Return Data'!$B$7:$R$2843,10,0)</f>
        <v>3.4365999999999999</v>
      </c>
      <c r="O34" s="66">
        <f t="shared" si="5"/>
        <v>4</v>
      </c>
      <c r="P34" s="65">
        <f>VLOOKUP($A34,'Return Data'!$B$7:$R$2843,11,0)</f>
        <v>3.4319000000000002</v>
      </c>
      <c r="Q34" s="66">
        <f t="shared" si="6"/>
        <v>5</v>
      </c>
      <c r="R34" s="65">
        <f>VLOOKUP($A34,'Return Data'!$B$7:$R$2843,12,0)</f>
        <v>3.3450000000000002</v>
      </c>
      <c r="S34" s="66">
        <f t="shared" si="7"/>
        <v>6</v>
      </c>
      <c r="T34" s="65">
        <f>VLOOKUP($A34,'Return Data'!$B$7:$R$2843,13,0)</f>
        <v>3.4024999999999999</v>
      </c>
      <c r="U34" s="66">
        <f t="shared" si="12"/>
        <v>4</v>
      </c>
      <c r="V34" s="65">
        <f>VLOOKUP($A34,'Return Data'!$B$7:$R$2843,17,0)</f>
        <v>4.4088000000000003</v>
      </c>
      <c r="W34" s="66">
        <f t="shared" si="13"/>
        <v>5</v>
      </c>
      <c r="X34" s="65">
        <f>VLOOKUP($A34,'Return Data'!$B$7:$R$2843,14,0)</f>
        <v>5.4615</v>
      </c>
      <c r="Y34" s="66">
        <f t="shared" si="14"/>
        <v>4</v>
      </c>
      <c r="Z34" s="65">
        <f>VLOOKUP($A34,'Return Data'!$B$7:$R$2843,16,0)</f>
        <v>6.1212</v>
      </c>
      <c r="AA34" s="67">
        <f t="shared" si="11"/>
        <v>33</v>
      </c>
    </row>
    <row r="35" spans="1:27" x14ac:dyDescent="0.3">
      <c r="A35" s="63" t="s">
        <v>146</v>
      </c>
      <c r="B35" s="64">
        <f>VLOOKUP($A35,'Return Data'!$B$7:$R$2843,3,0)</f>
        <v>44410</v>
      </c>
      <c r="C35" s="65">
        <f>VLOOKUP($A35,'Return Data'!$B$7:$R$2843,4,0)</f>
        <v>2196.3652000000002</v>
      </c>
      <c r="D35" s="65">
        <f>VLOOKUP($A35,'Return Data'!$B$7:$R$2843,5,0)</f>
        <v>3.3355999999999999</v>
      </c>
      <c r="E35" s="66">
        <f t="shared" si="0"/>
        <v>17</v>
      </c>
      <c r="F35" s="65">
        <f>VLOOKUP($A35,'Return Data'!$B$7:$R$2843,6,0)</f>
        <v>3.3595000000000002</v>
      </c>
      <c r="G35" s="66">
        <f t="shared" si="1"/>
        <v>7</v>
      </c>
      <c r="H35" s="65">
        <f>VLOOKUP($A35,'Return Data'!$B$7:$R$2843,7,0)</f>
        <v>3.3877999999999999</v>
      </c>
      <c r="I35" s="66">
        <f t="shared" si="2"/>
        <v>6</v>
      </c>
      <c r="J35" s="65">
        <f>VLOOKUP($A35,'Return Data'!$B$7:$R$2843,8,0)</f>
        <v>3.4613</v>
      </c>
      <c r="K35" s="66">
        <f t="shared" si="3"/>
        <v>11</v>
      </c>
      <c r="L35" s="65">
        <f>VLOOKUP($A35,'Return Data'!$B$7:$R$2843,9,0)</f>
        <v>3.4306000000000001</v>
      </c>
      <c r="M35" s="66">
        <f t="shared" si="4"/>
        <v>11</v>
      </c>
      <c r="N35" s="65">
        <f>VLOOKUP($A35,'Return Data'!$B$7:$R$2843,10,0)</f>
        <v>3.3952</v>
      </c>
      <c r="O35" s="66">
        <f t="shared" si="5"/>
        <v>7</v>
      </c>
      <c r="P35" s="65">
        <f>VLOOKUP($A35,'Return Data'!$B$7:$R$2843,11,0)</f>
        <v>3.4015</v>
      </c>
      <c r="Q35" s="66">
        <f t="shared" si="6"/>
        <v>7</v>
      </c>
      <c r="R35" s="65">
        <f>VLOOKUP($A35,'Return Data'!$B$7:$R$2843,12,0)</f>
        <v>3.3576000000000001</v>
      </c>
      <c r="S35" s="66">
        <f t="shared" si="7"/>
        <v>4</v>
      </c>
      <c r="T35" s="65">
        <f>VLOOKUP($A35,'Return Data'!$B$7:$R$2843,13,0)</f>
        <v>3.3894000000000002</v>
      </c>
      <c r="U35" s="66">
        <f t="shared" si="12"/>
        <v>5</v>
      </c>
      <c r="V35" s="65">
        <f>VLOOKUP($A35,'Return Data'!$B$7:$R$2843,17,0)</f>
        <v>4.3049999999999997</v>
      </c>
      <c r="W35" s="66">
        <f t="shared" si="13"/>
        <v>15</v>
      </c>
      <c r="X35" s="65">
        <f>VLOOKUP($A35,'Return Data'!$B$7:$R$2843,14,0)</f>
        <v>5.3365</v>
      </c>
      <c r="Y35" s="66">
        <f t="shared" si="14"/>
        <v>17</v>
      </c>
      <c r="Z35" s="65">
        <f>VLOOKUP($A35,'Return Data'!$B$7:$R$2843,16,0)</f>
        <v>6.9598000000000004</v>
      </c>
      <c r="AA35" s="67">
        <f t="shared" si="11"/>
        <v>30</v>
      </c>
    </row>
    <row r="36" spans="1:27" x14ac:dyDescent="0.3">
      <c r="A36" s="63" t="s">
        <v>147</v>
      </c>
      <c r="B36" s="64">
        <f>VLOOKUP($A36,'Return Data'!$B$7:$R$2843,3,0)</f>
        <v>44410</v>
      </c>
      <c r="C36" s="65">
        <f>VLOOKUP($A36,'Return Data'!$B$7:$R$2843,4,0)</f>
        <v>11.151300000000001</v>
      </c>
      <c r="D36" s="65">
        <f>VLOOKUP($A36,'Return Data'!$B$7:$R$2843,5,0)</f>
        <v>3.6008</v>
      </c>
      <c r="E36" s="66">
        <f t="shared" si="0"/>
        <v>4</v>
      </c>
      <c r="F36" s="65">
        <f>VLOOKUP($A36,'Return Data'!$B$7:$R$2843,6,0)</f>
        <v>3.1648999999999998</v>
      </c>
      <c r="G36" s="66">
        <f t="shared" si="1"/>
        <v>39</v>
      </c>
      <c r="H36" s="65">
        <f>VLOOKUP($A36,'Return Data'!$B$7:$R$2843,7,0)</f>
        <v>2.9943</v>
      </c>
      <c r="I36" s="66">
        <f t="shared" si="2"/>
        <v>37</v>
      </c>
      <c r="J36" s="65">
        <f>VLOOKUP($A36,'Return Data'!$B$7:$R$2843,8,0)</f>
        <v>3.2303999999999999</v>
      </c>
      <c r="K36" s="66">
        <f t="shared" si="3"/>
        <v>34</v>
      </c>
      <c r="L36" s="65">
        <f>VLOOKUP($A36,'Return Data'!$B$7:$R$2843,9,0)</f>
        <v>3.1549</v>
      </c>
      <c r="M36" s="66">
        <f t="shared" si="4"/>
        <v>35</v>
      </c>
      <c r="N36" s="65">
        <f>VLOOKUP($A36,'Return Data'!$B$7:$R$2843,10,0)</f>
        <v>3.0943000000000001</v>
      </c>
      <c r="O36" s="66">
        <f t="shared" si="5"/>
        <v>35</v>
      </c>
      <c r="P36" s="65">
        <f>VLOOKUP($A36,'Return Data'!$B$7:$R$2843,11,0)</f>
        <v>3.0808</v>
      </c>
      <c r="Q36" s="66">
        <f t="shared" si="6"/>
        <v>35</v>
      </c>
      <c r="R36" s="65">
        <f>VLOOKUP($A36,'Return Data'!$B$7:$R$2843,12,0)</f>
        <v>2.9958999999999998</v>
      </c>
      <c r="S36" s="66">
        <f t="shared" si="7"/>
        <v>40</v>
      </c>
      <c r="T36" s="65">
        <f>VLOOKUP($A36,'Return Data'!$B$7:$R$2843,13,0)</f>
        <v>3.0219</v>
      </c>
      <c r="U36" s="66">
        <f t="shared" si="12"/>
        <v>37</v>
      </c>
      <c r="V36" s="65"/>
      <c r="W36" s="66"/>
      <c r="X36" s="65"/>
      <c r="Y36" s="66"/>
      <c r="Z36" s="65">
        <f>VLOOKUP($A36,'Return Data'!$B$7:$R$2843,16,0)</f>
        <v>4.2436999999999996</v>
      </c>
      <c r="AA36" s="67">
        <f t="shared" si="11"/>
        <v>37</v>
      </c>
    </row>
    <row r="37" spans="1:27" x14ac:dyDescent="0.3">
      <c r="A37" s="63" t="s">
        <v>2021</v>
      </c>
      <c r="B37" s="64">
        <f>VLOOKUP($A37,'Return Data'!$B$7:$R$2843,3,0)</f>
        <v>44410</v>
      </c>
      <c r="C37" s="65">
        <f>VLOOKUP($A37,'Return Data'!$B$7:$R$2843,4,0)</f>
        <v>2272.8647999999998</v>
      </c>
      <c r="D37" s="65">
        <f>VLOOKUP($A37,'Return Data'!$B$7:$R$2843,5,0)</f>
        <v>3.0594999999999999</v>
      </c>
      <c r="E37" s="66">
        <f t="shared" si="0"/>
        <v>38</v>
      </c>
      <c r="F37" s="65">
        <f>VLOOKUP($A37,'Return Data'!$B$7:$R$2843,6,0)</f>
        <v>3.3481999999999998</v>
      </c>
      <c r="G37" s="66">
        <f t="shared" si="1"/>
        <v>12</v>
      </c>
      <c r="H37" s="65">
        <f>VLOOKUP($A37,'Return Data'!$B$7:$R$2843,7,0)</f>
        <v>3.2749000000000001</v>
      </c>
      <c r="I37" s="66">
        <f t="shared" si="2"/>
        <v>26</v>
      </c>
      <c r="J37" s="65">
        <f>VLOOKUP($A37,'Return Data'!$B$7:$R$2843,8,0)</f>
        <v>3.3050999999999999</v>
      </c>
      <c r="K37" s="66">
        <f t="shared" si="3"/>
        <v>29</v>
      </c>
      <c r="L37" s="65">
        <f>VLOOKUP($A37,'Return Data'!$B$7:$R$2843,9,0)</f>
        <v>3.2122000000000002</v>
      </c>
      <c r="M37" s="66">
        <f t="shared" si="4"/>
        <v>33</v>
      </c>
      <c r="N37" s="65">
        <f>VLOOKUP($A37,'Return Data'!$B$7:$R$2843,10,0)</f>
        <v>3.1562999999999999</v>
      </c>
      <c r="O37" s="66">
        <f t="shared" si="5"/>
        <v>34</v>
      </c>
      <c r="P37" s="65">
        <f>VLOOKUP($A37,'Return Data'!$B$7:$R$2843,11,0)</f>
        <v>3.1970999999999998</v>
      </c>
      <c r="Q37" s="66">
        <f t="shared" si="6"/>
        <v>32</v>
      </c>
      <c r="R37" s="65">
        <f>VLOOKUP($A37,'Return Data'!$B$7:$R$2843,12,0)</f>
        <v>3.1013999999999999</v>
      </c>
      <c r="S37" s="66">
        <f t="shared" si="7"/>
        <v>37</v>
      </c>
      <c r="T37" s="65">
        <f>VLOOKUP($A37,'Return Data'!$B$7:$R$2843,13,0)</f>
        <v>3.0954999999999999</v>
      </c>
      <c r="U37" s="66">
        <f t="shared" si="12"/>
        <v>34</v>
      </c>
      <c r="V37" s="65">
        <f>VLOOKUP($A37,'Return Data'!$B$7:$R$2843,17,0)</f>
        <v>3.8439000000000001</v>
      </c>
      <c r="W37" s="66">
        <f t="shared" ref="W37:W49" si="15">RANK(V37,V$8:V$50,0)</f>
        <v>33</v>
      </c>
      <c r="X37" s="65">
        <f>VLOOKUP($A37,'Return Data'!$B$7:$R$2843,14,0)</f>
        <v>5.0167000000000002</v>
      </c>
      <c r="Y37" s="66">
        <f>RANK(X37,X$8:X$50,0)</f>
        <v>29</v>
      </c>
      <c r="Z37" s="65">
        <f>VLOOKUP($A37,'Return Data'!$B$7:$R$2843,16,0)</f>
        <v>7.1435000000000004</v>
      </c>
      <c r="AA37" s="67">
        <f t="shared" si="11"/>
        <v>20</v>
      </c>
    </row>
    <row r="38" spans="1:27" x14ac:dyDescent="0.3">
      <c r="A38" s="63" t="s">
        <v>148</v>
      </c>
      <c r="B38" s="64">
        <f>VLOOKUP($A38,'Return Data'!$B$7:$R$2843,3,0)</f>
        <v>44410</v>
      </c>
      <c r="C38" s="65">
        <f>VLOOKUP($A38,'Return Data'!$B$7:$R$2843,4,0)</f>
        <v>5089.1961000000001</v>
      </c>
      <c r="D38" s="65">
        <f>VLOOKUP($A38,'Return Data'!$B$7:$R$2843,5,0)</f>
        <v>3.4687000000000001</v>
      </c>
      <c r="E38" s="66">
        <f t="shared" si="0"/>
        <v>6</v>
      </c>
      <c r="F38" s="65">
        <f>VLOOKUP($A38,'Return Data'!$B$7:$R$2843,6,0)</f>
        <v>3.3553000000000002</v>
      </c>
      <c r="G38" s="66">
        <f t="shared" si="1"/>
        <v>9</v>
      </c>
      <c r="H38" s="65">
        <f>VLOOKUP($A38,'Return Data'!$B$7:$R$2843,7,0)</f>
        <v>3.3237000000000001</v>
      </c>
      <c r="I38" s="66">
        <f t="shared" si="2"/>
        <v>18</v>
      </c>
      <c r="J38" s="65">
        <f>VLOOKUP($A38,'Return Data'!$B$7:$R$2843,8,0)</f>
        <v>3.4376000000000002</v>
      </c>
      <c r="K38" s="66">
        <f t="shared" si="3"/>
        <v>17</v>
      </c>
      <c r="L38" s="65">
        <f>VLOOKUP($A38,'Return Data'!$B$7:$R$2843,9,0)</f>
        <v>3.4036</v>
      </c>
      <c r="M38" s="66">
        <f t="shared" si="4"/>
        <v>17</v>
      </c>
      <c r="N38" s="65">
        <f>VLOOKUP($A38,'Return Data'!$B$7:$R$2843,10,0)</f>
        <v>3.3311999999999999</v>
      </c>
      <c r="O38" s="66">
        <f t="shared" si="5"/>
        <v>19</v>
      </c>
      <c r="P38" s="65">
        <f>VLOOKUP($A38,'Return Data'!$B$7:$R$2843,11,0)</f>
        <v>3.3675000000000002</v>
      </c>
      <c r="Q38" s="66">
        <f t="shared" si="6"/>
        <v>12</v>
      </c>
      <c r="R38" s="65">
        <f>VLOOKUP($A38,'Return Data'!$B$7:$R$2843,12,0)</f>
        <v>3.2625999999999999</v>
      </c>
      <c r="S38" s="66">
        <f t="shared" si="7"/>
        <v>16</v>
      </c>
      <c r="T38" s="65">
        <f>VLOOKUP($A38,'Return Data'!$B$7:$R$2843,13,0)</f>
        <v>3.2967</v>
      </c>
      <c r="U38" s="66">
        <f t="shared" si="12"/>
        <v>15</v>
      </c>
      <c r="V38" s="65">
        <f>VLOOKUP($A38,'Return Data'!$B$7:$R$2843,17,0)</f>
        <v>4.3353000000000002</v>
      </c>
      <c r="W38" s="66">
        <f t="shared" si="15"/>
        <v>10</v>
      </c>
      <c r="X38" s="65">
        <f>VLOOKUP($A38,'Return Data'!$B$7:$R$2843,14,0)</f>
        <v>5.4127000000000001</v>
      </c>
      <c r="Y38" s="66">
        <f>RANK(X38,X$8:X$50,0)</f>
        <v>8</v>
      </c>
      <c r="Z38" s="65">
        <f>VLOOKUP($A38,'Return Data'!$B$7:$R$2843,16,0)</f>
        <v>7.2125000000000004</v>
      </c>
      <c r="AA38" s="67">
        <f t="shared" si="11"/>
        <v>5</v>
      </c>
    </row>
    <row r="39" spans="1:27" x14ac:dyDescent="0.3">
      <c r="A39" s="63" t="s">
        <v>149</v>
      </c>
      <c r="B39" s="64">
        <f>VLOOKUP($A39,'Return Data'!$B$7:$R$2843,3,0)</f>
        <v>44410</v>
      </c>
      <c r="C39" s="65">
        <f>VLOOKUP($A39,'Return Data'!$B$7:$R$2843,4,0)</f>
        <v>1165.5526</v>
      </c>
      <c r="D39" s="65">
        <f>VLOOKUP($A39,'Return Data'!$B$7:$R$2843,5,0)</f>
        <v>3.4512999999999998</v>
      </c>
      <c r="E39" s="66">
        <f t="shared" si="0"/>
        <v>8</v>
      </c>
      <c r="F39" s="65">
        <f>VLOOKUP($A39,'Return Data'!$B$7:$R$2843,6,0)</f>
        <v>3.2618999999999998</v>
      </c>
      <c r="G39" s="66">
        <f t="shared" si="1"/>
        <v>28</v>
      </c>
      <c r="H39" s="65">
        <f>VLOOKUP($A39,'Return Data'!$B$7:$R$2843,7,0)</f>
        <v>3.1594000000000002</v>
      </c>
      <c r="I39" s="66">
        <f t="shared" si="2"/>
        <v>32</v>
      </c>
      <c r="J39" s="65">
        <f>VLOOKUP($A39,'Return Data'!$B$7:$R$2843,8,0)</f>
        <v>3.2988</v>
      </c>
      <c r="K39" s="66">
        <f t="shared" si="3"/>
        <v>31</v>
      </c>
      <c r="L39" s="65">
        <f>VLOOKUP($A39,'Return Data'!$B$7:$R$2843,9,0)</f>
        <v>3.2477999999999998</v>
      </c>
      <c r="M39" s="66">
        <f t="shared" si="4"/>
        <v>31</v>
      </c>
      <c r="N39" s="65">
        <f>VLOOKUP($A39,'Return Data'!$B$7:$R$2843,10,0)</f>
        <v>3.2162999999999999</v>
      </c>
      <c r="O39" s="66">
        <f t="shared" si="5"/>
        <v>31</v>
      </c>
      <c r="P39" s="65">
        <f>VLOOKUP($A39,'Return Data'!$B$7:$R$2843,11,0)</f>
        <v>3.2031000000000001</v>
      </c>
      <c r="Q39" s="66">
        <f t="shared" si="6"/>
        <v>31</v>
      </c>
      <c r="R39" s="65">
        <f>VLOOKUP($A39,'Return Data'!$B$7:$R$2843,12,0)</f>
        <v>3.1116999999999999</v>
      </c>
      <c r="S39" s="66">
        <f t="shared" si="7"/>
        <v>35</v>
      </c>
      <c r="T39" s="65">
        <f>VLOOKUP($A39,'Return Data'!$B$7:$R$2843,13,0)</f>
        <v>3.1358999999999999</v>
      </c>
      <c r="U39" s="66">
        <f t="shared" si="12"/>
        <v>32</v>
      </c>
      <c r="V39" s="65">
        <f>VLOOKUP($A39,'Return Data'!$B$7:$R$2843,17,0)</f>
        <v>3.8862000000000001</v>
      </c>
      <c r="W39" s="66">
        <f t="shared" si="15"/>
        <v>32</v>
      </c>
      <c r="X39" s="65"/>
      <c r="Y39" s="66"/>
      <c r="Z39" s="65">
        <f>VLOOKUP($A39,'Return Data'!$B$7:$R$2843,16,0)</f>
        <v>4.8570000000000002</v>
      </c>
      <c r="AA39" s="67">
        <f t="shared" si="11"/>
        <v>35</v>
      </c>
    </row>
    <row r="40" spans="1:27" x14ac:dyDescent="0.3">
      <c r="A40" s="63" t="s">
        <v>150</v>
      </c>
      <c r="B40" s="64">
        <f>VLOOKUP($A40,'Return Data'!$B$7:$R$2843,3,0)</f>
        <v>44410</v>
      </c>
      <c r="C40" s="65">
        <f>VLOOKUP($A40,'Return Data'!$B$7:$R$2843,4,0)</f>
        <v>271.13229999999999</v>
      </c>
      <c r="D40" s="65">
        <f>VLOOKUP($A40,'Return Data'!$B$7:$R$2843,5,0)</f>
        <v>3.2715999999999998</v>
      </c>
      <c r="E40" s="66">
        <f t="shared" si="0"/>
        <v>24</v>
      </c>
      <c r="F40" s="65">
        <f>VLOOKUP($A40,'Return Data'!$B$7:$R$2843,6,0)</f>
        <v>3.4472999999999998</v>
      </c>
      <c r="G40" s="66">
        <f t="shared" si="1"/>
        <v>4</v>
      </c>
      <c r="H40" s="65">
        <f>VLOOKUP($A40,'Return Data'!$B$7:$R$2843,7,0)</f>
        <v>3.3561000000000001</v>
      </c>
      <c r="I40" s="66">
        <f t="shared" si="2"/>
        <v>11</v>
      </c>
      <c r="J40" s="65">
        <f>VLOOKUP($A40,'Return Data'!$B$7:$R$2843,8,0)</f>
        <v>3.3872</v>
      </c>
      <c r="K40" s="66">
        <f t="shared" si="3"/>
        <v>25</v>
      </c>
      <c r="L40" s="65">
        <f>VLOOKUP($A40,'Return Data'!$B$7:$R$2843,9,0)</f>
        <v>3.3847999999999998</v>
      </c>
      <c r="M40" s="66">
        <f t="shared" si="4"/>
        <v>21</v>
      </c>
      <c r="N40" s="65">
        <f>VLOOKUP($A40,'Return Data'!$B$7:$R$2843,10,0)</f>
        <v>3.3693</v>
      </c>
      <c r="O40" s="66">
        <f t="shared" si="5"/>
        <v>9</v>
      </c>
      <c r="P40" s="65">
        <f>VLOOKUP($A40,'Return Data'!$B$7:$R$2843,11,0)</f>
        <v>3.3931</v>
      </c>
      <c r="Q40" s="66">
        <f t="shared" si="6"/>
        <v>8</v>
      </c>
      <c r="R40" s="65">
        <f>VLOOKUP($A40,'Return Data'!$B$7:$R$2843,12,0)</f>
        <v>3.3071000000000002</v>
      </c>
      <c r="S40" s="66">
        <f t="shared" si="7"/>
        <v>9</v>
      </c>
      <c r="T40" s="65">
        <f>VLOOKUP($A40,'Return Data'!$B$7:$R$2843,13,0)</f>
        <v>3.3250999999999999</v>
      </c>
      <c r="U40" s="66">
        <f t="shared" si="12"/>
        <v>10</v>
      </c>
      <c r="V40" s="65">
        <f>VLOOKUP($A40,'Return Data'!$B$7:$R$2843,17,0)</f>
        <v>4.3555000000000001</v>
      </c>
      <c r="W40" s="66">
        <f t="shared" si="15"/>
        <v>8</v>
      </c>
      <c r="X40" s="65">
        <f>VLOOKUP($A40,'Return Data'!$B$7:$R$2843,14,0)</f>
        <v>5.4208999999999996</v>
      </c>
      <c r="Y40" s="66">
        <f t="shared" ref="Y40:Y49" si="16">RANK(X40,X$8:X$50,0)</f>
        <v>6</v>
      </c>
      <c r="Z40" s="65">
        <f>VLOOKUP($A40,'Return Data'!$B$7:$R$2843,16,0)</f>
        <v>7.1942000000000004</v>
      </c>
      <c r="AA40" s="67">
        <f t="shared" si="11"/>
        <v>8</v>
      </c>
    </row>
    <row r="41" spans="1:27" x14ac:dyDescent="0.3">
      <c r="A41" s="63" t="s">
        <v>151</v>
      </c>
      <c r="B41" s="64">
        <f>VLOOKUP($A41,'Return Data'!$B$7:$R$2843,3,0)</f>
        <v>44410</v>
      </c>
      <c r="C41" s="65">
        <f>VLOOKUP($A41,'Return Data'!$B$7:$R$2843,4,0)</f>
        <v>2939.8328000000001</v>
      </c>
      <c r="D41" s="65">
        <f>VLOOKUP($A41,'Return Data'!$B$7:$R$2843,5,0)</f>
        <v>3.3237000000000001</v>
      </c>
      <c r="E41" s="66">
        <f t="shared" si="0"/>
        <v>18</v>
      </c>
      <c r="F41" s="65">
        <f>VLOOKUP($A41,'Return Data'!$B$7:$R$2843,6,0)</f>
        <v>3.2149999999999999</v>
      </c>
      <c r="G41" s="66">
        <f t="shared" si="1"/>
        <v>35</v>
      </c>
      <c r="H41" s="65">
        <f>VLOOKUP($A41,'Return Data'!$B$7:$R$2843,7,0)</f>
        <v>3.1947999999999999</v>
      </c>
      <c r="I41" s="66">
        <f t="shared" si="2"/>
        <v>31</v>
      </c>
      <c r="J41" s="65">
        <f>VLOOKUP($A41,'Return Data'!$B$7:$R$2843,8,0)</f>
        <v>3.3020999999999998</v>
      </c>
      <c r="K41" s="66">
        <f t="shared" si="3"/>
        <v>30</v>
      </c>
      <c r="L41" s="65">
        <f>VLOOKUP($A41,'Return Data'!$B$7:$R$2843,9,0)</f>
        <v>3.2881</v>
      </c>
      <c r="M41" s="66">
        <f t="shared" si="4"/>
        <v>28</v>
      </c>
      <c r="N41" s="65">
        <f>VLOOKUP($A41,'Return Data'!$B$7:$R$2843,10,0)</f>
        <v>3.2692000000000001</v>
      </c>
      <c r="O41" s="66">
        <f t="shared" si="5"/>
        <v>27</v>
      </c>
      <c r="P41" s="65">
        <f>VLOOKUP($A41,'Return Data'!$B$7:$R$2843,11,0)</f>
        <v>3.2538</v>
      </c>
      <c r="Q41" s="66">
        <f t="shared" si="6"/>
        <v>29</v>
      </c>
      <c r="R41" s="65">
        <f>VLOOKUP($A41,'Return Data'!$B$7:$R$2843,12,0)</f>
        <v>3.1876000000000002</v>
      </c>
      <c r="S41" s="66">
        <f t="shared" si="7"/>
        <v>32</v>
      </c>
      <c r="T41" s="65">
        <f>VLOOKUP($A41,'Return Data'!$B$7:$R$2843,13,0)</f>
        <v>3.2019000000000002</v>
      </c>
      <c r="U41" s="66">
        <f t="shared" si="12"/>
        <v>30</v>
      </c>
      <c r="V41" s="65">
        <f>VLOOKUP($A41,'Return Data'!$B$7:$R$2843,17,0)</f>
        <v>3.9824000000000002</v>
      </c>
      <c r="W41" s="66">
        <f t="shared" si="15"/>
        <v>30</v>
      </c>
      <c r="X41" s="65">
        <f>VLOOKUP($A41,'Return Data'!$B$7:$R$2843,14,0)</f>
        <v>1.9234</v>
      </c>
      <c r="Y41" s="66">
        <f t="shared" si="16"/>
        <v>34</v>
      </c>
      <c r="Z41" s="65">
        <f>VLOOKUP($A41,'Return Data'!$B$7:$R$2843,16,0)</f>
        <v>5.9664000000000001</v>
      </c>
      <c r="AA41" s="67">
        <f t="shared" si="11"/>
        <v>34</v>
      </c>
    </row>
    <row r="42" spans="1:27" x14ac:dyDescent="0.3">
      <c r="A42" s="63" t="s">
        <v>152</v>
      </c>
      <c r="B42" s="64">
        <f>VLOOKUP($A42,'Return Data'!$B$7:$R$2843,3,0)</f>
        <v>44410</v>
      </c>
      <c r="C42" s="65">
        <f>VLOOKUP($A42,'Return Data'!$B$7:$R$2843,4,0)</f>
        <v>33.3919</v>
      </c>
      <c r="D42" s="65">
        <f>VLOOKUP($A42,'Return Data'!$B$7:$R$2843,5,0)</f>
        <v>3.6074999999999999</v>
      </c>
      <c r="E42" s="66">
        <f t="shared" si="0"/>
        <v>3</v>
      </c>
      <c r="F42" s="65">
        <f>VLOOKUP($A42,'Return Data'!$B$7:$R$2843,6,0)</f>
        <v>3.5718000000000001</v>
      </c>
      <c r="G42" s="66">
        <f t="shared" si="1"/>
        <v>2</v>
      </c>
      <c r="H42" s="65">
        <f>VLOOKUP($A42,'Return Data'!$B$7:$R$2843,7,0)</f>
        <v>3.5470999999999999</v>
      </c>
      <c r="I42" s="66">
        <f t="shared" si="2"/>
        <v>1</v>
      </c>
      <c r="J42" s="65">
        <f>VLOOKUP($A42,'Return Data'!$B$7:$R$2843,8,0)</f>
        <v>3.6356000000000002</v>
      </c>
      <c r="K42" s="66">
        <f t="shared" si="3"/>
        <v>1</v>
      </c>
      <c r="L42" s="65">
        <f>VLOOKUP($A42,'Return Data'!$B$7:$R$2843,9,0)</f>
        <v>3.6749999999999998</v>
      </c>
      <c r="M42" s="66">
        <f t="shared" si="4"/>
        <v>1</v>
      </c>
      <c r="N42" s="65">
        <f>VLOOKUP($A42,'Return Data'!$B$7:$R$2843,10,0)</f>
        <v>4.0423999999999998</v>
      </c>
      <c r="O42" s="66">
        <f t="shared" si="5"/>
        <v>1</v>
      </c>
      <c r="P42" s="65">
        <f>VLOOKUP($A42,'Return Data'!$B$7:$R$2843,11,0)</f>
        <v>4.3658000000000001</v>
      </c>
      <c r="Q42" s="66">
        <f t="shared" si="6"/>
        <v>1</v>
      </c>
      <c r="R42" s="65">
        <f>VLOOKUP($A42,'Return Data'!$B$7:$R$2843,12,0)</f>
        <v>4.4461000000000004</v>
      </c>
      <c r="S42" s="66">
        <f t="shared" si="7"/>
        <v>1</v>
      </c>
      <c r="T42" s="65">
        <f>VLOOKUP($A42,'Return Data'!$B$7:$R$2843,13,0)</f>
        <v>4.6528999999999998</v>
      </c>
      <c r="U42" s="66">
        <f t="shared" si="12"/>
        <v>1</v>
      </c>
      <c r="V42" s="65">
        <f>VLOOKUP($A42,'Return Data'!$B$7:$R$2843,17,0)</f>
        <v>5.3616000000000001</v>
      </c>
      <c r="W42" s="66">
        <f t="shared" si="15"/>
        <v>1</v>
      </c>
      <c r="X42" s="65">
        <f>VLOOKUP($A42,'Return Data'!$B$7:$R$2843,14,0)</f>
        <v>6.1792999999999996</v>
      </c>
      <c r="Y42" s="66">
        <f t="shared" si="16"/>
        <v>1</v>
      </c>
      <c r="Z42" s="65">
        <f>VLOOKUP($A42,'Return Data'!$B$7:$R$2843,16,0)</f>
        <v>7.6656000000000004</v>
      </c>
      <c r="AA42" s="67">
        <f t="shared" si="11"/>
        <v>1</v>
      </c>
    </row>
    <row r="43" spans="1:27" x14ac:dyDescent="0.3">
      <c r="A43" s="63" t="s">
        <v>153</v>
      </c>
      <c r="B43" s="64">
        <f>VLOOKUP($A43,'Return Data'!$B$7:$R$2843,3,0)</f>
        <v>44410</v>
      </c>
      <c r="C43" s="65">
        <f>VLOOKUP($A43,'Return Data'!$B$7:$R$2843,4,0)</f>
        <v>28.084800000000001</v>
      </c>
      <c r="D43" s="65">
        <f>VLOOKUP($A43,'Return Data'!$B$7:$R$2843,5,0)</f>
        <v>3.6393</v>
      </c>
      <c r="E43" s="66">
        <f t="shared" si="0"/>
        <v>2</v>
      </c>
      <c r="F43" s="65">
        <f>VLOOKUP($A43,'Return Data'!$B$7:$R$2843,6,0)</f>
        <v>3.3365999999999998</v>
      </c>
      <c r="G43" s="66">
        <f t="shared" si="1"/>
        <v>17</v>
      </c>
      <c r="H43" s="65">
        <f>VLOOKUP($A43,'Return Data'!$B$7:$R$2843,7,0)</f>
        <v>3.121</v>
      </c>
      <c r="I43" s="66">
        <f t="shared" si="2"/>
        <v>34</v>
      </c>
      <c r="J43" s="65">
        <f>VLOOKUP($A43,'Return Data'!$B$7:$R$2843,8,0)</f>
        <v>3.2810999999999999</v>
      </c>
      <c r="K43" s="66">
        <f t="shared" si="3"/>
        <v>32</v>
      </c>
      <c r="L43" s="65">
        <f>VLOOKUP($A43,'Return Data'!$B$7:$R$2843,9,0)</f>
        <v>3.2286000000000001</v>
      </c>
      <c r="M43" s="66">
        <f t="shared" si="4"/>
        <v>32</v>
      </c>
      <c r="N43" s="65">
        <f>VLOOKUP($A43,'Return Data'!$B$7:$R$2843,10,0)</f>
        <v>3.1882999999999999</v>
      </c>
      <c r="O43" s="66">
        <f t="shared" si="5"/>
        <v>32</v>
      </c>
      <c r="P43" s="65">
        <f>VLOOKUP($A43,'Return Data'!$B$7:$R$2843,11,0)</f>
        <v>3.18</v>
      </c>
      <c r="Q43" s="66">
        <f t="shared" si="6"/>
        <v>33</v>
      </c>
      <c r="R43" s="65">
        <f>VLOOKUP($A43,'Return Data'!$B$7:$R$2843,12,0)</f>
        <v>3.1078000000000001</v>
      </c>
      <c r="S43" s="66">
        <f t="shared" si="7"/>
        <v>36</v>
      </c>
      <c r="T43" s="65">
        <f>VLOOKUP($A43,'Return Data'!$B$7:$R$2843,13,0)</f>
        <v>3.1297000000000001</v>
      </c>
      <c r="U43" s="66">
        <f t="shared" si="12"/>
        <v>33</v>
      </c>
      <c r="V43" s="65">
        <f>VLOOKUP($A43,'Return Data'!$B$7:$R$2843,17,0)</f>
        <v>3.8380999999999998</v>
      </c>
      <c r="W43" s="66">
        <f t="shared" si="15"/>
        <v>34</v>
      </c>
      <c r="X43" s="65">
        <f>VLOOKUP($A43,'Return Data'!$B$7:$R$2843,14,0)</f>
        <v>4.8041</v>
      </c>
      <c r="Y43" s="66">
        <f t="shared" si="16"/>
        <v>31</v>
      </c>
      <c r="Z43" s="65">
        <f>VLOOKUP($A43,'Return Data'!$B$7:$R$2843,16,0)</f>
        <v>6.9673999999999996</v>
      </c>
      <c r="AA43" s="67">
        <f t="shared" si="11"/>
        <v>29</v>
      </c>
    </row>
    <row r="44" spans="1:27" x14ac:dyDescent="0.3">
      <c r="A44" s="63" t="s">
        <v>156</v>
      </c>
      <c r="B44" s="64">
        <f>VLOOKUP($A44,'Return Data'!$B$7:$R$2843,3,0)</f>
        <v>44410</v>
      </c>
      <c r="C44" s="65">
        <f>VLOOKUP($A44,'Return Data'!$B$7:$R$2843,4,0)</f>
        <v>3257.7035999999998</v>
      </c>
      <c r="D44" s="65">
        <f>VLOOKUP($A44,'Return Data'!$B$7:$R$2843,5,0)</f>
        <v>3.2450000000000001</v>
      </c>
      <c r="E44" s="66">
        <f t="shared" si="0"/>
        <v>26</v>
      </c>
      <c r="F44" s="65">
        <f>VLOOKUP($A44,'Return Data'!$B$7:$R$2843,6,0)</f>
        <v>3.2627999999999999</v>
      </c>
      <c r="G44" s="66">
        <f t="shared" si="1"/>
        <v>27</v>
      </c>
      <c r="H44" s="65">
        <f>VLOOKUP($A44,'Return Data'!$B$7:$R$2843,7,0)</f>
        <v>3.3035000000000001</v>
      </c>
      <c r="I44" s="66">
        <f t="shared" si="2"/>
        <v>22</v>
      </c>
      <c r="J44" s="65">
        <f>VLOOKUP($A44,'Return Data'!$B$7:$R$2843,8,0)</f>
        <v>3.4466000000000001</v>
      </c>
      <c r="K44" s="66">
        <f t="shared" si="3"/>
        <v>15</v>
      </c>
      <c r="L44" s="65">
        <f>VLOOKUP($A44,'Return Data'!$B$7:$R$2843,9,0)</f>
        <v>3.4363999999999999</v>
      </c>
      <c r="M44" s="66">
        <f t="shared" si="4"/>
        <v>8</v>
      </c>
      <c r="N44" s="65">
        <f>VLOOKUP($A44,'Return Data'!$B$7:$R$2843,10,0)</f>
        <v>3.3275000000000001</v>
      </c>
      <c r="O44" s="66">
        <f t="shared" si="5"/>
        <v>21</v>
      </c>
      <c r="P44" s="65">
        <f>VLOOKUP($A44,'Return Data'!$B$7:$R$2843,11,0)</f>
        <v>3.3407</v>
      </c>
      <c r="Q44" s="66">
        <f t="shared" si="6"/>
        <v>16</v>
      </c>
      <c r="R44" s="65">
        <f>VLOOKUP($A44,'Return Data'!$B$7:$R$2843,12,0)</f>
        <v>3.2408000000000001</v>
      </c>
      <c r="S44" s="66">
        <f t="shared" si="7"/>
        <v>19</v>
      </c>
      <c r="T44" s="65">
        <f>VLOOKUP($A44,'Return Data'!$B$7:$R$2843,13,0)</f>
        <v>3.2783000000000002</v>
      </c>
      <c r="U44" s="66">
        <f t="shared" si="12"/>
        <v>19</v>
      </c>
      <c r="V44" s="65">
        <f>VLOOKUP($A44,'Return Data'!$B$7:$R$2843,17,0)</f>
        <v>4.2544000000000004</v>
      </c>
      <c r="W44" s="66">
        <f t="shared" si="15"/>
        <v>19</v>
      </c>
      <c r="X44" s="65">
        <f>VLOOKUP($A44,'Return Data'!$B$7:$R$2843,14,0)</f>
        <v>5.2857000000000003</v>
      </c>
      <c r="Y44" s="66">
        <f t="shared" si="16"/>
        <v>20</v>
      </c>
      <c r="Z44" s="65">
        <f>VLOOKUP($A44,'Return Data'!$B$7:$R$2843,16,0)</f>
        <v>7.1106999999999996</v>
      </c>
      <c r="AA44" s="67">
        <f t="shared" si="11"/>
        <v>25</v>
      </c>
    </row>
    <row r="45" spans="1:27" x14ac:dyDescent="0.3">
      <c r="A45" s="63" t="s">
        <v>157</v>
      </c>
      <c r="B45" s="64">
        <f>VLOOKUP($A45,'Return Data'!$B$7:$R$2843,3,0)</f>
        <v>44410</v>
      </c>
      <c r="C45" s="65">
        <f>VLOOKUP($A45,'Return Data'!$B$7:$R$2843,4,0)</f>
        <v>43.890099999999997</v>
      </c>
      <c r="D45" s="65">
        <f>VLOOKUP($A45,'Return Data'!$B$7:$R$2843,5,0)</f>
        <v>3.2435999999999998</v>
      </c>
      <c r="E45" s="66">
        <f t="shared" si="0"/>
        <v>27</v>
      </c>
      <c r="F45" s="65">
        <f>VLOOKUP($A45,'Return Data'!$B$7:$R$2843,6,0)</f>
        <v>3.2997000000000001</v>
      </c>
      <c r="G45" s="66">
        <f t="shared" si="1"/>
        <v>24</v>
      </c>
      <c r="H45" s="65">
        <f>VLOOKUP($A45,'Return Data'!$B$7:$R$2843,7,0)</f>
        <v>3.3285999999999998</v>
      </c>
      <c r="I45" s="66">
        <f t="shared" si="2"/>
        <v>17</v>
      </c>
      <c r="J45" s="65">
        <f>VLOOKUP($A45,'Return Data'!$B$7:$R$2843,8,0)</f>
        <v>3.4914999999999998</v>
      </c>
      <c r="K45" s="66">
        <f t="shared" si="3"/>
        <v>4</v>
      </c>
      <c r="L45" s="65">
        <f>VLOOKUP($A45,'Return Data'!$B$7:$R$2843,9,0)</f>
        <v>3.4519000000000002</v>
      </c>
      <c r="M45" s="66">
        <f t="shared" si="4"/>
        <v>5</v>
      </c>
      <c r="N45" s="65">
        <f>VLOOKUP($A45,'Return Data'!$B$7:$R$2843,10,0)</f>
        <v>3.3794</v>
      </c>
      <c r="O45" s="66">
        <f t="shared" si="5"/>
        <v>8</v>
      </c>
      <c r="P45" s="65">
        <f>VLOOKUP($A45,'Return Data'!$B$7:$R$2843,11,0)</f>
        <v>3.3794</v>
      </c>
      <c r="Q45" s="66">
        <f t="shared" si="6"/>
        <v>9</v>
      </c>
      <c r="R45" s="65">
        <f>VLOOKUP($A45,'Return Data'!$B$7:$R$2843,12,0)</f>
        <v>3.3073000000000001</v>
      </c>
      <c r="S45" s="66">
        <f t="shared" si="7"/>
        <v>8</v>
      </c>
      <c r="T45" s="65">
        <f>VLOOKUP($A45,'Return Data'!$B$7:$R$2843,13,0)</f>
        <v>3.3428</v>
      </c>
      <c r="U45" s="66">
        <f t="shared" si="12"/>
        <v>8</v>
      </c>
      <c r="V45" s="65">
        <f>VLOOKUP($A45,'Return Data'!$B$7:$R$2843,17,0)</f>
        <v>4.2820999999999998</v>
      </c>
      <c r="W45" s="66">
        <f t="shared" si="15"/>
        <v>17</v>
      </c>
      <c r="X45" s="65">
        <f>VLOOKUP($A45,'Return Data'!$B$7:$R$2843,14,0)</f>
        <v>5.3483000000000001</v>
      </c>
      <c r="Y45" s="66">
        <f t="shared" si="16"/>
        <v>15</v>
      </c>
      <c r="Z45" s="65">
        <f>VLOOKUP($A45,'Return Data'!$B$7:$R$2843,16,0)</f>
        <v>7.1654</v>
      </c>
      <c r="AA45" s="67">
        <f t="shared" si="11"/>
        <v>15</v>
      </c>
    </row>
    <row r="46" spans="1:27" x14ac:dyDescent="0.3">
      <c r="A46" s="63" t="s">
        <v>158</v>
      </c>
      <c r="B46" s="64">
        <f>VLOOKUP($A46,'Return Data'!$B$7:$R$2843,3,0)</f>
        <v>44410</v>
      </c>
      <c r="C46" s="65">
        <f>VLOOKUP($A46,'Return Data'!$B$7:$R$2843,4,0)</f>
        <v>3284.0785000000001</v>
      </c>
      <c r="D46" s="65">
        <f>VLOOKUP($A46,'Return Data'!$B$7:$R$2843,5,0)</f>
        <v>3.1211000000000002</v>
      </c>
      <c r="E46" s="66">
        <f t="shared" si="0"/>
        <v>34</v>
      </c>
      <c r="F46" s="65">
        <f>VLOOKUP($A46,'Return Data'!$B$7:$R$2843,6,0)</f>
        <v>3.1282999999999999</v>
      </c>
      <c r="G46" s="66">
        <f t="shared" si="1"/>
        <v>41</v>
      </c>
      <c r="H46" s="65">
        <f>VLOOKUP($A46,'Return Data'!$B$7:$R$2843,7,0)</f>
        <v>3.2559999999999998</v>
      </c>
      <c r="I46" s="66">
        <f t="shared" si="2"/>
        <v>28</v>
      </c>
      <c r="J46" s="65">
        <f>VLOOKUP($A46,'Return Data'!$B$7:$R$2843,8,0)</f>
        <v>3.3923000000000001</v>
      </c>
      <c r="K46" s="66">
        <f t="shared" si="3"/>
        <v>23</v>
      </c>
      <c r="L46" s="65">
        <f>VLOOKUP($A46,'Return Data'!$B$7:$R$2843,9,0)</f>
        <v>3.3733</v>
      </c>
      <c r="M46" s="66">
        <f t="shared" si="4"/>
        <v>23</v>
      </c>
      <c r="N46" s="65">
        <f>VLOOKUP($A46,'Return Data'!$B$7:$R$2843,10,0)</f>
        <v>3.3108</v>
      </c>
      <c r="O46" s="66">
        <f t="shared" si="5"/>
        <v>24</v>
      </c>
      <c r="P46" s="65">
        <f>VLOOKUP($A46,'Return Data'!$B$7:$R$2843,11,0)</f>
        <v>3.3283</v>
      </c>
      <c r="Q46" s="66">
        <f t="shared" si="6"/>
        <v>21</v>
      </c>
      <c r="R46" s="65">
        <f>VLOOKUP($A46,'Return Data'!$B$7:$R$2843,12,0)</f>
        <v>3.2343999999999999</v>
      </c>
      <c r="S46" s="66">
        <f t="shared" si="7"/>
        <v>22</v>
      </c>
      <c r="T46" s="65">
        <f>VLOOKUP($A46,'Return Data'!$B$7:$R$2843,13,0)</f>
        <v>3.2885</v>
      </c>
      <c r="U46" s="66">
        <f t="shared" si="12"/>
        <v>17</v>
      </c>
      <c r="V46" s="65">
        <f>VLOOKUP($A46,'Return Data'!$B$7:$R$2843,17,0)</f>
        <v>4.3449999999999998</v>
      </c>
      <c r="W46" s="66">
        <f t="shared" si="15"/>
        <v>9</v>
      </c>
      <c r="X46" s="65">
        <f>VLOOKUP($A46,'Return Data'!$B$7:$R$2843,14,0)</f>
        <v>5.3803000000000001</v>
      </c>
      <c r="Y46" s="66">
        <f t="shared" si="16"/>
        <v>10</v>
      </c>
      <c r="Z46" s="65">
        <f>VLOOKUP($A46,'Return Data'!$B$7:$R$2843,16,0)</f>
        <v>7.2117000000000004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44410</v>
      </c>
      <c r="C48" s="65">
        <f>VLOOKUP($A48,'Return Data'!$B$7:$R$2843,4,0)</f>
        <v>2004.5666000000001</v>
      </c>
      <c r="D48" s="65">
        <f>VLOOKUP($A48,'Return Data'!$B$7:$R$2843,5,0)</f>
        <v>3.0720000000000001</v>
      </c>
      <c r="E48" s="66">
        <f t="shared" si="0"/>
        <v>37</v>
      </c>
      <c r="F48" s="65">
        <f>VLOOKUP($A48,'Return Data'!$B$7:$R$2843,6,0)</f>
        <v>3.2480000000000002</v>
      </c>
      <c r="G48" s="66">
        <f t="shared" si="1"/>
        <v>29</v>
      </c>
      <c r="H48" s="65">
        <f>VLOOKUP($A48,'Return Data'!$B$7:$R$2843,7,0)</f>
        <v>3.3408000000000002</v>
      </c>
      <c r="I48" s="66">
        <f t="shared" si="2"/>
        <v>15</v>
      </c>
      <c r="J48" s="65">
        <f>VLOOKUP($A48,'Return Data'!$B$7:$R$2843,8,0)</f>
        <v>3.4228999999999998</v>
      </c>
      <c r="K48" s="66">
        <f t="shared" si="3"/>
        <v>18</v>
      </c>
      <c r="L48" s="65">
        <f>VLOOKUP($A48,'Return Data'!$B$7:$R$2843,9,0)</f>
        <v>3.3986000000000001</v>
      </c>
      <c r="M48" s="66">
        <f t="shared" si="4"/>
        <v>19</v>
      </c>
      <c r="N48" s="65">
        <f>VLOOKUP($A48,'Return Data'!$B$7:$R$2843,10,0)</f>
        <v>3.3572000000000002</v>
      </c>
      <c r="O48" s="66">
        <f t="shared" si="5"/>
        <v>12</v>
      </c>
      <c r="P48" s="65">
        <f>VLOOKUP($A48,'Return Data'!$B$7:$R$2843,11,0)</f>
        <v>3.3774999999999999</v>
      </c>
      <c r="Q48" s="66">
        <f t="shared" si="6"/>
        <v>10</v>
      </c>
      <c r="R48" s="65">
        <f>VLOOKUP($A48,'Return Data'!$B$7:$R$2843,12,0)</f>
        <v>3.2887</v>
      </c>
      <c r="S48" s="66">
        <f t="shared" si="7"/>
        <v>11</v>
      </c>
      <c r="T48" s="65">
        <f>VLOOKUP($A48,'Return Data'!$B$7:$R$2843,13,0)</f>
        <v>3.3224999999999998</v>
      </c>
      <c r="U48" s="66">
        <f t="shared" si="12"/>
        <v>11</v>
      </c>
      <c r="V48" s="65">
        <f>VLOOKUP($A48,'Return Data'!$B$7:$R$2843,17,0)</f>
        <v>4.3346</v>
      </c>
      <c r="W48" s="66">
        <f t="shared" si="15"/>
        <v>11</v>
      </c>
      <c r="X48" s="65">
        <f>VLOOKUP($A48,'Return Data'!$B$7:$R$2843,14,0)</f>
        <v>4.0814000000000004</v>
      </c>
      <c r="Y48" s="66">
        <f t="shared" si="16"/>
        <v>33</v>
      </c>
      <c r="Z48" s="65">
        <f>VLOOKUP($A48,'Return Data'!$B$7:$R$2843,16,0)</f>
        <v>6.6737000000000002</v>
      </c>
      <c r="AA48" s="67">
        <f t="shared" si="11"/>
        <v>31</v>
      </c>
    </row>
    <row r="49" spans="1:27" x14ac:dyDescent="0.3">
      <c r="A49" s="63" t="s">
        <v>161</v>
      </c>
      <c r="B49" s="64">
        <f>VLOOKUP($A49,'Return Data'!$B$7:$R$2843,3,0)</f>
        <v>44410</v>
      </c>
      <c r="C49" s="65">
        <f>VLOOKUP($A49,'Return Data'!$B$7:$R$2843,4,0)</f>
        <v>3408.6206999999999</v>
      </c>
      <c r="D49" s="65">
        <f>VLOOKUP($A49,'Return Data'!$B$7:$R$2843,5,0)</f>
        <v>3.2995000000000001</v>
      </c>
      <c r="E49" s="66">
        <f t="shared" si="0"/>
        <v>19</v>
      </c>
      <c r="F49" s="65">
        <f>VLOOKUP($A49,'Return Data'!$B$7:$R$2843,6,0)</f>
        <v>3.3403999999999998</v>
      </c>
      <c r="G49" s="66">
        <f t="shared" si="1"/>
        <v>15</v>
      </c>
      <c r="H49" s="65">
        <f>VLOOKUP($A49,'Return Data'!$B$7:$R$2843,7,0)</f>
        <v>3.3721999999999999</v>
      </c>
      <c r="I49" s="66">
        <f t="shared" si="2"/>
        <v>8</v>
      </c>
      <c r="J49" s="65">
        <f>VLOOKUP($A49,'Return Data'!$B$7:$R$2843,8,0)</f>
        <v>3.4824000000000002</v>
      </c>
      <c r="K49" s="66">
        <f t="shared" si="3"/>
        <v>6</v>
      </c>
      <c r="L49" s="65">
        <f>VLOOKUP($A49,'Return Data'!$B$7:$R$2843,9,0)</f>
        <v>3.4346999999999999</v>
      </c>
      <c r="M49" s="66">
        <f t="shared" si="4"/>
        <v>9</v>
      </c>
      <c r="N49" s="65">
        <f>VLOOKUP($A49,'Return Data'!$B$7:$R$2843,10,0)</f>
        <v>3.3565999999999998</v>
      </c>
      <c r="O49" s="66">
        <f t="shared" si="5"/>
        <v>13</v>
      </c>
      <c r="P49" s="65">
        <f>VLOOKUP($A49,'Return Data'!$B$7:$R$2843,11,0)</f>
        <v>3.3551000000000002</v>
      </c>
      <c r="Q49" s="66">
        <f t="shared" si="6"/>
        <v>14</v>
      </c>
      <c r="R49" s="65">
        <f>VLOOKUP($A49,'Return Data'!$B$7:$R$2843,12,0)</f>
        <v>3.2646000000000002</v>
      </c>
      <c r="S49" s="66">
        <f t="shared" si="7"/>
        <v>12</v>
      </c>
      <c r="T49" s="65">
        <f>VLOOKUP($A49,'Return Data'!$B$7:$R$2843,13,0)</f>
        <v>3.3029000000000002</v>
      </c>
      <c r="U49" s="66">
        <f t="shared" si="12"/>
        <v>13</v>
      </c>
      <c r="V49" s="65">
        <f>VLOOKUP($A49,'Return Data'!$B$7:$R$2843,17,0)</f>
        <v>4.2747999999999999</v>
      </c>
      <c r="W49" s="66">
        <f t="shared" si="15"/>
        <v>18</v>
      </c>
      <c r="X49" s="65">
        <f>VLOOKUP($A49,'Return Data'!$B$7:$R$2843,14,0)</f>
        <v>5.3437000000000001</v>
      </c>
      <c r="Y49" s="66">
        <f t="shared" si="16"/>
        <v>16</v>
      </c>
      <c r="Z49" s="65">
        <f>VLOOKUP($A49,'Return Data'!$B$7:$R$2843,16,0)</f>
        <v>7.1448999999999998</v>
      </c>
      <c r="AA49" s="67">
        <f t="shared" si="11"/>
        <v>19</v>
      </c>
    </row>
    <row r="50" spans="1:27" x14ac:dyDescent="0.3">
      <c r="A50" s="63" t="s">
        <v>162</v>
      </c>
      <c r="B50" s="64">
        <f>VLOOKUP($A50,'Return Data'!$B$7:$R$2843,3,0)</f>
        <v>44410</v>
      </c>
      <c r="C50" s="65">
        <f>VLOOKUP($A50,'Return Data'!$B$7:$R$2843,4,0)</f>
        <v>1123.3599999999999</v>
      </c>
      <c r="D50" s="65">
        <f>VLOOKUP($A50,'Return Data'!$B$7:$R$2843,5,0)</f>
        <v>2.8822999999999999</v>
      </c>
      <c r="E50" s="66">
        <f t="shared" si="0"/>
        <v>41</v>
      </c>
      <c r="F50" s="65">
        <f>VLOOKUP($A50,'Return Data'!$B$7:$R$2843,6,0)</f>
        <v>2.9033000000000002</v>
      </c>
      <c r="G50" s="66">
        <f t="shared" si="1"/>
        <v>42</v>
      </c>
      <c r="H50" s="65">
        <f>VLOOKUP($A50,'Return Data'!$B$7:$R$2843,7,0)</f>
        <v>2.9013</v>
      </c>
      <c r="I50" s="66">
        <f t="shared" si="2"/>
        <v>42</v>
      </c>
      <c r="J50" s="65">
        <f>VLOOKUP($A50,'Return Data'!$B$7:$R$2843,8,0)</f>
        <v>2.9257</v>
      </c>
      <c r="K50" s="66">
        <f t="shared" si="3"/>
        <v>41</v>
      </c>
      <c r="L50" s="65">
        <f>VLOOKUP($A50,'Return Data'!$B$7:$R$2843,9,0)</f>
        <v>2.9533</v>
      </c>
      <c r="M50" s="66">
        <f t="shared" si="4"/>
        <v>42</v>
      </c>
      <c r="N50" s="65">
        <f>VLOOKUP($A50,'Return Data'!$B$7:$R$2843,10,0)</f>
        <v>2.98</v>
      </c>
      <c r="O50" s="66">
        <f t="shared" si="5"/>
        <v>40</v>
      </c>
      <c r="P50" s="65">
        <f>VLOOKUP($A50,'Return Data'!$B$7:$R$2843,11,0)</f>
        <v>3.0243000000000002</v>
      </c>
      <c r="Q50" s="66">
        <f t="shared" si="6"/>
        <v>36</v>
      </c>
      <c r="R50" s="65">
        <f>VLOOKUP($A50,'Return Data'!$B$7:$R$2843,12,0)</f>
        <v>3.0072000000000001</v>
      </c>
      <c r="S50" s="66">
        <f t="shared" si="7"/>
        <v>39</v>
      </c>
      <c r="T50" s="65">
        <f>VLOOKUP($A50,'Return Data'!$B$7:$R$2843,13,0)</f>
        <v>3.0245000000000002</v>
      </c>
      <c r="U50" s="66">
        <f t="shared" si="12"/>
        <v>36</v>
      </c>
      <c r="V50" s="65"/>
      <c r="W50" s="66"/>
      <c r="X50" s="65"/>
      <c r="Y50" s="66"/>
      <c r="Z50" s="65">
        <f>VLOOKUP($A50,'Return Data'!$B$7:$R$2843,16,0)</f>
        <v>4.6665000000000001</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3.2061558139534889</v>
      </c>
      <c r="E52" s="74"/>
      <c r="F52" s="75">
        <f>AVERAGE(F8:F50)</f>
        <v>3.2255255813953485</v>
      </c>
      <c r="G52" s="74"/>
      <c r="H52" s="75">
        <f>AVERAGE(H8:H50)</f>
        <v>3.1777744186046508</v>
      </c>
      <c r="I52" s="74"/>
      <c r="J52" s="75">
        <f>AVERAGE(J8:J50)</f>
        <v>3.261523255813954</v>
      </c>
      <c r="K52" s="74"/>
      <c r="L52" s="75">
        <f>AVERAGE(L8:L50)</f>
        <v>3.2431046511627906</v>
      </c>
      <c r="M52" s="74"/>
      <c r="N52" s="75">
        <f>AVERAGE(N8:N50)</f>
        <v>3.2003023255813945</v>
      </c>
      <c r="O52" s="74"/>
      <c r="P52" s="75">
        <f>AVERAGE(P8:P50)</f>
        <v>3.2108255813953499</v>
      </c>
      <c r="Q52" s="74"/>
      <c r="R52" s="75">
        <f>AVERAGE(R8:R50)</f>
        <v>3.1643906976744196</v>
      </c>
      <c r="S52" s="74"/>
      <c r="T52" s="75">
        <f>AVERAGE(T8:T50)</f>
        <v>3.2032666666666669</v>
      </c>
      <c r="U52" s="74"/>
      <c r="V52" s="75">
        <f>AVERAGE(V8:V50)</f>
        <v>4.1269944444444455</v>
      </c>
      <c r="W52" s="74"/>
      <c r="X52" s="75">
        <f>AVERAGE(X8:X50)</f>
        <v>5.0251914285714285</v>
      </c>
      <c r="Y52" s="74"/>
      <c r="Z52" s="75">
        <f>AVERAGE(Z8:Z50)</f>
        <v>6.3236232558139536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3.7418999999999998</v>
      </c>
      <c r="E54" s="78"/>
      <c r="F54" s="79">
        <f>MAX(F8:F50)</f>
        <v>3.6316999999999999</v>
      </c>
      <c r="G54" s="78"/>
      <c r="H54" s="79">
        <f>MAX(H8:H50)</f>
        <v>3.5470999999999999</v>
      </c>
      <c r="I54" s="78"/>
      <c r="J54" s="79">
        <f>MAX(J8:J50)</f>
        <v>3.6356000000000002</v>
      </c>
      <c r="K54" s="78"/>
      <c r="L54" s="79">
        <f>MAX(L8:L50)</f>
        <v>3.6749999999999998</v>
      </c>
      <c r="M54" s="78"/>
      <c r="N54" s="79">
        <f>MAX(N8:N50)</f>
        <v>4.0423999999999998</v>
      </c>
      <c r="O54" s="78"/>
      <c r="P54" s="79">
        <f>MAX(P8:P50)</f>
        <v>4.3658000000000001</v>
      </c>
      <c r="Q54" s="78"/>
      <c r="R54" s="79">
        <f>MAX(R8:R50)</f>
        <v>4.4461000000000004</v>
      </c>
      <c r="S54" s="78"/>
      <c r="T54" s="79">
        <f>MAX(T8:T50)</f>
        <v>4.6528999999999998</v>
      </c>
      <c r="U54" s="78"/>
      <c r="V54" s="79">
        <f>MAX(V8:V50)</f>
        <v>5.3616000000000001</v>
      </c>
      <c r="W54" s="78"/>
      <c r="X54" s="79">
        <f>MAX(X8:X50)</f>
        <v>6.1792999999999996</v>
      </c>
      <c r="Y54" s="78"/>
      <c r="Z54" s="79">
        <f>MAX(Z8:Z50)</f>
        <v>7.6656000000000004</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44410</v>
      </c>
      <c r="C8" s="65">
        <f>VLOOKUP($A8,'Return Data'!$B$7:$R$2843,4,0)</f>
        <v>332.91219999999998</v>
      </c>
      <c r="D8" s="65">
        <f>VLOOKUP($A8,'Return Data'!$B$7:$R$2843,5,0)</f>
        <v>3.3113999999999999</v>
      </c>
      <c r="E8" s="66">
        <f t="shared" ref="E8:E45" si="0">RANK(D8,D$8:D$45,0)</f>
        <v>7</v>
      </c>
      <c r="F8" s="65">
        <f>VLOOKUP($A8,'Return Data'!$B$7:$R$2843,6,0)</f>
        <v>3.3266</v>
      </c>
      <c r="G8" s="66">
        <f t="shared" ref="G8:G45" si="1">RANK(F8,F$8:F$45,0)</f>
        <v>4</v>
      </c>
      <c r="H8" s="65">
        <f>VLOOKUP($A8,'Return Data'!$B$7:$R$2843,7,0)</f>
        <v>3.2850000000000001</v>
      </c>
      <c r="I8" s="66">
        <f t="shared" ref="I8:I45" si="2">RANK(H8,H$8:H$45,0)</f>
        <v>5</v>
      </c>
      <c r="J8" s="65">
        <f>VLOOKUP($A8,'Return Data'!$B$7:$R$2843,8,0)</f>
        <v>3.3475000000000001</v>
      </c>
      <c r="K8" s="66">
        <f t="shared" ref="K8:K45" si="3">RANK(J8,J$8:J$45,0)</f>
        <v>12</v>
      </c>
      <c r="L8" s="65">
        <f>VLOOKUP($A8,'Return Data'!$B$7:$R$2843,9,0)</f>
        <v>3.2902</v>
      </c>
      <c r="M8" s="66">
        <f t="shared" ref="M8:M45" si="4">RANK(L8,L$8:L$45,0)</f>
        <v>18</v>
      </c>
      <c r="N8" s="65">
        <f>VLOOKUP($A8,'Return Data'!$B$7:$R$2843,10,0)</f>
        <v>3.2456999999999998</v>
      </c>
      <c r="O8" s="66">
        <f t="shared" ref="O8:O45" si="5">RANK(N8,N$8:N$45,0)</f>
        <v>15</v>
      </c>
      <c r="P8" s="65">
        <f>VLOOKUP($A8,'Return Data'!$B$7:$R$2843,11,0)</f>
        <v>3.2471999999999999</v>
      </c>
      <c r="Q8" s="66">
        <f t="shared" ref="Q8:Q45" si="6">RANK(P8,P$8:P$45,0)</f>
        <v>15</v>
      </c>
      <c r="R8" s="65">
        <f>VLOOKUP($A8,'Return Data'!$B$7:$R$2843,12,0)</f>
        <v>3.1484000000000001</v>
      </c>
      <c r="S8" s="66">
        <f t="shared" ref="S8:S45" si="7">RANK(R8,R$8:R$45,0)</f>
        <v>19</v>
      </c>
      <c r="T8" s="65">
        <f>VLOOKUP($A8,'Return Data'!$B$7:$R$2843,13,0)</f>
        <v>3.1943000000000001</v>
      </c>
      <c r="U8" s="66">
        <f t="shared" ref="U8:U45" si="8">RANK(T8,T$8:T$45,0)</f>
        <v>12</v>
      </c>
      <c r="V8" s="65">
        <f>VLOOKUP($A8,'Return Data'!$B$7:$R$2843,17,0)</f>
        <v>4.2495000000000003</v>
      </c>
      <c r="W8" s="66">
        <f t="shared" ref="W8:W23" si="9">RANK(V8,V$8:V$45,0)</f>
        <v>4</v>
      </c>
      <c r="X8" s="65">
        <f>VLOOKUP($A8,'Return Data'!$B$7:$R$2843,14,0)</f>
        <v>5.3128000000000002</v>
      </c>
      <c r="Y8" s="66">
        <f t="shared" ref="Y8:Y23" si="10">RANK(X8,X$8:X$45,0)</f>
        <v>4</v>
      </c>
      <c r="Z8" s="65">
        <f>VLOOKUP($A8,'Return Data'!$B$7:$R$2843,16,0)</f>
        <v>7.1757</v>
      </c>
      <c r="AA8" s="67">
        <f t="shared" ref="AA8:AA45" si="11">RANK(Z8,Z$8:Z$45,0)</f>
        <v>15</v>
      </c>
    </row>
    <row r="9" spans="1:27" x14ac:dyDescent="0.3">
      <c r="A9" s="63" t="s">
        <v>228</v>
      </c>
      <c r="B9" s="64">
        <f>VLOOKUP($A9,'Return Data'!$B$7:$R$2843,3,0)</f>
        <v>44410</v>
      </c>
      <c r="C9" s="65">
        <f>VLOOKUP($A9,'Return Data'!$B$7:$R$2843,4,0)</f>
        <v>2297.7323000000001</v>
      </c>
      <c r="D9" s="65">
        <f>VLOOKUP($A9,'Return Data'!$B$7:$R$2843,5,0)</f>
        <v>3.306</v>
      </c>
      <c r="E9" s="66">
        <f t="shared" si="0"/>
        <v>8</v>
      </c>
      <c r="F9" s="65">
        <f>VLOOKUP($A9,'Return Data'!$B$7:$R$2843,6,0)</f>
        <v>3.2732000000000001</v>
      </c>
      <c r="G9" s="66">
        <f t="shared" si="1"/>
        <v>7</v>
      </c>
      <c r="H9" s="65">
        <f>VLOOKUP($A9,'Return Data'!$B$7:$R$2843,7,0)</f>
        <v>3.2694000000000001</v>
      </c>
      <c r="I9" s="66">
        <f t="shared" si="2"/>
        <v>8</v>
      </c>
      <c r="J9" s="65">
        <f>VLOOKUP($A9,'Return Data'!$B$7:$R$2843,8,0)</f>
        <v>3.3976000000000002</v>
      </c>
      <c r="K9" s="66">
        <f t="shared" si="3"/>
        <v>4</v>
      </c>
      <c r="L9" s="65">
        <f>VLOOKUP($A9,'Return Data'!$B$7:$R$2843,9,0)</f>
        <v>3.359</v>
      </c>
      <c r="M9" s="66">
        <f t="shared" si="4"/>
        <v>5</v>
      </c>
      <c r="N9" s="65">
        <f>VLOOKUP($A9,'Return Data'!$B$7:$R$2843,10,0)</f>
        <v>3.2664</v>
      </c>
      <c r="O9" s="66">
        <f t="shared" si="5"/>
        <v>11</v>
      </c>
      <c r="P9" s="65">
        <f>VLOOKUP($A9,'Return Data'!$B$7:$R$2843,11,0)</f>
        <v>3.2627999999999999</v>
      </c>
      <c r="Q9" s="66">
        <f t="shared" si="6"/>
        <v>12</v>
      </c>
      <c r="R9" s="65">
        <f>VLOOKUP($A9,'Return Data'!$B$7:$R$2843,12,0)</f>
        <v>3.1735000000000002</v>
      </c>
      <c r="S9" s="66">
        <f t="shared" si="7"/>
        <v>12</v>
      </c>
      <c r="T9" s="65">
        <f>VLOOKUP($A9,'Return Data'!$B$7:$R$2843,13,0)</f>
        <v>3.2191999999999998</v>
      </c>
      <c r="U9" s="66">
        <f t="shared" si="8"/>
        <v>10</v>
      </c>
      <c r="V9" s="65">
        <f>VLOOKUP($A9,'Return Data'!$B$7:$R$2843,17,0)</f>
        <v>4.2431999999999999</v>
      </c>
      <c r="W9" s="66">
        <f t="shared" si="9"/>
        <v>5</v>
      </c>
      <c r="X9" s="65">
        <f>VLOOKUP($A9,'Return Data'!$B$7:$R$2843,14,0)</f>
        <v>5.2995000000000001</v>
      </c>
      <c r="Y9" s="66">
        <f t="shared" si="10"/>
        <v>7</v>
      </c>
      <c r="Z9" s="65">
        <f>VLOOKUP($A9,'Return Data'!$B$7:$R$2843,16,0)</f>
        <v>7.2906000000000004</v>
      </c>
      <c r="AA9" s="67">
        <f t="shared" si="11"/>
        <v>10</v>
      </c>
    </row>
    <row r="10" spans="1:27" x14ac:dyDescent="0.3">
      <c r="A10" s="63" t="s">
        <v>229</v>
      </c>
      <c r="B10" s="64">
        <f>VLOOKUP($A10,'Return Data'!$B$7:$R$2843,3,0)</f>
        <v>44410</v>
      </c>
      <c r="C10" s="65">
        <f>VLOOKUP($A10,'Return Data'!$B$7:$R$2843,4,0)</f>
        <v>2377.0441999999998</v>
      </c>
      <c r="D10" s="65">
        <f>VLOOKUP($A10,'Return Data'!$B$7:$R$2843,5,0)</f>
        <v>3.2494999999999998</v>
      </c>
      <c r="E10" s="66">
        <f t="shared" si="0"/>
        <v>13</v>
      </c>
      <c r="F10" s="65">
        <f>VLOOKUP($A10,'Return Data'!$B$7:$R$2843,6,0)</f>
        <v>3.2541000000000002</v>
      </c>
      <c r="G10" s="66">
        <f t="shared" si="1"/>
        <v>11</v>
      </c>
      <c r="H10" s="65">
        <f>VLOOKUP($A10,'Return Data'!$B$7:$R$2843,7,0)</f>
        <v>3.2734000000000001</v>
      </c>
      <c r="I10" s="66">
        <f t="shared" si="2"/>
        <v>6</v>
      </c>
      <c r="J10" s="65">
        <f>VLOOKUP($A10,'Return Data'!$B$7:$R$2843,8,0)</f>
        <v>3.3906000000000001</v>
      </c>
      <c r="K10" s="66">
        <f t="shared" si="3"/>
        <v>5</v>
      </c>
      <c r="L10" s="65">
        <f>VLOOKUP($A10,'Return Data'!$B$7:$R$2843,9,0)</f>
        <v>3.4146000000000001</v>
      </c>
      <c r="M10" s="66">
        <f t="shared" si="4"/>
        <v>1</v>
      </c>
      <c r="N10" s="65">
        <f>VLOOKUP($A10,'Return Data'!$B$7:$R$2843,10,0)</f>
        <v>3.3161999999999998</v>
      </c>
      <c r="O10" s="66">
        <f t="shared" si="5"/>
        <v>4</v>
      </c>
      <c r="P10" s="65">
        <f>VLOOKUP($A10,'Return Data'!$B$7:$R$2843,11,0)</f>
        <v>3.3313999999999999</v>
      </c>
      <c r="Q10" s="66">
        <f t="shared" si="6"/>
        <v>3</v>
      </c>
      <c r="R10" s="65">
        <f>VLOOKUP($A10,'Return Data'!$B$7:$R$2843,12,0)</f>
        <v>3.2254999999999998</v>
      </c>
      <c r="S10" s="66">
        <f t="shared" si="7"/>
        <v>6</v>
      </c>
      <c r="T10" s="65">
        <f>VLOOKUP($A10,'Return Data'!$B$7:$R$2843,13,0)</f>
        <v>3.2454000000000001</v>
      </c>
      <c r="U10" s="66">
        <f t="shared" si="8"/>
        <v>7</v>
      </c>
      <c r="V10" s="65">
        <f>VLOOKUP($A10,'Return Data'!$B$7:$R$2843,17,0)</f>
        <v>4.1985999999999999</v>
      </c>
      <c r="W10" s="66">
        <f t="shared" si="9"/>
        <v>14</v>
      </c>
      <c r="X10" s="65">
        <f>VLOOKUP($A10,'Return Data'!$B$7:$R$2843,14,0)</f>
        <v>5.2591000000000001</v>
      </c>
      <c r="Y10" s="66">
        <f t="shared" si="10"/>
        <v>13</v>
      </c>
      <c r="Z10" s="65">
        <f>VLOOKUP($A10,'Return Data'!$B$7:$R$2843,16,0)</f>
        <v>7.1748000000000003</v>
      </c>
      <c r="AA10" s="67">
        <f t="shared" si="11"/>
        <v>16</v>
      </c>
    </row>
    <row r="11" spans="1:27" x14ac:dyDescent="0.3">
      <c r="A11" s="63" t="s">
        <v>230</v>
      </c>
      <c r="B11" s="64">
        <f>VLOOKUP($A11,'Return Data'!$B$7:$R$2843,3,0)</f>
        <v>44410</v>
      </c>
      <c r="C11" s="65">
        <f>VLOOKUP($A11,'Return Data'!$B$7:$R$2843,4,0)</f>
        <v>3176.3107</v>
      </c>
      <c r="D11" s="65">
        <f>VLOOKUP($A11,'Return Data'!$B$7:$R$2843,5,0)</f>
        <v>3.1097999999999999</v>
      </c>
      <c r="E11" s="66">
        <f t="shared" si="0"/>
        <v>27</v>
      </c>
      <c r="F11" s="65">
        <f>VLOOKUP($A11,'Return Data'!$B$7:$R$2843,6,0)</f>
        <v>3.2161</v>
      </c>
      <c r="G11" s="66">
        <f t="shared" si="1"/>
        <v>17</v>
      </c>
      <c r="H11" s="65">
        <f>VLOOKUP($A11,'Return Data'!$B$7:$R$2843,7,0)</f>
        <v>3.246</v>
      </c>
      <c r="I11" s="66">
        <f t="shared" si="2"/>
        <v>12</v>
      </c>
      <c r="J11" s="65">
        <f>VLOOKUP($A11,'Return Data'!$B$7:$R$2843,8,0)</f>
        <v>3.3222999999999998</v>
      </c>
      <c r="K11" s="66">
        <f t="shared" si="3"/>
        <v>18</v>
      </c>
      <c r="L11" s="65">
        <f>VLOOKUP($A11,'Return Data'!$B$7:$R$2843,9,0)</f>
        <v>3.3384</v>
      </c>
      <c r="M11" s="66">
        <f t="shared" si="4"/>
        <v>9</v>
      </c>
      <c r="N11" s="65">
        <f>VLOOKUP($A11,'Return Data'!$B$7:$R$2843,10,0)</f>
        <v>3.3086000000000002</v>
      </c>
      <c r="O11" s="66">
        <f t="shared" si="5"/>
        <v>5</v>
      </c>
      <c r="P11" s="65">
        <f>VLOOKUP($A11,'Return Data'!$B$7:$R$2843,11,0)</f>
        <v>3.3207</v>
      </c>
      <c r="Q11" s="66">
        <f t="shared" si="6"/>
        <v>4</v>
      </c>
      <c r="R11" s="65">
        <f>VLOOKUP($A11,'Return Data'!$B$7:$R$2843,12,0)</f>
        <v>3.2475999999999998</v>
      </c>
      <c r="S11" s="66">
        <f t="shared" si="7"/>
        <v>4</v>
      </c>
      <c r="T11" s="65">
        <f>VLOOKUP($A11,'Return Data'!$B$7:$R$2843,13,0)</f>
        <v>3.2745000000000002</v>
      </c>
      <c r="U11" s="66">
        <f t="shared" si="8"/>
        <v>5</v>
      </c>
      <c r="V11" s="65">
        <f>VLOOKUP($A11,'Return Data'!$B$7:$R$2843,17,0)</f>
        <v>4.2226999999999997</v>
      </c>
      <c r="W11" s="66">
        <f t="shared" si="9"/>
        <v>8</v>
      </c>
      <c r="X11" s="65">
        <f>VLOOKUP($A11,'Return Data'!$B$7:$R$2843,14,0)</f>
        <v>5.2775999999999996</v>
      </c>
      <c r="Y11" s="66">
        <f t="shared" si="10"/>
        <v>8</v>
      </c>
      <c r="Z11" s="65">
        <f>VLOOKUP($A11,'Return Data'!$B$7:$R$2843,16,0)</f>
        <v>7.0666000000000002</v>
      </c>
      <c r="AA11" s="67">
        <f t="shared" si="11"/>
        <v>18</v>
      </c>
    </row>
    <row r="12" spans="1:27" x14ac:dyDescent="0.3">
      <c r="A12" s="63" t="s">
        <v>231</v>
      </c>
      <c r="B12" s="64">
        <f>VLOOKUP($A12,'Return Data'!$B$7:$R$2843,3,0)</f>
        <v>44410</v>
      </c>
      <c r="C12" s="65">
        <f>VLOOKUP($A12,'Return Data'!$B$7:$R$2843,4,0)</f>
        <v>2374.1824999999999</v>
      </c>
      <c r="D12" s="65">
        <f>VLOOKUP($A12,'Return Data'!$B$7:$R$2843,5,0)</f>
        <v>3.4209999999999998</v>
      </c>
      <c r="E12" s="66">
        <f t="shared" si="0"/>
        <v>3</v>
      </c>
      <c r="F12" s="65">
        <f>VLOOKUP($A12,'Return Data'!$B$7:$R$2843,6,0)</f>
        <v>3.2545000000000002</v>
      </c>
      <c r="G12" s="66">
        <f t="shared" si="1"/>
        <v>10</v>
      </c>
      <c r="H12" s="65">
        <f>VLOOKUP($A12,'Return Data'!$B$7:$R$2843,7,0)</f>
        <v>3.2890000000000001</v>
      </c>
      <c r="I12" s="66">
        <f t="shared" si="2"/>
        <v>4</v>
      </c>
      <c r="J12" s="65">
        <f>VLOOKUP($A12,'Return Data'!$B$7:$R$2843,8,0)</f>
        <v>3.2736999999999998</v>
      </c>
      <c r="K12" s="66">
        <f t="shared" si="3"/>
        <v>24</v>
      </c>
      <c r="L12" s="65">
        <f>VLOOKUP($A12,'Return Data'!$B$7:$R$2843,9,0)</f>
        <v>3.1867000000000001</v>
      </c>
      <c r="M12" s="66">
        <f t="shared" si="4"/>
        <v>29</v>
      </c>
      <c r="N12" s="65">
        <f>VLOOKUP($A12,'Return Data'!$B$7:$R$2843,10,0)</f>
        <v>3.1739000000000002</v>
      </c>
      <c r="O12" s="66">
        <f t="shared" si="5"/>
        <v>29</v>
      </c>
      <c r="P12" s="65">
        <f>VLOOKUP($A12,'Return Data'!$B$7:$R$2843,11,0)</f>
        <v>3.214</v>
      </c>
      <c r="Q12" s="66">
        <f t="shared" si="6"/>
        <v>23</v>
      </c>
      <c r="R12" s="65">
        <f>VLOOKUP($A12,'Return Data'!$B$7:$R$2843,12,0)</f>
        <v>3.1353</v>
      </c>
      <c r="S12" s="66">
        <f t="shared" si="7"/>
        <v>22</v>
      </c>
      <c r="T12" s="65">
        <f>VLOOKUP($A12,'Return Data'!$B$7:$R$2843,13,0)</f>
        <v>3.1585000000000001</v>
      </c>
      <c r="U12" s="66">
        <f t="shared" si="8"/>
        <v>26</v>
      </c>
      <c r="V12" s="65">
        <f>VLOOKUP($A12,'Return Data'!$B$7:$R$2843,17,0)</f>
        <v>4.1002000000000001</v>
      </c>
      <c r="W12" s="66">
        <f t="shared" si="9"/>
        <v>24</v>
      </c>
      <c r="X12" s="65">
        <f>VLOOKUP($A12,'Return Data'!$B$7:$R$2843,14,0)</f>
        <v>5.1520000000000001</v>
      </c>
      <c r="Y12" s="66">
        <f t="shared" si="10"/>
        <v>25</v>
      </c>
      <c r="Z12" s="65">
        <f>VLOOKUP($A12,'Return Data'!$B$7:$R$2843,16,0)</f>
        <v>6.8475000000000001</v>
      </c>
      <c r="AA12" s="67">
        <f t="shared" si="11"/>
        <v>27</v>
      </c>
    </row>
    <row r="13" spans="1:27" x14ac:dyDescent="0.3">
      <c r="A13" s="63" t="s">
        <v>232</v>
      </c>
      <c r="B13" s="64">
        <f>VLOOKUP($A13,'Return Data'!$B$7:$R$2843,3,0)</f>
        <v>44410</v>
      </c>
      <c r="C13" s="65">
        <f>VLOOKUP($A13,'Return Data'!$B$7:$R$2843,4,0)</f>
        <v>2485.8924999999999</v>
      </c>
      <c r="D13" s="65">
        <f>VLOOKUP($A13,'Return Data'!$B$7:$R$2843,5,0)</f>
        <v>3.2584</v>
      </c>
      <c r="E13" s="66">
        <f t="shared" si="0"/>
        <v>12</v>
      </c>
      <c r="F13" s="65">
        <f>VLOOKUP($A13,'Return Data'!$B$7:$R$2843,6,0)</f>
        <v>3.2075999999999998</v>
      </c>
      <c r="G13" s="66">
        <f t="shared" si="1"/>
        <v>20</v>
      </c>
      <c r="H13" s="65">
        <f>VLOOKUP($A13,'Return Data'!$B$7:$R$2843,7,0)</f>
        <v>3.1919</v>
      </c>
      <c r="I13" s="66">
        <f t="shared" si="2"/>
        <v>24</v>
      </c>
      <c r="J13" s="65">
        <f>VLOOKUP($A13,'Return Data'!$B$7:$R$2843,8,0)</f>
        <v>3.2498</v>
      </c>
      <c r="K13" s="66">
        <f t="shared" si="3"/>
        <v>28</v>
      </c>
      <c r="L13" s="65">
        <f>VLOOKUP($A13,'Return Data'!$B$7:$R$2843,9,0)</f>
        <v>3.2286000000000001</v>
      </c>
      <c r="M13" s="66">
        <f t="shared" si="4"/>
        <v>27</v>
      </c>
      <c r="N13" s="65">
        <f>VLOOKUP($A13,'Return Data'!$B$7:$R$2843,10,0)</f>
        <v>3.202</v>
      </c>
      <c r="O13" s="66">
        <f t="shared" si="5"/>
        <v>25</v>
      </c>
      <c r="P13" s="65">
        <f>VLOOKUP($A13,'Return Data'!$B$7:$R$2843,11,0)</f>
        <v>3.1945999999999999</v>
      </c>
      <c r="Q13" s="66">
        <f t="shared" si="6"/>
        <v>27</v>
      </c>
      <c r="R13" s="65">
        <f>VLOOKUP($A13,'Return Data'!$B$7:$R$2843,12,0)</f>
        <v>3.1334</v>
      </c>
      <c r="S13" s="66">
        <f t="shared" si="7"/>
        <v>23</v>
      </c>
      <c r="T13" s="65">
        <f>VLOOKUP($A13,'Return Data'!$B$7:$R$2843,13,0)</f>
        <v>3.1524999999999999</v>
      </c>
      <c r="U13" s="66">
        <f t="shared" si="8"/>
        <v>27</v>
      </c>
      <c r="V13" s="65">
        <f>VLOOKUP($A13,'Return Data'!$B$7:$R$2843,17,0)</f>
        <v>3.8765999999999998</v>
      </c>
      <c r="W13" s="66">
        <f t="shared" si="9"/>
        <v>30</v>
      </c>
      <c r="X13" s="65">
        <f>VLOOKUP($A13,'Return Data'!$B$7:$R$2843,14,0)</f>
        <v>4.9768999999999997</v>
      </c>
      <c r="Y13" s="66">
        <f t="shared" si="10"/>
        <v>28</v>
      </c>
      <c r="Z13" s="65">
        <f>VLOOKUP($A13,'Return Data'!$B$7:$R$2843,16,0)</f>
        <v>7.1872999999999996</v>
      </c>
      <c r="AA13" s="67">
        <f t="shared" si="11"/>
        <v>14</v>
      </c>
    </row>
    <row r="14" spans="1:27" x14ac:dyDescent="0.3">
      <c r="A14" s="63" t="s">
        <v>233</v>
      </c>
      <c r="B14" s="64">
        <f>VLOOKUP($A14,'Return Data'!$B$7:$R$2843,3,0)</f>
        <v>44410</v>
      </c>
      <c r="C14" s="65">
        <f>VLOOKUP($A14,'Return Data'!$B$7:$R$2843,4,0)</f>
        <v>2951.5423000000001</v>
      </c>
      <c r="D14" s="65">
        <f>VLOOKUP($A14,'Return Data'!$B$7:$R$2843,5,0)</f>
        <v>3.2761999999999998</v>
      </c>
      <c r="E14" s="66">
        <f t="shared" si="0"/>
        <v>11</v>
      </c>
      <c r="F14" s="65">
        <f>VLOOKUP($A14,'Return Data'!$B$7:$R$2843,6,0)</f>
        <v>3.2391999999999999</v>
      </c>
      <c r="G14" s="66">
        <f t="shared" si="1"/>
        <v>13</v>
      </c>
      <c r="H14" s="65">
        <f>VLOOKUP($A14,'Return Data'!$B$7:$R$2843,7,0)</f>
        <v>3.2332000000000001</v>
      </c>
      <c r="I14" s="66">
        <f t="shared" si="2"/>
        <v>15</v>
      </c>
      <c r="J14" s="65">
        <f>VLOOKUP($A14,'Return Data'!$B$7:$R$2843,8,0)</f>
        <v>3.3111999999999999</v>
      </c>
      <c r="K14" s="66">
        <f t="shared" si="3"/>
        <v>19</v>
      </c>
      <c r="L14" s="65">
        <f>VLOOKUP($A14,'Return Data'!$B$7:$R$2843,9,0)</f>
        <v>3.2623000000000002</v>
      </c>
      <c r="M14" s="66">
        <f t="shared" si="4"/>
        <v>24</v>
      </c>
      <c r="N14" s="65">
        <f>VLOOKUP($A14,'Return Data'!$B$7:$R$2843,10,0)</f>
        <v>3.2229999999999999</v>
      </c>
      <c r="O14" s="66">
        <f t="shared" si="5"/>
        <v>19</v>
      </c>
      <c r="P14" s="65">
        <f>VLOOKUP($A14,'Return Data'!$B$7:$R$2843,11,0)</f>
        <v>3.2342</v>
      </c>
      <c r="Q14" s="66">
        <f t="shared" si="6"/>
        <v>16</v>
      </c>
      <c r="R14" s="65">
        <f>VLOOKUP($A14,'Return Data'!$B$7:$R$2843,12,0)</f>
        <v>3.1532</v>
      </c>
      <c r="S14" s="66">
        <f t="shared" si="7"/>
        <v>17</v>
      </c>
      <c r="T14" s="65">
        <f>VLOOKUP($A14,'Return Data'!$B$7:$R$2843,13,0)</f>
        <v>3.1867999999999999</v>
      </c>
      <c r="U14" s="66">
        <f t="shared" si="8"/>
        <v>15</v>
      </c>
      <c r="V14" s="65">
        <f>VLOOKUP($A14,'Return Data'!$B$7:$R$2843,17,0)</f>
        <v>4.1501999999999999</v>
      </c>
      <c r="W14" s="66">
        <f t="shared" si="9"/>
        <v>20</v>
      </c>
      <c r="X14" s="65">
        <f>VLOOKUP($A14,'Return Data'!$B$7:$R$2843,14,0)</f>
        <v>5.2088999999999999</v>
      </c>
      <c r="Y14" s="66">
        <f t="shared" si="10"/>
        <v>19</v>
      </c>
      <c r="Z14" s="65">
        <f>VLOOKUP($A14,'Return Data'!$B$7:$R$2843,16,0)</f>
        <v>7.1351000000000004</v>
      </c>
      <c r="AA14" s="67">
        <f t="shared" si="11"/>
        <v>17</v>
      </c>
    </row>
    <row r="15" spans="1:27" x14ac:dyDescent="0.3">
      <c r="A15" s="63" t="s">
        <v>234</v>
      </c>
      <c r="B15" s="64">
        <f>VLOOKUP($A15,'Return Data'!$B$7:$R$2843,3,0)</f>
        <v>44410</v>
      </c>
      <c r="C15" s="65">
        <f>VLOOKUP($A15,'Return Data'!$B$7:$R$2843,4,0)</f>
        <v>2652.3316</v>
      </c>
      <c r="D15" s="65">
        <f>VLOOKUP($A15,'Return Data'!$B$7:$R$2843,5,0)</f>
        <v>3.1351</v>
      </c>
      <c r="E15" s="66">
        <f t="shared" si="0"/>
        <v>24</v>
      </c>
      <c r="F15" s="65">
        <f>VLOOKUP($A15,'Return Data'!$B$7:$R$2843,6,0)</f>
        <v>3.0889000000000002</v>
      </c>
      <c r="G15" s="66">
        <f t="shared" si="1"/>
        <v>31</v>
      </c>
      <c r="H15" s="65">
        <f>VLOOKUP($A15,'Return Data'!$B$7:$R$2843,7,0)</f>
        <v>3.1566000000000001</v>
      </c>
      <c r="I15" s="66">
        <f t="shared" si="2"/>
        <v>28</v>
      </c>
      <c r="J15" s="65">
        <f>VLOOKUP($A15,'Return Data'!$B$7:$R$2843,8,0)</f>
        <v>3.3018000000000001</v>
      </c>
      <c r="K15" s="66">
        <f t="shared" si="3"/>
        <v>20</v>
      </c>
      <c r="L15" s="65">
        <f>VLOOKUP($A15,'Return Data'!$B$7:$R$2843,9,0)</f>
        <v>3.3069999999999999</v>
      </c>
      <c r="M15" s="66">
        <f t="shared" si="4"/>
        <v>13</v>
      </c>
      <c r="N15" s="65">
        <f>VLOOKUP($A15,'Return Data'!$B$7:$R$2843,10,0)</f>
        <v>3.2462</v>
      </c>
      <c r="O15" s="66">
        <f t="shared" si="5"/>
        <v>14</v>
      </c>
      <c r="P15" s="65">
        <f>VLOOKUP($A15,'Return Data'!$B$7:$R$2843,11,0)</f>
        <v>3.2528000000000001</v>
      </c>
      <c r="Q15" s="66">
        <f t="shared" si="6"/>
        <v>14</v>
      </c>
      <c r="R15" s="65">
        <f>VLOOKUP($A15,'Return Data'!$B$7:$R$2843,12,0)</f>
        <v>3.169</v>
      </c>
      <c r="S15" s="66">
        <f t="shared" si="7"/>
        <v>13</v>
      </c>
      <c r="T15" s="65">
        <f>VLOOKUP($A15,'Return Data'!$B$7:$R$2843,13,0)</f>
        <v>3.1791</v>
      </c>
      <c r="U15" s="66">
        <f t="shared" si="8"/>
        <v>19</v>
      </c>
      <c r="V15" s="65">
        <f>VLOOKUP($A15,'Return Data'!$B$7:$R$2843,17,0)</f>
        <v>4.1680999999999999</v>
      </c>
      <c r="W15" s="66">
        <f t="shared" si="9"/>
        <v>19</v>
      </c>
      <c r="X15" s="65">
        <f>VLOOKUP($A15,'Return Data'!$B$7:$R$2843,14,0)</f>
        <v>5.2331000000000003</v>
      </c>
      <c r="Y15" s="66">
        <f t="shared" si="10"/>
        <v>15</v>
      </c>
      <c r="Z15" s="65">
        <f>VLOOKUP($A15,'Return Data'!$B$7:$R$2843,16,0)</f>
        <v>7.1947000000000001</v>
      </c>
      <c r="AA15" s="67">
        <f t="shared" si="11"/>
        <v>13</v>
      </c>
    </row>
    <row r="16" spans="1:27" x14ac:dyDescent="0.3">
      <c r="A16" s="63" t="s">
        <v>236</v>
      </c>
      <c r="B16" s="64">
        <f>VLOOKUP($A16,'Return Data'!$B$7:$R$2843,3,0)</f>
        <v>44410</v>
      </c>
      <c r="C16" s="65">
        <f>VLOOKUP($A16,'Return Data'!$B$7:$R$2843,4,0)</f>
        <v>4060.9535999999998</v>
      </c>
      <c r="D16" s="65">
        <f>VLOOKUP($A16,'Return Data'!$B$7:$R$2843,5,0)</f>
        <v>3.6423000000000001</v>
      </c>
      <c r="E16" s="66">
        <f t="shared" si="0"/>
        <v>2</v>
      </c>
      <c r="F16" s="65">
        <f>VLOOKUP($A16,'Return Data'!$B$7:$R$2843,6,0)</f>
        <v>3.3340000000000001</v>
      </c>
      <c r="G16" s="66">
        <f t="shared" si="1"/>
        <v>3</v>
      </c>
      <c r="H16" s="65">
        <f>VLOOKUP($A16,'Return Data'!$B$7:$R$2843,7,0)</f>
        <v>3.2471000000000001</v>
      </c>
      <c r="I16" s="66">
        <f t="shared" si="2"/>
        <v>11</v>
      </c>
      <c r="J16" s="65">
        <f>VLOOKUP($A16,'Return Data'!$B$7:$R$2843,8,0)</f>
        <v>3.3778000000000001</v>
      </c>
      <c r="K16" s="66">
        <f t="shared" si="3"/>
        <v>7</v>
      </c>
      <c r="L16" s="65">
        <f>VLOOKUP($A16,'Return Data'!$B$7:$R$2843,9,0)</f>
        <v>3.2999000000000001</v>
      </c>
      <c r="M16" s="66">
        <f t="shared" si="4"/>
        <v>16</v>
      </c>
      <c r="N16" s="65">
        <f>VLOOKUP($A16,'Return Data'!$B$7:$R$2843,10,0)</f>
        <v>3.2172000000000001</v>
      </c>
      <c r="O16" s="66">
        <f t="shared" si="5"/>
        <v>20</v>
      </c>
      <c r="P16" s="65">
        <f>VLOOKUP($A16,'Return Data'!$B$7:$R$2843,11,0)</f>
        <v>3.1806999999999999</v>
      </c>
      <c r="Q16" s="66">
        <f t="shared" si="6"/>
        <v>28</v>
      </c>
      <c r="R16" s="65">
        <f>VLOOKUP($A16,'Return Data'!$B$7:$R$2843,12,0)</f>
        <v>3.0823999999999998</v>
      </c>
      <c r="S16" s="66">
        <f t="shared" si="7"/>
        <v>30</v>
      </c>
      <c r="T16" s="65">
        <f>VLOOKUP($A16,'Return Data'!$B$7:$R$2843,13,0)</f>
        <v>3.1211000000000002</v>
      </c>
      <c r="U16" s="66">
        <f t="shared" si="8"/>
        <v>28</v>
      </c>
      <c r="V16" s="65">
        <f>VLOOKUP($A16,'Return Data'!$B$7:$R$2843,17,0)</f>
        <v>4.1056999999999997</v>
      </c>
      <c r="W16" s="66">
        <f t="shared" si="9"/>
        <v>23</v>
      </c>
      <c r="X16" s="65">
        <f>VLOOKUP($A16,'Return Data'!$B$7:$R$2843,14,0)</f>
        <v>5.1615000000000002</v>
      </c>
      <c r="Y16" s="66">
        <f t="shared" si="10"/>
        <v>24</v>
      </c>
      <c r="Z16" s="65">
        <f>VLOOKUP($A16,'Return Data'!$B$7:$R$2843,16,0)</f>
        <v>6.9678000000000004</v>
      </c>
      <c r="AA16" s="67">
        <f t="shared" si="11"/>
        <v>24</v>
      </c>
    </row>
    <row r="17" spans="1:27" x14ac:dyDescent="0.3">
      <c r="A17" s="63" t="s">
        <v>237</v>
      </c>
      <c r="B17" s="64">
        <f>VLOOKUP($A17,'Return Data'!$B$7:$R$2843,3,0)</f>
        <v>44410</v>
      </c>
      <c r="C17" s="65">
        <f>VLOOKUP($A17,'Return Data'!$B$7:$R$2843,4,0)</f>
        <v>2060.6486</v>
      </c>
      <c r="D17" s="65">
        <f>VLOOKUP($A17,'Return Data'!$B$7:$R$2843,5,0)</f>
        <v>3.3144</v>
      </c>
      <c r="E17" s="66">
        <f t="shared" si="0"/>
        <v>6</v>
      </c>
      <c r="F17" s="65">
        <f>VLOOKUP($A17,'Return Data'!$B$7:$R$2843,6,0)</f>
        <v>3.234</v>
      </c>
      <c r="G17" s="66">
        <f t="shared" si="1"/>
        <v>15</v>
      </c>
      <c r="H17" s="65">
        <f>VLOOKUP($A17,'Return Data'!$B$7:$R$2843,7,0)</f>
        <v>3.1958000000000002</v>
      </c>
      <c r="I17" s="66">
        <f t="shared" si="2"/>
        <v>23</v>
      </c>
      <c r="J17" s="65">
        <f>VLOOKUP($A17,'Return Data'!$B$7:$R$2843,8,0)</f>
        <v>3.3622999999999998</v>
      </c>
      <c r="K17" s="66">
        <f t="shared" si="3"/>
        <v>10</v>
      </c>
      <c r="L17" s="65">
        <f>VLOOKUP($A17,'Return Data'!$B$7:$R$2843,9,0)</f>
        <v>3.2778999999999998</v>
      </c>
      <c r="M17" s="66">
        <f t="shared" si="4"/>
        <v>21</v>
      </c>
      <c r="N17" s="65">
        <f>VLOOKUP($A17,'Return Data'!$B$7:$R$2843,10,0)</f>
        <v>3.2366000000000001</v>
      </c>
      <c r="O17" s="66">
        <f t="shared" si="5"/>
        <v>17</v>
      </c>
      <c r="P17" s="65">
        <f>VLOOKUP($A17,'Return Data'!$B$7:$R$2843,11,0)</f>
        <v>3.2279</v>
      </c>
      <c r="Q17" s="66">
        <f t="shared" si="6"/>
        <v>19</v>
      </c>
      <c r="R17" s="65">
        <f>VLOOKUP($A17,'Return Data'!$B$7:$R$2843,12,0)</f>
        <v>3.1318999999999999</v>
      </c>
      <c r="S17" s="66">
        <f t="shared" si="7"/>
        <v>24</v>
      </c>
      <c r="T17" s="65">
        <f>VLOOKUP($A17,'Return Data'!$B$7:$R$2843,13,0)</f>
        <v>3.1684999999999999</v>
      </c>
      <c r="U17" s="66">
        <f t="shared" si="8"/>
        <v>22</v>
      </c>
      <c r="V17" s="65">
        <f>VLOOKUP($A17,'Return Data'!$B$7:$R$2843,17,0)</f>
        <v>4.1150000000000002</v>
      </c>
      <c r="W17" s="66">
        <f t="shared" si="9"/>
        <v>22</v>
      </c>
      <c r="X17" s="65">
        <f>VLOOKUP($A17,'Return Data'!$B$7:$R$2843,14,0)</f>
        <v>5.2126000000000001</v>
      </c>
      <c r="Y17" s="66">
        <f t="shared" si="10"/>
        <v>18</v>
      </c>
      <c r="Z17" s="65">
        <f>VLOOKUP($A17,'Return Data'!$B$7:$R$2843,16,0)</f>
        <v>4.2980999999999998</v>
      </c>
      <c r="AA17" s="67">
        <f t="shared" si="11"/>
        <v>35</v>
      </c>
    </row>
    <row r="18" spans="1:27" x14ac:dyDescent="0.3">
      <c r="A18" s="63" t="s">
        <v>238</v>
      </c>
      <c r="B18" s="64">
        <f>VLOOKUP($A18,'Return Data'!$B$7:$R$2843,3,0)</f>
        <v>44410</v>
      </c>
      <c r="C18" s="65">
        <f>VLOOKUP($A18,'Return Data'!$B$7:$R$2843,4,0)</f>
        <v>306.31869999999998</v>
      </c>
      <c r="D18" s="65">
        <f>VLOOKUP($A18,'Return Data'!$B$7:$R$2843,5,0)</f>
        <v>3.2890000000000001</v>
      </c>
      <c r="E18" s="66">
        <f t="shared" si="0"/>
        <v>9</v>
      </c>
      <c r="F18" s="65">
        <f>VLOOKUP($A18,'Return Data'!$B$7:$R$2843,6,0)</f>
        <v>3.226</v>
      </c>
      <c r="G18" s="66">
        <f t="shared" si="1"/>
        <v>16</v>
      </c>
      <c r="H18" s="65">
        <f>VLOOKUP($A18,'Return Data'!$B$7:$R$2843,7,0)</f>
        <v>3.2431000000000001</v>
      </c>
      <c r="I18" s="66">
        <f t="shared" si="2"/>
        <v>14</v>
      </c>
      <c r="J18" s="65">
        <f>VLOOKUP($A18,'Return Data'!$B$7:$R$2843,8,0)</f>
        <v>3.3424</v>
      </c>
      <c r="K18" s="66">
        <f t="shared" si="3"/>
        <v>15</v>
      </c>
      <c r="L18" s="65">
        <f>VLOOKUP($A18,'Return Data'!$B$7:$R$2843,9,0)</f>
        <v>3.3060999999999998</v>
      </c>
      <c r="M18" s="66">
        <f t="shared" si="4"/>
        <v>14</v>
      </c>
      <c r="N18" s="65">
        <f>VLOOKUP($A18,'Return Data'!$B$7:$R$2843,10,0)</f>
        <v>3.2111999999999998</v>
      </c>
      <c r="O18" s="66">
        <f t="shared" si="5"/>
        <v>24</v>
      </c>
      <c r="P18" s="65">
        <f>VLOOKUP($A18,'Return Data'!$B$7:$R$2843,11,0)</f>
        <v>3.2090000000000001</v>
      </c>
      <c r="Q18" s="66">
        <f t="shared" si="6"/>
        <v>26</v>
      </c>
      <c r="R18" s="65">
        <f>VLOOKUP($A18,'Return Data'!$B$7:$R$2843,12,0)</f>
        <v>3.1402000000000001</v>
      </c>
      <c r="S18" s="66">
        <f t="shared" si="7"/>
        <v>20</v>
      </c>
      <c r="T18" s="65">
        <f>VLOOKUP($A18,'Return Data'!$B$7:$R$2843,13,0)</f>
        <v>3.1783999999999999</v>
      </c>
      <c r="U18" s="66">
        <f t="shared" si="8"/>
        <v>20</v>
      </c>
      <c r="V18" s="65">
        <f>VLOOKUP($A18,'Return Data'!$B$7:$R$2843,17,0)</f>
        <v>4.2224000000000004</v>
      </c>
      <c r="W18" s="66">
        <f t="shared" si="9"/>
        <v>9</v>
      </c>
      <c r="X18" s="65">
        <f>VLOOKUP($A18,'Return Data'!$B$7:$R$2843,14,0)</f>
        <v>5.2648999999999999</v>
      </c>
      <c r="Y18" s="66">
        <f t="shared" si="10"/>
        <v>10</v>
      </c>
      <c r="Z18" s="65">
        <f>VLOOKUP($A18,'Return Data'!$B$7:$R$2843,16,0)</f>
        <v>7.3819999999999997</v>
      </c>
      <c r="AA18" s="67">
        <f t="shared" si="11"/>
        <v>5</v>
      </c>
    </row>
    <row r="19" spans="1:27" x14ac:dyDescent="0.3">
      <c r="A19" s="63" t="s">
        <v>239</v>
      </c>
      <c r="B19" s="64">
        <f>VLOOKUP($A19,'Return Data'!$B$7:$R$2843,3,0)</f>
        <v>44410</v>
      </c>
      <c r="C19" s="65">
        <f>VLOOKUP($A19,'Return Data'!$B$7:$R$2843,4,0)</f>
        <v>2221.5589</v>
      </c>
      <c r="D19" s="65">
        <f>VLOOKUP($A19,'Return Data'!$B$7:$R$2843,5,0)</f>
        <v>3.2204999999999999</v>
      </c>
      <c r="E19" s="66">
        <f t="shared" si="0"/>
        <v>18</v>
      </c>
      <c r="F19" s="65">
        <f>VLOOKUP($A19,'Return Data'!$B$7:$R$2843,6,0)</f>
        <v>3.2923</v>
      </c>
      <c r="G19" s="66">
        <f t="shared" si="1"/>
        <v>6</v>
      </c>
      <c r="H19" s="65">
        <f>VLOOKUP($A19,'Return Data'!$B$7:$R$2843,7,0)</f>
        <v>3.3656000000000001</v>
      </c>
      <c r="I19" s="66">
        <f t="shared" si="2"/>
        <v>1</v>
      </c>
      <c r="J19" s="65">
        <f>VLOOKUP($A19,'Return Data'!$B$7:$R$2843,8,0)</f>
        <v>3.4651000000000001</v>
      </c>
      <c r="K19" s="66">
        <f t="shared" si="3"/>
        <v>1</v>
      </c>
      <c r="L19" s="65">
        <f>VLOOKUP($A19,'Return Data'!$B$7:$R$2843,9,0)</f>
        <v>3.4089</v>
      </c>
      <c r="M19" s="66">
        <f t="shared" si="4"/>
        <v>2</v>
      </c>
      <c r="N19" s="65">
        <f>VLOOKUP($A19,'Return Data'!$B$7:$R$2843,10,0)</f>
        <v>3.4056000000000002</v>
      </c>
      <c r="O19" s="66">
        <f t="shared" si="5"/>
        <v>2</v>
      </c>
      <c r="P19" s="65">
        <f>VLOOKUP($A19,'Return Data'!$B$7:$R$2843,11,0)</f>
        <v>3.3986999999999998</v>
      </c>
      <c r="Q19" s="66">
        <f t="shared" si="6"/>
        <v>2</v>
      </c>
      <c r="R19" s="65">
        <f>VLOOKUP($A19,'Return Data'!$B$7:$R$2843,12,0)</f>
        <v>3.3376999999999999</v>
      </c>
      <c r="S19" s="66">
        <f t="shared" si="7"/>
        <v>2</v>
      </c>
      <c r="T19" s="65">
        <f>VLOOKUP($A19,'Return Data'!$B$7:$R$2843,13,0)</f>
        <v>3.3959999999999999</v>
      </c>
      <c r="U19" s="66">
        <f t="shared" si="8"/>
        <v>2</v>
      </c>
      <c r="V19" s="65">
        <f>VLOOKUP($A19,'Return Data'!$B$7:$R$2843,17,0)</f>
        <v>4.4306999999999999</v>
      </c>
      <c r="W19" s="66">
        <f t="shared" si="9"/>
        <v>2</v>
      </c>
      <c r="X19" s="65">
        <f>VLOOKUP($A19,'Return Data'!$B$7:$R$2843,14,0)</f>
        <v>5.4240000000000004</v>
      </c>
      <c r="Y19" s="66">
        <f t="shared" si="10"/>
        <v>2</v>
      </c>
      <c r="Z19" s="65">
        <f>VLOOKUP($A19,'Return Data'!$B$7:$R$2843,16,0)</f>
        <v>7.4741</v>
      </c>
      <c r="AA19" s="67">
        <f t="shared" si="11"/>
        <v>3</v>
      </c>
    </row>
    <row r="20" spans="1:27" x14ac:dyDescent="0.3">
      <c r="A20" s="63" t="s">
        <v>240</v>
      </c>
      <c r="B20" s="64">
        <f>VLOOKUP($A20,'Return Data'!$B$7:$R$2843,3,0)</f>
        <v>44410</v>
      </c>
      <c r="C20" s="65">
        <f>VLOOKUP($A20,'Return Data'!$B$7:$R$2843,4,0)</f>
        <v>2500.5527000000002</v>
      </c>
      <c r="D20" s="65">
        <f>VLOOKUP($A20,'Return Data'!$B$7:$R$2843,5,0)</f>
        <v>3.0407999999999999</v>
      </c>
      <c r="E20" s="66">
        <f t="shared" si="0"/>
        <v>29</v>
      </c>
      <c r="F20" s="65">
        <f>VLOOKUP($A20,'Return Data'!$B$7:$R$2843,6,0)</f>
        <v>3.1478999999999999</v>
      </c>
      <c r="G20" s="66">
        <f t="shared" si="1"/>
        <v>28</v>
      </c>
      <c r="H20" s="65">
        <f>VLOOKUP($A20,'Return Data'!$B$7:$R$2843,7,0)</f>
        <v>3.2046999999999999</v>
      </c>
      <c r="I20" s="66">
        <f t="shared" si="2"/>
        <v>20</v>
      </c>
      <c r="J20" s="65">
        <f>VLOOKUP($A20,'Return Data'!$B$7:$R$2843,8,0)</f>
        <v>3.3412999999999999</v>
      </c>
      <c r="K20" s="66">
        <f t="shared" si="3"/>
        <v>16</v>
      </c>
      <c r="L20" s="65">
        <f>VLOOKUP($A20,'Return Data'!$B$7:$R$2843,9,0)</f>
        <v>3.3052000000000001</v>
      </c>
      <c r="M20" s="66">
        <f t="shared" si="4"/>
        <v>15</v>
      </c>
      <c r="N20" s="65">
        <f>VLOOKUP($A20,'Return Data'!$B$7:$R$2843,10,0)</f>
        <v>3.2467000000000001</v>
      </c>
      <c r="O20" s="66">
        <f t="shared" si="5"/>
        <v>13</v>
      </c>
      <c r="P20" s="65">
        <f>VLOOKUP($A20,'Return Data'!$B$7:$R$2843,11,0)</f>
        <v>3.2280000000000002</v>
      </c>
      <c r="Q20" s="66">
        <f t="shared" si="6"/>
        <v>18</v>
      </c>
      <c r="R20" s="65">
        <f>VLOOKUP($A20,'Return Data'!$B$7:$R$2843,12,0)</f>
        <v>3.1402000000000001</v>
      </c>
      <c r="S20" s="66">
        <f t="shared" si="7"/>
        <v>20</v>
      </c>
      <c r="T20" s="65">
        <f>VLOOKUP($A20,'Return Data'!$B$7:$R$2843,13,0)</f>
        <v>3.1678000000000002</v>
      </c>
      <c r="U20" s="66">
        <f t="shared" si="8"/>
        <v>23</v>
      </c>
      <c r="V20" s="65">
        <f>VLOOKUP($A20,'Return Data'!$B$7:$R$2843,17,0)</f>
        <v>4.0612000000000004</v>
      </c>
      <c r="W20" s="66">
        <f t="shared" si="9"/>
        <v>27</v>
      </c>
      <c r="X20" s="65">
        <f>VLOOKUP($A20,'Return Data'!$B$7:$R$2843,14,0)</f>
        <v>5.0891999999999999</v>
      </c>
      <c r="Y20" s="66">
        <f t="shared" si="10"/>
        <v>27</v>
      </c>
      <c r="Z20" s="65">
        <f>VLOOKUP($A20,'Return Data'!$B$7:$R$2843,16,0)</f>
        <v>5.4253</v>
      </c>
      <c r="AA20" s="67">
        <f t="shared" si="11"/>
        <v>32</v>
      </c>
    </row>
    <row r="21" spans="1:27" x14ac:dyDescent="0.3">
      <c r="A21" s="63" t="s">
        <v>241</v>
      </c>
      <c r="B21" s="64">
        <f>VLOOKUP($A21,'Return Data'!$B$7:$R$2843,3,0)</f>
        <v>44410</v>
      </c>
      <c r="C21" s="65">
        <f>VLOOKUP($A21,'Return Data'!$B$7:$R$2843,4,0)</f>
        <v>1599.8335</v>
      </c>
      <c r="D21" s="65">
        <f>VLOOKUP($A21,'Return Data'!$B$7:$R$2843,5,0)</f>
        <v>2.9228000000000001</v>
      </c>
      <c r="E21" s="66">
        <f t="shared" si="0"/>
        <v>35</v>
      </c>
      <c r="F21" s="65">
        <f>VLOOKUP($A21,'Return Data'!$B$7:$R$2843,6,0)</f>
        <v>3.4780000000000002</v>
      </c>
      <c r="G21" s="66">
        <f t="shared" si="1"/>
        <v>1</v>
      </c>
      <c r="H21" s="65">
        <f>VLOOKUP($A21,'Return Data'!$B$7:$R$2843,7,0)</f>
        <v>2.8828</v>
      </c>
      <c r="I21" s="66">
        <f t="shared" si="2"/>
        <v>34</v>
      </c>
      <c r="J21" s="65">
        <f>VLOOKUP($A21,'Return Data'!$B$7:$R$2843,8,0)</f>
        <v>2.9346999999999999</v>
      </c>
      <c r="K21" s="66">
        <f t="shared" si="3"/>
        <v>35</v>
      </c>
      <c r="L21" s="65">
        <f>VLOOKUP($A21,'Return Data'!$B$7:$R$2843,9,0)</f>
        <v>2.9376000000000002</v>
      </c>
      <c r="M21" s="66">
        <f t="shared" si="4"/>
        <v>35</v>
      </c>
      <c r="N21" s="65">
        <f>VLOOKUP($A21,'Return Data'!$B$7:$R$2843,10,0)</f>
        <v>2.9342999999999999</v>
      </c>
      <c r="O21" s="66">
        <f t="shared" si="5"/>
        <v>35</v>
      </c>
      <c r="P21" s="65">
        <f>VLOOKUP($A21,'Return Data'!$B$7:$R$2843,11,0)</f>
        <v>2.8803999999999998</v>
      </c>
      <c r="Q21" s="66">
        <f t="shared" si="6"/>
        <v>37</v>
      </c>
      <c r="R21" s="65">
        <f>VLOOKUP($A21,'Return Data'!$B$7:$R$2843,12,0)</f>
        <v>2.8130999999999999</v>
      </c>
      <c r="S21" s="66">
        <f t="shared" si="7"/>
        <v>37</v>
      </c>
      <c r="T21" s="65">
        <f>VLOOKUP($A21,'Return Data'!$B$7:$R$2843,13,0)</f>
        <v>2.8485999999999998</v>
      </c>
      <c r="U21" s="66">
        <f t="shared" si="8"/>
        <v>37</v>
      </c>
      <c r="V21" s="65">
        <f>VLOOKUP($A21,'Return Data'!$B$7:$R$2843,17,0)</f>
        <v>3.6</v>
      </c>
      <c r="W21" s="66">
        <f t="shared" si="9"/>
        <v>34</v>
      </c>
      <c r="X21" s="65">
        <f>VLOOKUP($A21,'Return Data'!$B$7:$R$2843,14,0)</f>
        <v>4.6039000000000003</v>
      </c>
      <c r="Y21" s="66">
        <f t="shared" si="10"/>
        <v>31</v>
      </c>
      <c r="Z21" s="65">
        <f>VLOOKUP($A21,'Return Data'!$B$7:$R$2843,16,0)</f>
        <v>6.2698999999999998</v>
      </c>
      <c r="AA21" s="67">
        <f t="shared" si="11"/>
        <v>30</v>
      </c>
    </row>
    <row r="22" spans="1:27" x14ac:dyDescent="0.3">
      <c r="A22" s="63" t="s">
        <v>242</v>
      </c>
      <c r="B22" s="64">
        <f>VLOOKUP($A22,'Return Data'!$B$7:$R$2843,3,0)</f>
        <v>44410</v>
      </c>
      <c r="C22" s="65">
        <f>VLOOKUP($A22,'Return Data'!$B$7:$R$2843,4,0)</f>
        <v>2009.5488</v>
      </c>
      <c r="D22" s="65">
        <f>VLOOKUP($A22,'Return Data'!$B$7:$R$2843,5,0)</f>
        <v>3.1171000000000002</v>
      </c>
      <c r="E22" s="66">
        <f t="shared" si="0"/>
        <v>26</v>
      </c>
      <c r="F22" s="65">
        <f>VLOOKUP($A22,'Return Data'!$B$7:$R$2843,6,0)</f>
        <v>3.1206</v>
      </c>
      <c r="G22" s="66">
        <f t="shared" si="1"/>
        <v>30</v>
      </c>
      <c r="H22" s="65">
        <f>VLOOKUP($A22,'Return Data'!$B$7:$R$2843,7,0)</f>
        <v>2.8509000000000002</v>
      </c>
      <c r="I22" s="66">
        <f t="shared" si="2"/>
        <v>35</v>
      </c>
      <c r="J22" s="65">
        <f>VLOOKUP($A22,'Return Data'!$B$7:$R$2843,8,0)</f>
        <v>2.9260000000000002</v>
      </c>
      <c r="K22" s="66">
        <f t="shared" si="3"/>
        <v>36</v>
      </c>
      <c r="L22" s="65">
        <f>VLOOKUP($A22,'Return Data'!$B$7:$R$2843,9,0)</f>
        <v>2.9049999999999998</v>
      </c>
      <c r="M22" s="66">
        <f t="shared" si="4"/>
        <v>36</v>
      </c>
      <c r="N22" s="65">
        <f>VLOOKUP($A22,'Return Data'!$B$7:$R$2843,10,0)</f>
        <v>2.9039000000000001</v>
      </c>
      <c r="O22" s="66">
        <f t="shared" si="5"/>
        <v>36</v>
      </c>
      <c r="P22" s="65">
        <f>VLOOKUP($A22,'Return Data'!$B$7:$R$2843,11,0)</f>
        <v>2.9116</v>
      </c>
      <c r="Q22" s="66">
        <f t="shared" si="6"/>
        <v>36</v>
      </c>
      <c r="R22" s="65">
        <f>VLOOKUP($A22,'Return Data'!$B$7:$R$2843,12,0)</f>
        <v>3.1154000000000002</v>
      </c>
      <c r="S22" s="66">
        <f t="shared" si="7"/>
        <v>28</v>
      </c>
      <c r="T22" s="65">
        <f>VLOOKUP($A22,'Return Data'!$B$7:$R$2843,13,0)</f>
        <v>3.1126</v>
      </c>
      <c r="U22" s="66">
        <f t="shared" si="8"/>
        <v>30</v>
      </c>
      <c r="V22" s="65">
        <f>VLOOKUP($A22,'Return Data'!$B$7:$R$2843,17,0)</f>
        <v>4.0168999999999997</v>
      </c>
      <c r="W22" s="66">
        <f t="shared" si="9"/>
        <v>28</v>
      </c>
      <c r="X22" s="65">
        <f>VLOOKUP($A22,'Return Data'!$B$7:$R$2843,14,0)</f>
        <v>5.0949</v>
      </c>
      <c r="Y22" s="66">
        <f t="shared" si="10"/>
        <v>26</v>
      </c>
      <c r="Z22" s="65">
        <f>VLOOKUP($A22,'Return Data'!$B$7:$R$2843,16,0)</f>
        <v>7.3983999999999996</v>
      </c>
      <c r="AA22" s="67">
        <f t="shared" si="11"/>
        <v>4</v>
      </c>
    </row>
    <row r="23" spans="1:27" x14ac:dyDescent="0.3">
      <c r="A23" s="63" t="s">
        <v>243</v>
      </c>
      <c r="B23" s="64">
        <f>VLOOKUP($A23,'Return Data'!$B$7:$R$2843,3,0)</f>
        <v>44410</v>
      </c>
      <c r="C23" s="65">
        <f>VLOOKUP($A23,'Return Data'!$B$7:$R$2843,4,0)</f>
        <v>2840.855</v>
      </c>
      <c r="D23" s="65">
        <f>VLOOKUP($A23,'Return Data'!$B$7:$R$2843,5,0)</f>
        <v>3.2212999999999998</v>
      </c>
      <c r="E23" s="66">
        <f t="shared" si="0"/>
        <v>17</v>
      </c>
      <c r="F23" s="65">
        <f>VLOOKUP($A23,'Return Data'!$B$7:$R$2843,6,0)</f>
        <v>3.2364999999999999</v>
      </c>
      <c r="G23" s="66">
        <f t="shared" si="1"/>
        <v>14</v>
      </c>
      <c r="H23" s="65">
        <f>VLOOKUP($A23,'Return Data'!$B$7:$R$2843,7,0)</f>
        <v>3.2317</v>
      </c>
      <c r="I23" s="66">
        <f t="shared" si="2"/>
        <v>17</v>
      </c>
      <c r="J23" s="65">
        <f>VLOOKUP($A23,'Return Data'!$B$7:$R$2843,8,0)</f>
        <v>3.3479999999999999</v>
      </c>
      <c r="K23" s="66">
        <f t="shared" si="3"/>
        <v>11</v>
      </c>
      <c r="L23" s="65">
        <f>VLOOKUP($A23,'Return Data'!$B$7:$R$2843,9,0)</f>
        <v>3.2953999999999999</v>
      </c>
      <c r="M23" s="66">
        <f t="shared" si="4"/>
        <v>17</v>
      </c>
      <c r="N23" s="65">
        <f>VLOOKUP($A23,'Return Data'!$B$7:$R$2843,10,0)</f>
        <v>3.2391999999999999</v>
      </c>
      <c r="O23" s="66">
        <f t="shared" si="5"/>
        <v>16</v>
      </c>
      <c r="P23" s="65">
        <f>VLOOKUP($A23,'Return Data'!$B$7:$R$2843,11,0)</f>
        <v>3.2214999999999998</v>
      </c>
      <c r="Q23" s="66">
        <f t="shared" si="6"/>
        <v>20</v>
      </c>
      <c r="R23" s="65">
        <f>VLOOKUP($A23,'Return Data'!$B$7:$R$2843,12,0)</f>
        <v>3.1551</v>
      </c>
      <c r="S23" s="66">
        <f t="shared" si="7"/>
        <v>15</v>
      </c>
      <c r="T23" s="65">
        <f>VLOOKUP($A23,'Return Data'!$B$7:$R$2843,13,0)</f>
        <v>3.1865999999999999</v>
      </c>
      <c r="U23" s="66">
        <f t="shared" si="8"/>
        <v>17</v>
      </c>
      <c r="V23" s="65">
        <f>VLOOKUP($A23,'Return Data'!$B$7:$R$2843,17,0)</f>
        <v>4.0975000000000001</v>
      </c>
      <c r="W23" s="66">
        <f t="shared" si="9"/>
        <v>25</v>
      </c>
      <c r="X23" s="65">
        <f>VLOOKUP($A23,'Return Data'!$B$7:$R$2843,14,0)</f>
        <v>5.1698000000000004</v>
      </c>
      <c r="Y23" s="66">
        <f t="shared" si="10"/>
        <v>22</v>
      </c>
      <c r="Z23" s="65">
        <f>VLOOKUP($A23,'Return Data'!$B$7:$R$2843,16,0)</f>
        <v>7.3518999999999997</v>
      </c>
      <c r="AA23" s="67">
        <f t="shared" si="11"/>
        <v>8</v>
      </c>
    </row>
    <row r="24" spans="1:27" x14ac:dyDescent="0.3">
      <c r="A24" s="63" t="s">
        <v>244</v>
      </c>
      <c r="B24" s="64">
        <f>VLOOKUP($A24,'Return Data'!$B$7:$R$2843,3,0)</f>
        <v>44410</v>
      </c>
      <c r="C24" s="65">
        <f>VLOOKUP($A24,'Return Data'!$B$7:$R$2843,4,0)</f>
        <v>1088.7325000000001</v>
      </c>
      <c r="D24" s="65">
        <f>VLOOKUP($A24,'Return Data'!$B$7:$R$2843,5,0)</f>
        <v>2.984</v>
      </c>
      <c r="E24" s="66">
        <f t="shared" si="0"/>
        <v>34</v>
      </c>
      <c r="F24" s="65">
        <f>VLOOKUP($A24,'Return Data'!$B$7:$R$2843,6,0)</f>
        <v>3.0257999999999998</v>
      </c>
      <c r="G24" s="66">
        <f t="shared" si="1"/>
        <v>35</v>
      </c>
      <c r="H24" s="65">
        <f>VLOOKUP($A24,'Return Data'!$B$7:$R$2843,7,0)</f>
        <v>3.0156999999999998</v>
      </c>
      <c r="I24" s="66">
        <f t="shared" si="2"/>
        <v>33</v>
      </c>
      <c r="J24" s="65">
        <f>VLOOKUP($A24,'Return Data'!$B$7:$R$2843,8,0)</f>
        <v>3.0299</v>
      </c>
      <c r="K24" s="66">
        <f t="shared" si="3"/>
        <v>34</v>
      </c>
      <c r="L24" s="65">
        <f>VLOOKUP($A24,'Return Data'!$B$7:$R$2843,9,0)</f>
        <v>3.0253000000000001</v>
      </c>
      <c r="M24" s="66">
        <f t="shared" si="4"/>
        <v>33</v>
      </c>
      <c r="N24" s="65">
        <f>VLOOKUP($A24,'Return Data'!$B$7:$R$2843,10,0)</f>
        <v>3.0497000000000001</v>
      </c>
      <c r="O24" s="66">
        <f t="shared" si="5"/>
        <v>33</v>
      </c>
      <c r="P24" s="65">
        <f>VLOOKUP($A24,'Return Data'!$B$7:$R$2843,11,0)</f>
        <v>2.9727999999999999</v>
      </c>
      <c r="Q24" s="66">
        <f t="shared" si="6"/>
        <v>33</v>
      </c>
      <c r="R24" s="65">
        <f>VLOOKUP($A24,'Return Data'!$B$7:$R$2843,12,0)</f>
        <v>2.9161999999999999</v>
      </c>
      <c r="S24" s="66">
        <f t="shared" si="7"/>
        <v>35</v>
      </c>
      <c r="T24" s="65">
        <f>VLOOKUP($A24,'Return Data'!$B$7:$R$2843,13,0)</f>
        <v>2.9319999999999999</v>
      </c>
      <c r="U24" s="66">
        <f t="shared" si="8"/>
        <v>35</v>
      </c>
      <c r="V24" s="65"/>
      <c r="W24" s="66"/>
      <c r="X24" s="65"/>
      <c r="Y24" s="66"/>
      <c r="Z24" s="65">
        <f>VLOOKUP($A24,'Return Data'!$B$7:$R$2843,16,0)</f>
        <v>3.8008000000000002</v>
      </c>
      <c r="AA24" s="67">
        <f t="shared" si="11"/>
        <v>37</v>
      </c>
    </row>
    <row r="25" spans="1:27" x14ac:dyDescent="0.3">
      <c r="A25" s="63" t="s">
        <v>245</v>
      </c>
      <c r="B25" s="64">
        <f>VLOOKUP($A25,'Return Data'!$B$7:$R$2843,3,0)</f>
        <v>44410</v>
      </c>
      <c r="C25" s="65">
        <f>VLOOKUP($A25,'Return Data'!$B$7:$R$2843,4,0)</f>
        <v>56.497100000000003</v>
      </c>
      <c r="D25" s="65">
        <f>VLOOKUP($A25,'Return Data'!$B$7:$R$2843,5,0)</f>
        <v>3.2305000000000001</v>
      </c>
      <c r="E25" s="66">
        <f t="shared" si="0"/>
        <v>16</v>
      </c>
      <c r="F25" s="65">
        <f>VLOOKUP($A25,'Return Data'!$B$7:$R$2843,6,0)</f>
        <v>3.1880000000000002</v>
      </c>
      <c r="G25" s="66">
        <f t="shared" si="1"/>
        <v>22</v>
      </c>
      <c r="H25" s="65">
        <f>VLOOKUP($A25,'Return Data'!$B$7:$R$2843,7,0)</f>
        <v>3.2323</v>
      </c>
      <c r="I25" s="66">
        <f t="shared" si="2"/>
        <v>16</v>
      </c>
      <c r="J25" s="65">
        <f>VLOOKUP($A25,'Return Data'!$B$7:$R$2843,8,0)</f>
        <v>3.3683999999999998</v>
      </c>
      <c r="K25" s="66">
        <f t="shared" si="3"/>
        <v>9</v>
      </c>
      <c r="L25" s="65">
        <f>VLOOKUP($A25,'Return Data'!$B$7:$R$2843,9,0)</f>
        <v>3.3502000000000001</v>
      </c>
      <c r="M25" s="66">
        <f t="shared" si="4"/>
        <v>7</v>
      </c>
      <c r="N25" s="65">
        <f>VLOOKUP($A25,'Return Data'!$B$7:$R$2843,10,0)</f>
        <v>3.2768000000000002</v>
      </c>
      <c r="O25" s="66">
        <f t="shared" si="5"/>
        <v>8</v>
      </c>
      <c r="P25" s="65">
        <f>VLOOKUP($A25,'Return Data'!$B$7:$R$2843,11,0)</f>
        <v>3.2644000000000002</v>
      </c>
      <c r="Q25" s="66">
        <f t="shared" si="6"/>
        <v>11</v>
      </c>
      <c r="R25" s="65">
        <f>VLOOKUP($A25,'Return Data'!$B$7:$R$2843,12,0)</f>
        <v>3.1821000000000002</v>
      </c>
      <c r="S25" s="66">
        <f t="shared" si="7"/>
        <v>9</v>
      </c>
      <c r="T25" s="65">
        <f>VLOOKUP($A25,'Return Data'!$B$7:$R$2843,13,0)</f>
        <v>3.1983999999999999</v>
      </c>
      <c r="U25" s="66">
        <f t="shared" si="8"/>
        <v>11</v>
      </c>
      <c r="V25" s="65">
        <f>VLOOKUP($A25,'Return Data'!$B$7:$R$2843,17,0)</f>
        <v>4.0766999999999998</v>
      </c>
      <c r="W25" s="66">
        <f t="shared" ref="W25:W30" si="12">RANK(V25,V$8:V$45,0)</f>
        <v>26</v>
      </c>
      <c r="X25" s="65">
        <f>VLOOKUP($A25,'Return Data'!$B$7:$R$2843,14,0)</f>
        <v>5.1894</v>
      </c>
      <c r="Y25" s="66">
        <f t="shared" ref="Y25:Y30" si="13">RANK(X25,X$8:X$45,0)</f>
        <v>21</v>
      </c>
      <c r="Z25" s="65">
        <f>VLOOKUP($A25,'Return Data'!$B$7:$R$2843,16,0)</f>
        <v>7.6123000000000003</v>
      </c>
      <c r="AA25" s="67">
        <f t="shared" si="11"/>
        <v>2</v>
      </c>
    </row>
    <row r="26" spans="1:27" x14ac:dyDescent="0.3">
      <c r="A26" s="63" t="s">
        <v>246</v>
      </c>
      <c r="B26" s="64">
        <f>VLOOKUP($A26,'Return Data'!$B$7:$R$2843,3,0)</f>
        <v>44410</v>
      </c>
      <c r="C26" s="65">
        <f>VLOOKUP($A26,'Return Data'!$B$7:$R$2843,4,0)</f>
        <v>4185.7062999999998</v>
      </c>
      <c r="D26" s="65">
        <f>VLOOKUP($A26,'Return Data'!$B$7:$R$2843,5,0)</f>
        <v>3.0112999999999999</v>
      </c>
      <c r="E26" s="66">
        <f t="shared" si="0"/>
        <v>31</v>
      </c>
      <c r="F26" s="65">
        <f>VLOOKUP($A26,'Return Data'!$B$7:$R$2843,6,0)</f>
        <v>3.0871</v>
      </c>
      <c r="G26" s="66">
        <f t="shared" si="1"/>
        <v>32</v>
      </c>
      <c r="H26" s="65">
        <f>VLOOKUP($A26,'Return Data'!$B$7:$R$2843,7,0)</f>
        <v>3.1991000000000001</v>
      </c>
      <c r="I26" s="66">
        <f t="shared" si="2"/>
        <v>22</v>
      </c>
      <c r="J26" s="65">
        <f>VLOOKUP($A26,'Return Data'!$B$7:$R$2843,8,0)</f>
        <v>3.3235000000000001</v>
      </c>
      <c r="K26" s="66">
        <f t="shared" si="3"/>
        <v>17</v>
      </c>
      <c r="L26" s="65">
        <f>VLOOKUP($A26,'Return Data'!$B$7:$R$2843,9,0)</f>
        <v>3.2896999999999998</v>
      </c>
      <c r="M26" s="66">
        <f t="shared" si="4"/>
        <v>19</v>
      </c>
      <c r="N26" s="65">
        <f>VLOOKUP($A26,'Return Data'!$B$7:$R$2843,10,0)</f>
        <v>3.2164000000000001</v>
      </c>
      <c r="O26" s="66">
        <f t="shared" si="5"/>
        <v>21</v>
      </c>
      <c r="P26" s="65">
        <f>VLOOKUP($A26,'Return Data'!$B$7:$R$2843,11,0)</f>
        <v>3.2145999999999999</v>
      </c>
      <c r="Q26" s="66">
        <f t="shared" si="6"/>
        <v>22</v>
      </c>
      <c r="R26" s="65">
        <f>VLOOKUP($A26,'Return Data'!$B$7:$R$2843,12,0)</f>
        <v>3.1219999999999999</v>
      </c>
      <c r="S26" s="66">
        <f t="shared" si="7"/>
        <v>25</v>
      </c>
      <c r="T26" s="65">
        <f>VLOOKUP($A26,'Return Data'!$B$7:$R$2843,13,0)</f>
        <v>3.1636000000000002</v>
      </c>
      <c r="U26" s="66">
        <f t="shared" si="8"/>
        <v>24</v>
      </c>
      <c r="V26" s="65">
        <f>VLOOKUP($A26,'Return Data'!$B$7:$R$2843,17,0)</f>
        <v>4.125</v>
      </c>
      <c r="W26" s="66">
        <f t="shared" si="12"/>
        <v>21</v>
      </c>
      <c r="X26" s="65">
        <f>VLOOKUP($A26,'Return Data'!$B$7:$R$2843,14,0)</f>
        <v>5.1679000000000004</v>
      </c>
      <c r="Y26" s="66">
        <f t="shared" si="13"/>
        <v>23</v>
      </c>
      <c r="Z26" s="65">
        <f>VLOOKUP($A26,'Return Data'!$B$7:$R$2843,16,0)</f>
        <v>7.0536000000000003</v>
      </c>
      <c r="AA26" s="67">
        <f t="shared" si="11"/>
        <v>19</v>
      </c>
    </row>
    <row r="27" spans="1:27" x14ac:dyDescent="0.3">
      <c r="A27" s="63" t="s">
        <v>247</v>
      </c>
      <c r="B27" s="64">
        <f>VLOOKUP($A27,'Return Data'!$B$7:$R$2843,3,0)</f>
        <v>44410</v>
      </c>
      <c r="C27" s="65">
        <f>VLOOKUP($A27,'Return Data'!$B$7:$R$2843,4,0)</f>
        <v>2836.6619999999998</v>
      </c>
      <c r="D27" s="65">
        <f>VLOOKUP($A27,'Return Data'!$B$7:$R$2843,5,0)</f>
        <v>3.0819999999999999</v>
      </c>
      <c r="E27" s="66">
        <f t="shared" si="0"/>
        <v>28</v>
      </c>
      <c r="F27" s="65">
        <f>VLOOKUP($A27,'Return Data'!$B$7:$R$2843,6,0)</f>
        <v>3.1606000000000001</v>
      </c>
      <c r="G27" s="66">
        <f t="shared" si="1"/>
        <v>27</v>
      </c>
      <c r="H27" s="65">
        <f>VLOOKUP($A27,'Return Data'!$B$7:$R$2843,7,0)</f>
        <v>3.2054</v>
      </c>
      <c r="I27" s="66">
        <f t="shared" si="2"/>
        <v>19</v>
      </c>
      <c r="J27" s="65">
        <f>VLOOKUP($A27,'Return Data'!$B$7:$R$2843,8,0)</f>
        <v>3.2656999999999998</v>
      </c>
      <c r="K27" s="66">
        <f t="shared" si="3"/>
        <v>26</v>
      </c>
      <c r="L27" s="65">
        <f>VLOOKUP($A27,'Return Data'!$B$7:$R$2843,9,0)</f>
        <v>3.2416</v>
      </c>
      <c r="M27" s="66">
        <f t="shared" si="4"/>
        <v>26</v>
      </c>
      <c r="N27" s="65">
        <f>VLOOKUP($A27,'Return Data'!$B$7:$R$2843,10,0)</f>
        <v>3.2164000000000001</v>
      </c>
      <c r="O27" s="66">
        <f t="shared" si="5"/>
        <v>21</v>
      </c>
      <c r="P27" s="65">
        <f>VLOOKUP($A27,'Return Data'!$B$7:$R$2843,11,0)</f>
        <v>3.2157</v>
      </c>
      <c r="Q27" s="66">
        <f t="shared" si="6"/>
        <v>21</v>
      </c>
      <c r="R27" s="65">
        <f>VLOOKUP($A27,'Return Data'!$B$7:$R$2843,12,0)</f>
        <v>3.1524999999999999</v>
      </c>
      <c r="S27" s="66">
        <f t="shared" si="7"/>
        <v>18</v>
      </c>
      <c r="T27" s="65">
        <f>VLOOKUP($A27,'Return Data'!$B$7:$R$2843,13,0)</f>
        <v>3.18</v>
      </c>
      <c r="U27" s="66">
        <f t="shared" si="8"/>
        <v>18</v>
      </c>
      <c r="V27" s="65">
        <f>VLOOKUP($A27,'Return Data'!$B$7:$R$2843,17,0)</f>
        <v>4.1843000000000004</v>
      </c>
      <c r="W27" s="66">
        <f t="shared" si="12"/>
        <v>17</v>
      </c>
      <c r="X27" s="65">
        <f>VLOOKUP($A27,'Return Data'!$B$7:$R$2843,14,0)</f>
        <v>5.2278000000000002</v>
      </c>
      <c r="Y27" s="66">
        <f t="shared" si="13"/>
        <v>17</v>
      </c>
      <c r="Z27" s="65">
        <f>VLOOKUP($A27,'Return Data'!$B$7:$R$2843,16,0)</f>
        <v>7.2778999999999998</v>
      </c>
      <c r="AA27" s="67">
        <f t="shared" si="11"/>
        <v>11</v>
      </c>
    </row>
    <row r="28" spans="1:27" x14ac:dyDescent="0.3">
      <c r="A28" s="63" t="s">
        <v>248</v>
      </c>
      <c r="B28" s="64">
        <f>VLOOKUP($A28,'Return Data'!$B$7:$R$2843,3,0)</f>
        <v>44410</v>
      </c>
      <c r="C28" s="65">
        <f>VLOOKUP($A28,'Return Data'!$B$7:$R$2843,4,0)</f>
        <v>3743.0632999999998</v>
      </c>
      <c r="D28" s="65">
        <f>VLOOKUP($A28,'Return Data'!$B$7:$R$2843,5,0)</f>
        <v>2.911</v>
      </c>
      <c r="E28" s="66">
        <f t="shared" si="0"/>
        <v>36</v>
      </c>
      <c r="F28" s="65">
        <f>VLOOKUP($A28,'Return Data'!$B$7:$R$2843,6,0)</f>
        <v>3.0383</v>
      </c>
      <c r="G28" s="66">
        <f t="shared" si="1"/>
        <v>34</v>
      </c>
      <c r="H28" s="65">
        <f>VLOOKUP($A28,'Return Data'!$B$7:$R$2843,7,0)</f>
        <v>3.1796000000000002</v>
      </c>
      <c r="I28" s="66">
        <f t="shared" si="2"/>
        <v>27</v>
      </c>
      <c r="J28" s="65">
        <f>VLOOKUP($A28,'Return Data'!$B$7:$R$2843,8,0)</f>
        <v>3.2406999999999999</v>
      </c>
      <c r="K28" s="66">
        <f t="shared" si="3"/>
        <v>29</v>
      </c>
      <c r="L28" s="65">
        <f>VLOOKUP($A28,'Return Data'!$B$7:$R$2843,9,0)</f>
        <v>3.2513999999999998</v>
      </c>
      <c r="M28" s="66">
        <f t="shared" si="4"/>
        <v>25</v>
      </c>
      <c r="N28" s="65">
        <f>VLOOKUP($A28,'Return Data'!$B$7:$R$2843,10,0)</f>
        <v>3.2145000000000001</v>
      </c>
      <c r="O28" s="66">
        <f t="shared" si="5"/>
        <v>23</v>
      </c>
      <c r="P28" s="65">
        <f>VLOOKUP($A28,'Return Data'!$B$7:$R$2843,11,0)</f>
        <v>3.2324000000000002</v>
      </c>
      <c r="Q28" s="66">
        <f t="shared" si="6"/>
        <v>17</v>
      </c>
      <c r="R28" s="65">
        <f>VLOOKUP($A28,'Return Data'!$B$7:$R$2843,12,0)</f>
        <v>3.1602000000000001</v>
      </c>
      <c r="S28" s="66">
        <f t="shared" si="7"/>
        <v>14</v>
      </c>
      <c r="T28" s="65">
        <f>VLOOKUP($A28,'Return Data'!$B$7:$R$2843,13,0)</f>
        <v>3.1867000000000001</v>
      </c>
      <c r="U28" s="66">
        <f t="shared" si="8"/>
        <v>16</v>
      </c>
      <c r="V28" s="65">
        <f>VLOOKUP($A28,'Return Data'!$B$7:$R$2843,17,0)</f>
        <v>4.2328000000000001</v>
      </c>
      <c r="W28" s="66">
        <f t="shared" si="12"/>
        <v>7</v>
      </c>
      <c r="X28" s="65">
        <f>VLOOKUP($A28,'Return Data'!$B$7:$R$2843,14,0)</f>
        <v>5.2308000000000003</v>
      </c>
      <c r="Y28" s="66">
        <f t="shared" si="13"/>
        <v>16</v>
      </c>
      <c r="Z28" s="65">
        <f>VLOOKUP($A28,'Return Data'!$B$7:$R$2843,16,0)</f>
        <v>7.0393999999999997</v>
      </c>
      <c r="AA28" s="67">
        <f t="shared" si="11"/>
        <v>20</v>
      </c>
    </row>
    <row r="29" spans="1:27" x14ac:dyDescent="0.3">
      <c r="A29" s="63" t="s">
        <v>437</v>
      </c>
      <c r="B29" s="64">
        <f>VLOOKUP($A29,'Return Data'!$B$7:$R$2843,3,0)</f>
        <v>44410</v>
      </c>
      <c r="C29" s="65">
        <f>VLOOKUP($A29,'Return Data'!$B$7:$R$2843,4,0)</f>
        <v>1344.1569999999999</v>
      </c>
      <c r="D29" s="65">
        <f>VLOOKUP($A29,'Return Data'!$B$7:$R$2843,5,0)</f>
        <v>3.1230000000000002</v>
      </c>
      <c r="E29" s="66">
        <f t="shared" si="0"/>
        <v>25</v>
      </c>
      <c r="F29" s="65">
        <f>VLOOKUP($A29,'Return Data'!$B$7:$R$2843,6,0)</f>
        <v>3.1924000000000001</v>
      </c>
      <c r="G29" s="66">
        <f t="shared" si="1"/>
        <v>21</v>
      </c>
      <c r="H29" s="65">
        <f>VLOOKUP($A29,'Return Data'!$B$7:$R$2843,7,0)</f>
        <v>3.3227000000000002</v>
      </c>
      <c r="I29" s="66">
        <f t="shared" si="2"/>
        <v>2</v>
      </c>
      <c r="J29" s="65">
        <f>VLOOKUP($A29,'Return Data'!$B$7:$R$2843,8,0)</f>
        <v>3.3696000000000002</v>
      </c>
      <c r="K29" s="66">
        <f t="shared" si="3"/>
        <v>8</v>
      </c>
      <c r="L29" s="65">
        <f>VLOOKUP($A29,'Return Data'!$B$7:$R$2843,9,0)</f>
        <v>3.3532999999999999</v>
      </c>
      <c r="M29" s="66">
        <f t="shared" si="4"/>
        <v>6</v>
      </c>
      <c r="N29" s="65">
        <f>VLOOKUP($A29,'Return Data'!$B$7:$R$2843,10,0)</f>
        <v>3.3254999999999999</v>
      </c>
      <c r="O29" s="66">
        <f t="shared" si="5"/>
        <v>3</v>
      </c>
      <c r="P29" s="65">
        <f>VLOOKUP($A29,'Return Data'!$B$7:$R$2843,11,0)</f>
        <v>3.32</v>
      </c>
      <c r="Q29" s="66">
        <f t="shared" si="6"/>
        <v>5</v>
      </c>
      <c r="R29" s="65">
        <f>VLOOKUP($A29,'Return Data'!$B$7:$R$2843,12,0)</f>
        <v>3.2322000000000002</v>
      </c>
      <c r="S29" s="66">
        <f t="shared" si="7"/>
        <v>5</v>
      </c>
      <c r="T29" s="65">
        <f>VLOOKUP($A29,'Return Data'!$B$7:$R$2843,13,0)</f>
        <v>3.2886000000000002</v>
      </c>
      <c r="U29" s="66">
        <f t="shared" si="8"/>
        <v>4</v>
      </c>
      <c r="V29" s="65">
        <f>VLOOKUP($A29,'Return Data'!$B$7:$R$2843,17,0)</f>
        <v>4.2941000000000003</v>
      </c>
      <c r="W29" s="66">
        <f t="shared" si="12"/>
        <v>3</v>
      </c>
      <c r="X29" s="65">
        <f>VLOOKUP($A29,'Return Data'!$B$7:$R$2843,14,0)</f>
        <v>5.3432000000000004</v>
      </c>
      <c r="Y29" s="66">
        <f t="shared" si="13"/>
        <v>3</v>
      </c>
      <c r="Z29" s="65">
        <f>VLOOKUP($A29,'Return Data'!$B$7:$R$2843,16,0)</f>
        <v>5.9889999999999999</v>
      </c>
      <c r="AA29" s="67">
        <f t="shared" si="11"/>
        <v>31</v>
      </c>
    </row>
    <row r="30" spans="1:27" x14ac:dyDescent="0.3">
      <c r="A30" s="63" t="s">
        <v>250</v>
      </c>
      <c r="B30" s="64">
        <f>VLOOKUP($A30,'Return Data'!$B$7:$R$2843,3,0)</f>
        <v>44410</v>
      </c>
      <c r="C30" s="65">
        <f>VLOOKUP($A30,'Return Data'!$B$7:$R$2843,4,0)</f>
        <v>2167.7620000000002</v>
      </c>
      <c r="D30" s="65">
        <f>VLOOKUP($A30,'Return Data'!$B$7:$R$2843,5,0)</f>
        <v>3.2330999999999999</v>
      </c>
      <c r="E30" s="66">
        <f t="shared" si="0"/>
        <v>15</v>
      </c>
      <c r="F30" s="65">
        <f>VLOOKUP($A30,'Return Data'!$B$7:$R$2843,6,0)</f>
        <v>3.2618</v>
      </c>
      <c r="G30" s="66">
        <f t="shared" si="1"/>
        <v>8</v>
      </c>
      <c r="H30" s="65">
        <f>VLOOKUP($A30,'Return Data'!$B$7:$R$2843,7,0)</f>
        <v>3.29</v>
      </c>
      <c r="I30" s="66">
        <f t="shared" si="2"/>
        <v>3</v>
      </c>
      <c r="J30" s="65">
        <f>VLOOKUP($A30,'Return Data'!$B$7:$R$2843,8,0)</f>
        <v>3.407</v>
      </c>
      <c r="K30" s="66">
        <f t="shared" si="3"/>
        <v>2</v>
      </c>
      <c r="L30" s="65">
        <f>VLOOKUP($A30,'Return Data'!$B$7:$R$2843,9,0)</f>
        <v>3.3591000000000002</v>
      </c>
      <c r="M30" s="66">
        <f t="shared" si="4"/>
        <v>4</v>
      </c>
      <c r="N30" s="65">
        <f>VLOOKUP($A30,'Return Data'!$B$7:$R$2843,10,0)</f>
        <v>3.3050000000000002</v>
      </c>
      <c r="O30" s="66">
        <f t="shared" si="5"/>
        <v>6</v>
      </c>
      <c r="P30" s="65">
        <f>VLOOKUP($A30,'Return Data'!$B$7:$R$2843,11,0)</f>
        <v>3.3086000000000002</v>
      </c>
      <c r="Q30" s="66">
        <f t="shared" si="6"/>
        <v>6</v>
      </c>
      <c r="R30" s="65">
        <f>VLOOKUP($A30,'Return Data'!$B$7:$R$2843,12,0)</f>
        <v>3.2612999999999999</v>
      </c>
      <c r="S30" s="66">
        <f t="shared" si="7"/>
        <v>3</v>
      </c>
      <c r="T30" s="65">
        <f>VLOOKUP($A30,'Return Data'!$B$7:$R$2843,13,0)</f>
        <v>3.2917000000000001</v>
      </c>
      <c r="U30" s="66">
        <f t="shared" si="8"/>
        <v>3</v>
      </c>
      <c r="V30" s="65">
        <f>VLOOKUP($A30,'Return Data'!$B$7:$R$2843,17,0)</f>
        <v>4.2041000000000004</v>
      </c>
      <c r="W30" s="66">
        <f t="shared" si="12"/>
        <v>13</v>
      </c>
      <c r="X30" s="65">
        <f>VLOOKUP($A30,'Return Data'!$B$7:$R$2843,14,0)</f>
        <v>5.2478999999999996</v>
      </c>
      <c r="Y30" s="66">
        <f t="shared" si="13"/>
        <v>14</v>
      </c>
      <c r="Z30" s="65">
        <f>VLOOKUP($A30,'Return Data'!$B$7:$R$2843,16,0)</f>
        <v>6.3528000000000002</v>
      </c>
      <c r="AA30" s="67">
        <f t="shared" si="11"/>
        <v>29</v>
      </c>
    </row>
    <row r="31" spans="1:27" x14ac:dyDescent="0.3">
      <c r="A31" s="63" t="s">
        <v>251</v>
      </c>
      <c r="B31" s="64">
        <f>VLOOKUP($A31,'Return Data'!$B$7:$R$2843,3,0)</f>
        <v>44410</v>
      </c>
      <c r="C31" s="65">
        <f>VLOOKUP($A31,'Return Data'!$B$7:$R$2843,4,0)</f>
        <v>11.1075</v>
      </c>
      <c r="D31" s="65">
        <f>VLOOKUP($A31,'Return Data'!$B$7:$R$2843,5,0)</f>
        <v>3.2864</v>
      </c>
      <c r="E31" s="66">
        <f t="shared" si="0"/>
        <v>10</v>
      </c>
      <c r="F31" s="65">
        <f>VLOOKUP($A31,'Return Data'!$B$7:$R$2843,6,0)</f>
        <v>3.0678000000000001</v>
      </c>
      <c r="G31" s="66">
        <f t="shared" si="1"/>
        <v>33</v>
      </c>
      <c r="H31" s="65">
        <f>VLOOKUP($A31,'Return Data'!$B$7:$R$2843,7,0)</f>
        <v>2.8182</v>
      </c>
      <c r="I31" s="66">
        <f t="shared" si="2"/>
        <v>37</v>
      </c>
      <c r="J31" s="65">
        <f>VLOOKUP($A31,'Return Data'!$B$7:$R$2843,8,0)</f>
        <v>3.1019999999999999</v>
      </c>
      <c r="K31" s="66">
        <f t="shared" si="3"/>
        <v>33</v>
      </c>
      <c r="L31" s="65">
        <f>VLOOKUP($A31,'Return Data'!$B$7:$R$2843,9,0)</f>
        <v>3.0074999999999998</v>
      </c>
      <c r="M31" s="66">
        <f t="shared" si="4"/>
        <v>34</v>
      </c>
      <c r="N31" s="65">
        <f>VLOOKUP($A31,'Return Data'!$B$7:$R$2843,10,0)</f>
        <v>2.9434</v>
      </c>
      <c r="O31" s="66">
        <f t="shared" si="5"/>
        <v>34</v>
      </c>
      <c r="P31" s="65">
        <f>VLOOKUP($A31,'Return Data'!$B$7:$R$2843,11,0)</f>
        <v>2.9285999999999999</v>
      </c>
      <c r="Q31" s="66">
        <f t="shared" si="6"/>
        <v>35</v>
      </c>
      <c r="R31" s="65">
        <f>VLOOKUP($A31,'Return Data'!$B$7:$R$2843,12,0)</f>
        <v>2.8420999999999998</v>
      </c>
      <c r="S31" s="66">
        <f t="shared" si="7"/>
        <v>36</v>
      </c>
      <c r="T31" s="65">
        <f>VLOOKUP($A31,'Return Data'!$B$7:$R$2843,13,0)</f>
        <v>2.8672</v>
      </c>
      <c r="U31" s="66">
        <f t="shared" si="8"/>
        <v>36</v>
      </c>
      <c r="V31" s="65"/>
      <c r="W31" s="66"/>
      <c r="X31" s="65"/>
      <c r="Y31" s="66"/>
      <c r="Z31" s="65">
        <f>VLOOKUP($A31,'Return Data'!$B$7:$R$2843,16,0)</f>
        <v>4.0873999999999997</v>
      </c>
      <c r="AA31" s="67">
        <f t="shared" si="11"/>
        <v>36</v>
      </c>
    </row>
    <row r="32" spans="1:27" x14ac:dyDescent="0.3">
      <c r="A32" s="63" t="s">
        <v>2022</v>
      </c>
      <c r="B32" s="64">
        <f>VLOOKUP($A32,'Return Data'!$B$7:$R$2843,3,0)</f>
        <v>44410</v>
      </c>
      <c r="C32" s="65">
        <f>VLOOKUP($A32,'Return Data'!$B$7:$R$2843,4,0)</f>
        <v>2256.8161</v>
      </c>
      <c r="D32" s="65">
        <f>VLOOKUP($A32,'Return Data'!$B$7:$R$2843,5,0)</f>
        <v>3.0116999999999998</v>
      </c>
      <c r="E32" s="66">
        <f t="shared" si="0"/>
        <v>30</v>
      </c>
      <c r="F32" s="65">
        <f>VLOOKUP($A32,'Return Data'!$B$7:$R$2843,6,0)</f>
        <v>3.2986</v>
      </c>
      <c r="G32" s="66">
        <f t="shared" si="1"/>
        <v>5</v>
      </c>
      <c r="H32" s="65">
        <f>VLOOKUP($A32,'Return Data'!$B$7:$R$2843,7,0)</f>
        <v>3.2250999999999999</v>
      </c>
      <c r="I32" s="66">
        <f t="shared" si="2"/>
        <v>18</v>
      </c>
      <c r="J32" s="65">
        <f>VLOOKUP($A32,'Return Data'!$B$7:$R$2843,8,0)</f>
        <v>3.2555000000000001</v>
      </c>
      <c r="K32" s="66">
        <f t="shared" si="3"/>
        <v>27</v>
      </c>
      <c r="L32" s="65">
        <f>VLOOKUP($A32,'Return Data'!$B$7:$R$2843,9,0)</f>
        <v>3.1623999999999999</v>
      </c>
      <c r="M32" s="66">
        <f t="shared" si="4"/>
        <v>30</v>
      </c>
      <c r="N32" s="65">
        <f>VLOOKUP($A32,'Return Data'!$B$7:$R$2843,10,0)</f>
        <v>3.1059999999999999</v>
      </c>
      <c r="O32" s="66">
        <f t="shared" si="5"/>
        <v>31</v>
      </c>
      <c r="P32" s="65">
        <f>VLOOKUP($A32,'Return Data'!$B$7:$R$2843,11,0)</f>
        <v>3.1463000000000001</v>
      </c>
      <c r="Q32" s="66">
        <f t="shared" si="6"/>
        <v>30</v>
      </c>
      <c r="R32" s="65">
        <f>VLOOKUP($A32,'Return Data'!$B$7:$R$2843,12,0)</f>
        <v>3.0503</v>
      </c>
      <c r="S32" s="66">
        <f t="shared" si="7"/>
        <v>31</v>
      </c>
      <c r="T32" s="65">
        <f>VLOOKUP($A32,'Return Data'!$B$7:$R$2843,13,0)</f>
        <v>3.044</v>
      </c>
      <c r="U32" s="66">
        <f t="shared" si="8"/>
        <v>31</v>
      </c>
      <c r="V32" s="65">
        <f>VLOOKUP($A32,'Return Data'!$B$7:$R$2843,17,0)</f>
        <v>3.7852000000000001</v>
      </c>
      <c r="W32" s="66">
        <f t="shared" ref="W32:W44" si="14">RANK(V32,V$8:V$45,0)</f>
        <v>31</v>
      </c>
      <c r="X32" s="65">
        <f>VLOOKUP($A32,'Return Data'!$B$7:$R$2843,14,0)</f>
        <v>4.9382000000000001</v>
      </c>
      <c r="Y32" s="66">
        <f>RANK(X32,X$8:X$45,0)</f>
        <v>29</v>
      </c>
      <c r="Z32" s="65">
        <f>VLOOKUP($A32,'Return Data'!$B$7:$R$2843,16,0)</f>
        <v>7.3624999999999998</v>
      </c>
      <c r="AA32" s="67">
        <f t="shared" si="11"/>
        <v>7</v>
      </c>
    </row>
    <row r="33" spans="1:27" x14ac:dyDescent="0.3">
      <c r="A33" s="63" t="s">
        <v>252</v>
      </c>
      <c r="B33" s="64">
        <f>VLOOKUP($A33,'Return Data'!$B$7:$R$2843,3,0)</f>
        <v>44410</v>
      </c>
      <c r="C33" s="65">
        <f>VLOOKUP($A33,'Return Data'!$B$7:$R$2843,4,0)</f>
        <v>5051.2480999999998</v>
      </c>
      <c r="D33" s="65">
        <f>VLOOKUP($A33,'Return Data'!$B$7:$R$2843,5,0)</f>
        <v>3.3292999999999999</v>
      </c>
      <c r="E33" s="66">
        <f t="shared" si="0"/>
        <v>5</v>
      </c>
      <c r="F33" s="65">
        <f>VLOOKUP($A33,'Return Data'!$B$7:$R$2843,6,0)</f>
        <v>3.2153999999999998</v>
      </c>
      <c r="G33" s="66">
        <f t="shared" si="1"/>
        <v>18</v>
      </c>
      <c r="H33" s="65">
        <f>VLOOKUP($A33,'Return Data'!$B$7:$R$2843,7,0)</f>
        <v>3.1839</v>
      </c>
      <c r="I33" s="66">
        <f t="shared" si="2"/>
        <v>26</v>
      </c>
      <c r="J33" s="65">
        <f>VLOOKUP($A33,'Return Data'!$B$7:$R$2843,8,0)</f>
        <v>3.2974999999999999</v>
      </c>
      <c r="K33" s="66">
        <f t="shared" si="3"/>
        <v>21</v>
      </c>
      <c r="L33" s="65">
        <f>VLOOKUP($A33,'Return Data'!$B$7:$R$2843,9,0)</f>
        <v>3.2631999999999999</v>
      </c>
      <c r="M33" s="66">
        <f t="shared" si="4"/>
        <v>22</v>
      </c>
      <c r="N33" s="65">
        <f>VLOOKUP($A33,'Return Data'!$B$7:$R$2843,10,0)</f>
        <v>3.1901999999999999</v>
      </c>
      <c r="O33" s="66">
        <f t="shared" si="5"/>
        <v>27</v>
      </c>
      <c r="P33" s="65">
        <f>VLOOKUP($A33,'Return Data'!$B$7:$R$2843,11,0)</f>
        <v>3.2132000000000001</v>
      </c>
      <c r="Q33" s="66">
        <f t="shared" si="6"/>
        <v>24</v>
      </c>
      <c r="R33" s="65">
        <f>VLOOKUP($A33,'Return Data'!$B$7:$R$2843,12,0)</f>
        <v>3.1179000000000001</v>
      </c>
      <c r="S33" s="66">
        <f t="shared" si="7"/>
        <v>26</v>
      </c>
      <c r="T33" s="65">
        <f>VLOOKUP($A33,'Return Data'!$B$7:$R$2843,13,0)</f>
        <v>3.1615000000000002</v>
      </c>
      <c r="U33" s="66">
        <f t="shared" si="8"/>
        <v>25</v>
      </c>
      <c r="V33" s="65">
        <f>VLOOKUP($A33,'Return Data'!$B$7:$R$2843,17,0)</f>
        <v>4.2191000000000001</v>
      </c>
      <c r="W33" s="66">
        <f t="shared" si="14"/>
        <v>11</v>
      </c>
      <c r="X33" s="65">
        <f>VLOOKUP($A33,'Return Data'!$B$7:$R$2843,14,0)</f>
        <v>5.3064</v>
      </c>
      <c r="Y33" s="66">
        <f>RANK(X33,X$8:X$45,0)</f>
        <v>5</v>
      </c>
      <c r="Z33" s="65">
        <f>VLOOKUP($A33,'Return Data'!$B$7:$R$2843,16,0)</f>
        <v>7.0350000000000001</v>
      </c>
      <c r="AA33" s="67">
        <f t="shared" si="11"/>
        <v>21</v>
      </c>
    </row>
    <row r="34" spans="1:27" x14ac:dyDescent="0.3">
      <c r="A34" s="63" t="s">
        <v>253</v>
      </c>
      <c r="B34" s="64">
        <f>VLOOKUP($A34,'Return Data'!$B$7:$R$2843,3,0)</f>
        <v>44410</v>
      </c>
      <c r="C34" s="65">
        <f>VLOOKUP($A34,'Return Data'!$B$7:$R$2843,4,0)</f>
        <v>1161.6659999999999</v>
      </c>
      <c r="D34" s="65">
        <f>VLOOKUP($A34,'Return Data'!$B$7:$R$2843,5,0)</f>
        <v>3.3496999999999999</v>
      </c>
      <c r="E34" s="66">
        <f t="shared" si="0"/>
        <v>4</v>
      </c>
      <c r="F34" s="65">
        <f>VLOOKUP($A34,'Return Data'!$B$7:$R$2843,6,0)</f>
        <v>3.1617000000000002</v>
      </c>
      <c r="G34" s="66">
        <f t="shared" si="1"/>
        <v>26</v>
      </c>
      <c r="H34" s="65">
        <f>VLOOKUP($A34,'Return Data'!$B$7:$R$2843,7,0)</f>
        <v>3.0585</v>
      </c>
      <c r="I34" s="66">
        <f t="shared" si="2"/>
        <v>31</v>
      </c>
      <c r="J34" s="65">
        <f>VLOOKUP($A34,'Return Data'!$B$7:$R$2843,8,0)</f>
        <v>3.1966999999999999</v>
      </c>
      <c r="K34" s="66">
        <f t="shared" si="3"/>
        <v>31</v>
      </c>
      <c r="L34" s="65">
        <f>VLOOKUP($A34,'Return Data'!$B$7:$R$2843,9,0)</f>
        <v>3.1463000000000001</v>
      </c>
      <c r="M34" s="66">
        <f t="shared" si="4"/>
        <v>31</v>
      </c>
      <c r="N34" s="65">
        <f>VLOOKUP($A34,'Return Data'!$B$7:$R$2843,10,0)</f>
        <v>3.1150000000000002</v>
      </c>
      <c r="O34" s="66">
        <f t="shared" si="5"/>
        <v>30</v>
      </c>
      <c r="P34" s="65">
        <f>VLOOKUP($A34,'Return Data'!$B$7:$R$2843,11,0)</f>
        <v>3.1017999999999999</v>
      </c>
      <c r="Q34" s="66">
        <f t="shared" si="6"/>
        <v>31</v>
      </c>
      <c r="R34" s="65">
        <f>VLOOKUP($A34,'Return Data'!$B$7:$R$2843,12,0)</f>
        <v>3.0097999999999998</v>
      </c>
      <c r="S34" s="66">
        <f t="shared" si="7"/>
        <v>32</v>
      </c>
      <c r="T34" s="65">
        <f>VLOOKUP($A34,'Return Data'!$B$7:$R$2843,13,0)</f>
        <v>3.0329999999999999</v>
      </c>
      <c r="U34" s="66">
        <f t="shared" si="8"/>
        <v>32</v>
      </c>
      <c r="V34" s="65">
        <f>VLOOKUP($A34,'Return Data'!$B$7:$R$2843,17,0)</f>
        <v>3.7827999999999999</v>
      </c>
      <c r="W34" s="66">
        <f t="shared" si="14"/>
        <v>32</v>
      </c>
      <c r="X34" s="65"/>
      <c r="Y34" s="66"/>
      <c r="Z34" s="65">
        <f>VLOOKUP($A34,'Return Data'!$B$7:$R$2843,16,0)</f>
        <v>4.7485999999999997</v>
      </c>
      <c r="AA34" s="67">
        <f t="shared" si="11"/>
        <v>33</v>
      </c>
    </row>
    <row r="35" spans="1:27" x14ac:dyDescent="0.3">
      <c r="A35" s="63" t="s">
        <v>254</v>
      </c>
      <c r="B35" s="64">
        <f>VLOOKUP($A35,'Return Data'!$B$7:$R$2843,3,0)</f>
        <v>44410</v>
      </c>
      <c r="C35" s="65">
        <f>VLOOKUP($A35,'Return Data'!$B$7:$R$2843,4,0)</f>
        <v>269.20940000000002</v>
      </c>
      <c r="D35" s="65">
        <f>VLOOKUP($A35,'Return Data'!$B$7:$R$2843,5,0)</f>
        <v>3.1728999999999998</v>
      </c>
      <c r="E35" s="66">
        <f t="shared" si="0"/>
        <v>22</v>
      </c>
      <c r="F35" s="65">
        <f>VLOOKUP($A35,'Return Data'!$B$7:$R$2843,6,0)</f>
        <v>3.3498000000000001</v>
      </c>
      <c r="G35" s="66">
        <f t="shared" si="1"/>
        <v>2</v>
      </c>
      <c r="H35" s="65">
        <f>VLOOKUP($A35,'Return Data'!$B$7:$R$2843,7,0)</f>
        <v>3.2578999999999998</v>
      </c>
      <c r="I35" s="66">
        <f t="shared" si="2"/>
        <v>10</v>
      </c>
      <c r="J35" s="65">
        <f>VLOOKUP($A35,'Return Data'!$B$7:$R$2843,8,0)</f>
        <v>3.2871999999999999</v>
      </c>
      <c r="K35" s="66">
        <f t="shared" si="3"/>
        <v>22</v>
      </c>
      <c r="L35" s="65">
        <f>VLOOKUP($A35,'Return Data'!$B$7:$R$2843,9,0)</f>
        <v>3.2841</v>
      </c>
      <c r="M35" s="66">
        <f t="shared" si="4"/>
        <v>20</v>
      </c>
      <c r="N35" s="65">
        <f>VLOOKUP($A35,'Return Data'!$B$7:$R$2843,10,0)</f>
        <v>3.2679999999999998</v>
      </c>
      <c r="O35" s="66">
        <f t="shared" si="5"/>
        <v>10</v>
      </c>
      <c r="P35" s="65">
        <f>VLOOKUP($A35,'Return Data'!$B$7:$R$2843,11,0)</f>
        <v>3.2744</v>
      </c>
      <c r="Q35" s="66">
        <f t="shared" si="6"/>
        <v>9</v>
      </c>
      <c r="R35" s="65">
        <f>VLOOKUP($A35,'Return Data'!$B$7:$R$2843,12,0)</f>
        <v>3.1758000000000002</v>
      </c>
      <c r="S35" s="66">
        <f t="shared" si="7"/>
        <v>11</v>
      </c>
      <c r="T35" s="65">
        <f>VLOOKUP($A35,'Return Data'!$B$7:$R$2843,13,0)</f>
        <v>3.1901999999999999</v>
      </c>
      <c r="U35" s="66">
        <f t="shared" si="8"/>
        <v>14</v>
      </c>
      <c r="V35" s="65">
        <f>VLOOKUP($A35,'Return Data'!$B$7:$R$2843,17,0)</f>
        <v>4.2057000000000002</v>
      </c>
      <c r="W35" s="66">
        <f t="shared" si="14"/>
        <v>12</v>
      </c>
      <c r="X35" s="65">
        <f>VLOOKUP($A35,'Return Data'!$B$7:$R$2843,14,0)</f>
        <v>5.3010000000000002</v>
      </c>
      <c r="Y35" s="66">
        <f t="shared" ref="Y35:Y44" si="15">RANK(X35,X$8:X$45,0)</f>
        <v>6</v>
      </c>
      <c r="Z35" s="65">
        <f>VLOOKUP($A35,'Return Data'!$B$7:$R$2843,16,0)</f>
        <v>7.3731999999999998</v>
      </c>
      <c r="AA35" s="67">
        <f t="shared" si="11"/>
        <v>6</v>
      </c>
    </row>
    <row r="36" spans="1:27" x14ac:dyDescent="0.3">
      <c r="A36" s="63" t="s">
        <v>255</v>
      </c>
      <c r="B36" s="64">
        <f>VLOOKUP($A36,'Return Data'!$B$7:$R$2843,3,0)</f>
        <v>44410</v>
      </c>
      <c r="C36" s="65">
        <f>VLOOKUP($A36,'Return Data'!$B$7:$R$2843,4,0)</f>
        <v>2921.45424</v>
      </c>
      <c r="D36" s="65">
        <f>VLOOKUP($A36,'Return Data'!$B$7:$R$2843,5,0)</f>
        <v>3.2427000000000001</v>
      </c>
      <c r="E36" s="66">
        <f t="shared" si="0"/>
        <v>14</v>
      </c>
      <c r="F36" s="65">
        <f>VLOOKUP($A36,'Return Data'!$B$7:$R$2843,6,0)</f>
        <v>3.1345999999999998</v>
      </c>
      <c r="G36" s="66">
        <f t="shared" si="1"/>
        <v>29</v>
      </c>
      <c r="H36" s="65">
        <f>VLOOKUP($A36,'Return Data'!$B$7:$R$2843,7,0)</f>
        <v>3.1139999999999999</v>
      </c>
      <c r="I36" s="66">
        <f t="shared" si="2"/>
        <v>30</v>
      </c>
      <c r="J36" s="65">
        <f>VLOOKUP($A36,'Return Data'!$B$7:$R$2843,8,0)</f>
        <v>3.2161</v>
      </c>
      <c r="K36" s="66">
        <f t="shared" si="3"/>
        <v>30</v>
      </c>
      <c r="L36" s="65">
        <f>VLOOKUP($A36,'Return Data'!$B$7:$R$2843,9,0)</f>
        <v>3.1998000000000002</v>
      </c>
      <c r="M36" s="66">
        <f t="shared" si="4"/>
        <v>28</v>
      </c>
      <c r="N36" s="65">
        <f>VLOOKUP($A36,'Return Data'!$B$7:$R$2843,10,0)</f>
        <v>3.1797</v>
      </c>
      <c r="O36" s="66">
        <f t="shared" si="5"/>
        <v>28</v>
      </c>
      <c r="P36" s="65">
        <f>VLOOKUP($A36,'Return Data'!$B$7:$R$2843,11,0)</f>
        <v>3.1636000000000002</v>
      </c>
      <c r="Q36" s="66">
        <f t="shared" si="6"/>
        <v>29</v>
      </c>
      <c r="R36" s="65">
        <f>VLOOKUP($A36,'Return Data'!$B$7:$R$2843,12,0)</f>
        <v>3.0988000000000002</v>
      </c>
      <c r="S36" s="66">
        <f t="shared" si="7"/>
        <v>29</v>
      </c>
      <c r="T36" s="65">
        <f>VLOOKUP($A36,'Return Data'!$B$7:$R$2843,13,0)</f>
        <v>3.1173999999999999</v>
      </c>
      <c r="U36" s="66">
        <f t="shared" si="8"/>
        <v>29</v>
      </c>
      <c r="V36" s="65">
        <f>VLOOKUP($A36,'Return Data'!$B$7:$R$2843,17,0)</f>
        <v>3.9226000000000001</v>
      </c>
      <c r="W36" s="66">
        <f t="shared" si="14"/>
        <v>29</v>
      </c>
      <c r="X36" s="65">
        <f>VLOOKUP($A36,'Return Data'!$B$7:$R$2843,14,0)</f>
        <v>1.8573</v>
      </c>
      <c r="Y36" s="66">
        <f t="shared" si="15"/>
        <v>33</v>
      </c>
      <c r="Z36" s="65">
        <f>VLOOKUP($A36,'Return Data'!$B$7:$R$2843,16,0)</f>
        <v>6.5354999999999999</v>
      </c>
      <c r="AA36" s="67">
        <f t="shared" si="11"/>
        <v>28</v>
      </c>
    </row>
    <row r="37" spans="1:27" x14ac:dyDescent="0.3">
      <c r="A37" s="63" t="s">
        <v>256</v>
      </c>
      <c r="B37" s="64">
        <f>VLOOKUP($A37,'Return Data'!$B$7:$R$2843,3,0)</f>
        <v>44410</v>
      </c>
      <c r="C37" s="65">
        <f>VLOOKUP($A37,'Return Data'!$B$7:$R$2843,4,0)</f>
        <v>32.870800000000003</v>
      </c>
      <c r="D37" s="65">
        <f>VLOOKUP($A37,'Return Data'!$B$7:$R$2843,5,0)</f>
        <v>3.2204999999999999</v>
      </c>
      <c r="E37" s="66">
        <f t="shared" si="0"/>
        <v>18</v>
      </c>
      <c r="F37" s="65">
        <f>VLOOKUP($A37,'Return Data'!$B$7:$R$2843,6,0)</f>
        <v>3.1840000000000002</v>
      </c>
      <c r="G37" s="66">
        <f t="shared" si="1"/>
        <v>23</v>
      </c>
      <c r="H37" s="65">
        <f>VLOOKUP($A37,'Return Data'!$B$7:$R$2843,7,0)</f>
        <v>3.1903999999999999</v>
      </c>
      <c r="I37" s="66">
        <f t="shared" si="2"/>
        <v>25</v>
      </c>
      <c r="J37" s="65">
        <f>VLOOKUP($A37,'Return Data'!$B$7:$R$2843,8,0)</f>
        <v>3.2719</v>
      </c>
      <c r="K37" s="66">
        <f t="shared" si="3"/>
        <v>25</v>
      </c>
      <c r="L37" s="65">
        <f>VLOOKUP($A37,'Return Data'!$B$7:$R$2843,9,0)</f>
        <v>3.3191000000000002</v>
      </c>
      <c r="M37" s="66">
        <f t="shared" si="4"/>
        <v>11</v>
      </c>
      <c r="N37" s="65">
        <f>VLOOKUP($A37,'Return Data'!$B$7:$R$2843,10,0)</f>
        <v>3.6825000000000001</v>
      </c>
      <c r="O37" s="66">
        <f t="shared" si="5"/>
        <v>1</v>
      </c>
      <c r="P37" s="65">
        <f>VLOOKUP($A37,'Return Data'!$B$7:$R$2843,11,0)</f>
        <v>4.0054999999999996</v>
      </c>
      <c r="Q37" s="66">
        <f t="shared" si="6"/>
        <v>1</v>
      </c>
      <c r="R37" s="65">
        <f>VLOOKUP($A37,'Return Data'!$B$7:$R$2843,12,0)</f>
        <v>4.0834999999999999</v>
      </c>
      <c r="S37" s="66">
        <f t="shared" si="7"/>
        <v>1</v>
      </c>
      <c r="T37" s="65">
        <f>VLOOKUP($A37,'Return Data'!$B$7:$R$2843,13,0)</f>
        <v>4.2874999999999996</v>
      </c>
      <c r="U37" s="66">
        <f t="shared" si="8"/>
        <v>1</v>
      </c>
      <c r="V37" s="65">
        <f>VLOOKUP($A37,'Return Data'!$B$7:$R$2843,17,0)</f>
        <v>4.9946999999999999</v>
      </c>
      <c r="W37" s="66">
        <f t="shared" si="14"/>
        <v>1</v>
      </c>
      <c r="X37" s="65">
        <f>VLOOKUP($A37,'Return Data'!$B$7:$R$2843,14,0)</f>
        <v>5.8404999999999996</v>
      </c>
      <c r="Y37" s="66">
        <f t="shared" si="15"/>
        <v>1</v>
      </c>
      <c r="Z37" s="65">
        <f>VLOOKUP($A37,'Return Data'!$B$7:$R$2843,16,0)</f>
        <v>7.7958999999999996</v>
      </c>
      <c r="AA37" s="67">
        <f t="shared" si="11"/>
        <v>1</v>
      </c>
    </row>
    <row r="38" spans="1:27" x14ac:dyDescent="0.3">
      <c r="A38" s="63" t="s">
        <v>257</v>
      </c>
      <c r="B38" s="64">
        <f>VLOOKUP($A38,'Return Data'!$B$7:$R$2843,3,0)</f>
        <v>44410</v>
      </c>
      <c r="C38" s="65">
        <f>VLOOKUP($A38,'Return Data'!$B$7:$R$2843,4,0)</f>
        <v>27.998000000000001</v>
      </c>
      <c r="D38" s="65">
        <f>VLOOKUP($A38,'Return Data'!$B$7:$R$2843,5,0)</f>
        <v>3.6505999999999998</v>
      </c>
      <c r="E38" s="66">
        <f t="shared" si="0"/>
        <v>1</v>
      </c>
      <c r="F38" s="65">
        <f>VLOOKUP($A38,'Return Data'!$B$7:$R$2843,6,0)</f>
        <v>3.26</v>
      </c>
      <c r="G38" s="66">
        <f t="shared" si="1"/>
        <v>9</v>
      </c>
      <c r="H38" s="65">
        <f>VLOOKUP($A38,'Return Data'!$B$7:$R$2843,7,0)</f>
        <v>3.0373999999999999</v>
      </c>
      <c r="I38" s="66">
        <f t="shared" si="2"/>
        <v>32</v>
      </c>
      <c r="J38" s="65">
        <f>VLOOKUP($A38,'Return Data'!$B$7:$R$2843,8,0)</f>
        <v>3.1886000000000001</v>
      </c>
      <c r="K38" s="66">
        <f t="shared" si="3"/>
        <v>32</v>
      </c>
      <c r="L38" s="65">
        <f>VLOOKUP($A38,'Return Data'!$B$7:$R$2843,9,0)</f>
        <v>3.1286999999999998</v>
      </c>
      <c r="M38" s="66">
        <f t="shared" si="4"/>
        <v>32</v>
      </c>
      <c r="N38" s="65">
        <f>VLOOKUP($A38,'Return Data'!$B$7:$R$2843,10,0)</f>
        <v>3.0889000000000002</v>
      </c>
      <c r="O38" s="66">
        <f t="shared" si="5"/>
        <v>32</v>
      </c>
      <c r="P38" s="65">
        <f>VLOOKUP($A38,'Return Data'!$B$7:$R$2843,11,0)</f>
        <v>3.0785999999999998</v>
      </c>
      <c r="Q38" s="66">
        <f t="shared" si="6"/>
        <v>32</v>
      </c>
      <c r="R38" s="65">
        <f>VLOOKUP($A38,'Return Data'!$B$7:$R$2843,12,0)</f>
        <v>3.0053000000000001</v>
      </c>
      <c r="S38" s="66">
        <f t="shared" si="7"/>
        <v>33</v>
      </c>
      <c r="T38" s="65">
        <f>VLOOKUP($A38,'Return Data'!$B$7:$R$2843,13,0)</f>
        <v>3.0266000000000002</v>
      </c>
      <c r="U38" s="66">
        <f t="shared" si="8"/>
        <v>33</v>
      </c>
      <c r="V38" s="65">
        <f>VLOOKUP($A38,'Return Data'!$B$7:$R$2843,17,0)</f>
        <v>3.7450000000000001</v>
      </c>
      <c r="W38" s="66">
        <f t="shared" si="14"/>
        <v>33</v>
      </c>
      <c r="X38" s="65">
        <f>VLOOKUP($A38,'Return Data'!$B$7:$R$2843,14,0)</f>
        <v>4.7210000000000001</v>
      </c>
      <c r="Y38" s="66">
        <f t="shared" si="15"/>
        <v>30</v>
      </c>
      <c r="Z38" s="65">
        <f>VLOOKUP($A38,'Return Data'!$B$7:$R$2843,16,0)</f>
        <v>6.9074999999999998</v>
      </c>
      <c r="AA38" s="67">
        <f t="shared" si="11"/>
        <v>25</v>
      </c>
    </row>
    <row r="39" spans="1:27" x14ac:dyDescent="0.3">
      <c r="A39" s="63" t="s">
        <v>260</v>
      </c>
      <c r="B39" s="64">
        <f>VLOOKUP($A39,'Return Data'!$B$7:$R$2843,3,0)</f>
        <v>44410</v>
      </c>
      <c r="C39" s="65">
        <f>VLOOKUP($A39,'Return Data'!$B$7:$R$2843,4,0)</f>
        <v>3237.9958000000001</v>
      </c>
      <c r="D39" s="65">
        <f>VLOOKUP($A39,'Return Data'!$B$7:$R$2843,5,0)</f>
        <v>3.1453000000000002</v>
      </c>
      <c r="E39" s="66">
        <f t="shared" si="0"/>
        <v>23</v>
      </c>
      <c r="F39" s="65">
        <f>VLOOKUP($A39,'Return Data'!$B$7:$R$2843,6,0)</f>
        <v>3.1623999999999999</v>
      </c>
      <c r="G39" s="66">
        <f t="shared" si="1"/>
        <v>25</v>
      </c>
      <c r="H39" s="65">
        <f>VLOOKUP($A39,'Return Data'!$B$7:$R$2843,7,0)</f>
        <v>3.2033</v>
      </c>
      <c r="I39" s="66">
        <f t="shared" si="2"/>
        <v>21</v>
      </c>
      <c r="J39" s="65">
        <f>VLOOKUP($A39,'Return Data'!$B$7:$R$2843,8,0)</f>
        <v>3.3464</v>
      </c>
      <c r="K39" s="66">
        <f t="shared" si="3"/>
        <v>13</v>
      </c>
      <c r="L39" s="65">
        <f>VLOOKUP($A39,'Return Data'!$B$7:$R$2843,9,0)</f>
        <v>3.3361000000000001</v>
      </c>
      <c r="M39" s="66">
        <f t="shared" si="4"/>
        <v>10</v>
      </c>
      <c r="N39" s="65">
        <f>VLOOKUP($A39,'Return Data'!$B$7:$R$2843,10,0)</f>
        <v>3.2349999999999999</v>
      </c>
      <c r="O39" s="66">
        <f t="shared" si="5"/>
        <v>18</v>
      </c>
      <c r="P39" s="65">
        <f>VLOOKUP($A39,'Return Data'!$B$7:$R$2843,11,0)</f>
        <v>3.2536</v>
      </c>
      <c r="Q39" s="66">
        <f t="shared" si="6"/>
        <v>13</v>
      </c>
      <c r="R39" s="65">
        <f>VLOOKUP($A39,'Return Data'!$B$7:$R$2843,12,0)</f>
        <v>3.1549999999999998</v>
      </c>
      <c r="S39" s="66">
        <f t="shared" si="7"/>
        <v>16</v>
      </c>
      <c r="T39" s="65">
        <f>VLOOKUP($A39,'Return Data'!$B$7:$R$2843,13,0)</f>
        <v>3.1928000000000001</v>
      </c>
      <c r="U39" s="66">
        <f t="shared" si="8"/>
        <v>13</v>
      </c>
      <c r="V39" s="65">
        <f>VLOOKUP($A39,'Return Data'!$B$7:$R$2843,17,0)</f>
        <v>4.1722999999999999</v>
      </c>
      <c r="W39" s="66">
        <f t="shared" si="14"/>
        <v>18</v>
      </c>
      <c r="X39" s="65">
        <f>VLOOKUP($A39,'Return Data'!$B$7:$R$2843,14,0)</f>
        <v>5.1989000000000001</v>
      </c>
      <c r="Y39" s="66">
        <f t="shared" si="15"/>
        <v>20</v>
      </c>
      <c r="Z39" s="65">
        <f>VLOOKUP($A39,'Return Data'!$B$7:$R$2843,16,0)</f>
        <v>6.8853</v>
      </c>
      <c r="AA39" s="67">
        <f t="shared" si="11"/>
        <v>26</v>
      </c>
    </row>
    <row r="40" spans="1:27" x14ac:dyDescent="0.3">
      <c r="A40" s="63" t="s">
        <v>261</v>
      </c>
      <c r="B40" s="64">
        <f>VLOOKUP($A40,'Return Data'!$B$7:$R$2843,3,0)</f>
        <v>44410</v>
      </c>
      <c r="C40" s="65">
        <f>VLOOKUP($A40,'Return Data'!$B$7:$R$2843,4,0)</f>
        <v>43.596499999999999</v>
      </c>
      <c r="D40" s="65">
        <f>VLOOKUP($A40,'Return Data'!$B$7:$R$2843,5,0)</f>
        <v>3.1817000000000002</v>
      </c>
      <c r="E40" s="66">
        <f t="shared" si="0"/>
        <v>21</v>
      </c>
      <c r="F40" s="65">
        <f>VLOOKUP($A40,'Return Data'!$B$7:$R$2843,6,0)</f>
        <v>3.2101999999999999</v>
      </c>
      <c r="G40" s="66">
        <f t="shared" si="1"/>
        <v>19</v>
      </c>
      <c r="H40" s="65">
        <f>VLOOKUP($A40,'Return Data'!$B$7:$R$2843,7,0)</f>
        <v>3.2433000000000001</v>
      </c>
      <c r="I40" s="66">
        <f t="shared" si="2"/>
        <v>13</v>
      </c>
      <c r="J40" s="65">
        <f>VLOOKUP($A40,'Return Data'!$B$7:$R$2843,8,0)</f>
        <v>3.4011999999999998</v>
      </c>
      <c r="K40" s="66">
        <f t="shared" si="3"/>
        <v>3</v>
      </c>
      <c r="L40" s="65">
        <f>VLOOKUP($A40,'Return Data'!$B$7:$R$2843,9,0)</f>
        <v>3.3639000000000001</v>
      </c>
      <c r="M40" s="66">
        <f t="shared" si="4"/>
        <v>3</v>
      </c>
      <c r="N40" s="65">
        <f>VLOOKUP($A40,'Return Data'!$B$7:$R$2843,10,0)</f>
        <v>3.2858000000000001</v>
      </c>
      <c r="O40" s="66">
        <f t="shared" si="5"/>
        <v>7</v>
      </c>
      <c r="P40" s="65">
        <f>VLOOKUP($A40,'Return Data'!$B$7:$R$2843,11,0)</f>
        <v>3.2858999999999998</v>
      </c>
      <c r="Q40" s="66">
        <f t="shared" si="6"/>
        <v>8</v>
      </c>
      <c r="R40" s="65">
        <f>VLOOKUP($A40,'Return Data'!$B$7:$R$2843,12,0)</f>
        <v>3.2136</v>
      </c>
      <c r="S40" s="66">
        <f t="shared" si="7"/>
        <v>7</v>
      </c>
      <c r="T40" s="65">
        <f>VLOOKUP($A40,'Return Data'!$B$7:$R$2843,13,0)</f>
        <v>3.2488000000000001</v>
      </c>
      <c r="U40" s="66">
        <f t="shared" si="8"/>
        <v>6</v>
      </c>
      <c r="V40" s="65">
        <f>VLOOKUP($A40,'Return Data'!$B$7:$R$2843,17,0)</f>
        <v>4.1914999999999996</v>
      </c>
      <c r="W40" s="66">
        <f t="shared" si="14"/>
        <v>15</v>
      </c>
      <c r="X40" s="65">
        <f>VLOOKUP($A40,'Return Data'!$B$7:$R$2843,14,0)</f>
        <v>5.2625000000000002</v>
      </c>
      <c r="Y40" s="66">
        <f t="shared" si="15"/>
        <v>11</v>
      </c>
      <c r="Z40" s="65">
        <f>VLOOKUP($A40,'Return Data'!$B$7:$R$2843,16,0)</f>
        <v>7.2910000000000004</v>
      </c>
      <c r="AA40" s="67">
        <f t="shared" si="11"/>
        <v>9</v>
      </c>
    </row>
    <row r="41" spans="1:27" x14ac:dyDescent="0.3">
      <c r="A41" s="63" t="s">
        <v>262</v>
      </c>
      <c r="B41" s="64">
        <f>VLOOKUP($A41,'Return Data'!$B$7:$R$2843,3,0)</f>
        <v>44410</v>
      </c>
      <c r="C41" s="65">
        <f>VLOOKUP($A41,'Return Data'!$B$7:$R$2843,4,0)</f>
        <v>3259.7361000000001</v>
      </c>
      <c r="D41" s="65">
        <f>VLOOKUP($A41,'Return Data'!$B$7:$R$2843,5,0)</f>
        <v>3.0112000000000001</v>
      </c>
      <c r="E41" s="66">
        <f t="shared" si="0"/>
        <v>32</v>
      </c>
      <c r="F41" s="65">
        <f>VLOOKUP($A41,'Return Data'!$B$7:$R$2843,6,0)</f>
        <v>3.0184000000000002</v>
      </c>
      <c r="G41" s="66">
        <f t="shared" si="1"/>
        <v>36</v>
      </c>
      <c r="H41" s="65">
        <f>VLOOKUP($A41,'Return Data'!$B$7:$R$2843,7,0)</f>
        <v>3.1459000000000001</v>
      </c>
      <c r="I41" s="66">
        <f t="shared" si="2"/>
        <v>29</v>
      </c>
      <c r="J41" s="65">
        <f>VLOOKUP($A41,'Return Data'!$B$7:$R$2843,8,0)</f>
        <v>3.2820999999999998</v>
      </c>
      <c r="K41" s="66">
        <f t="shared" si="3"/>
        <v>23</v>
      </c>
      <c r="L41" s="65">
        <f>VLOOKUP($A41,'Return Data'!$B$7:$R$2843,9,0)</f>
        <v>3.2629000000000001</v>
      </c>
      <c r="M41" s="66">
        <f t="shared" si="4"/>
        <v>23</v>
      </c>
      <c r="N41" s="65">
        <f>VLOOKUP($A41,'Return Data'!$B$7:$R$2843,10,0)</f>
        <v>3.1999</v>
      </c>
      <c r="O41" s="66">
        <f t="shared" si="5"/>
        <v>26</v>
      </c>
      <c r="P41" s="65">
        <f>VLOOKUP($A41,'Return Data'!$B$7:$R$2843,11,0)</f>
        <v>3.2128999999999999</v>
      </c>
      <c r="Q41" s="66">
        <f t="shared" si="6"/>
        <v>25</v>
      </c>
      <c r="R41" s="65">
        <f>VLOOKUP($A41,'Return Data'!$B$7:$R$2843,12,0)</f>
        <v>3.1154999999999999</v>
      </c>
      <c r="S41" s="66">
        <f t="shared" si="7"/>
        <v>27</v>
      </c>
      <c r="T41" s="65">
        <f>VLOOKUP($A41,'Return Data'!$B$7:$R$2843,13,0)</f>
        <v>3.1701999999999999</v>
      </c>
      <c r="U41" s="66">
        <f t="shared" si="8"/>
        <v>21</v>
      </c>
      <c r="V41" s="65">
        <f>VLOOKUP($A41,'Return Data'!$B$7:$R$2843,17,0)</f>
        <v>4.2214999999999998</v>
      </c>
      <c r="W41" s="66">
        <f t="shared" si="14"/>
        <v>10</v>
      </c>
      <c r="X41" s="65">
        <f>VLOOKUP($A41,'Return Data'!$B$7:$R$2843,14,0)</f>
        <v>5.2723000000000004</v>
      </c>
      <c r="Y41" s="66">
        <f t="shared" si="15"/>
        <v>9</v>
      </c>
      <c r="Z41" s="65">
        <f>VLOOKUP($A41,'Return Data'!$B$7:$R$2843,16,0)</f>
        <v>7.2294999999999998</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44410</v>
      </c>
      <c r="C43" s="65">
        <f>VLOOKUP($A43,'Return Data'!$B$7:$R$2843,4,0)</f>
        <v>1987.8806</v>
      </c>
      <c r="D43" s="65">
        <f>VLOOKUP($A43,'Return Data'!$B$7:$R$2843,5,0)</f>
        <v>2.9912999999999998</v>
      </c>
      <c r="E43" s="66">
        <f t="shared" si="0"/>
        <v>33</v>
      </c>
      <c r="F43" s="65">
        <f>VLOOKUP($A43,'Return Data'!$B$7:$R$2843,6,0)</f>
        <v>3.1694</v>
      </c>
      <c r="G43" s="66">
        <f t="shared" si="1"/>
        <v>24</v>
      </c>
      <c r="H43" s="65">
        <f>VLOOKUP($A43,'Return Data'!$B$7:$R$2843,7,0)</f>
        <v>3.2616999999999998</v>
      </c>
      <c r="I43" s="66">
        <f t="shared" si="2"/>
        <v>9</v>
      </c>
      <c r="J43" s="65">
        <f>VLOOKUP($A43,'Return Data'!$B$7:$R$2843,8,0)</f>
        <v>3.3435000000000001</v>
      </c>
      <c r="K43" s="66">
        <f t="shared" si="3"/>
        <v>14</v>
      </c>
      <c r="L43" s="65">
        <f>VLOOKUP($A43,'Return Data'!$B$7:$R$2843,9,0)</f>
        <v>3.3180999999999998</v>
      </c>
      <c r="M43" s="66">
        <f t="shared" si="4"/>
        <v>12</v>
      </c>
      <c r="N43" s="65">
        <f>VLOOKUP($A43,'Return Data'!$B$7:$R$2843,10,0)</f>
        <v>3.2698999999999998</v>
      </c>
      <c r="O43" s="66">
        <f t="shared" si="5"/>
        <v>9</v>
      </c>
      <c r="P43" s="65">
        <f>VLOOKUP($A43,'Return Data'!$B$7:$R$2843,11,0)</f>
        <v>3.2904</v>
      </c>
      <c r="Q43" s="66">
        <f t="shared" si="6"/>
        <v>7</v>
      </c>
      <c r="R43" s="65">
        <f>VLOOKUP($A43,'Return Data'!$B$7:$R$2843,12,0)</f>
        <v>3.1979000000000002</v>
      </c>
      <c r="S43" s="66">
        <f t="shared" si="7"/>
        <v>8</v>
      </c>
      <c r="T43" s="65">
        <f>VLOOKUP($A43,'Return Data'!$B$7:$R$2843,13,0)</f>
        <v>3.2280000000000002</v>
      </c>
      <c r="U43" s="66">
        <f t="shared" si="8"/>
        <v>8</v>
      </c>
      <c r="V43" s="65">
        <f>VLOOKUP($A43,'Return Data'!$B$7:$R$2843,17,0)</f>
        <v>4.2347999999999999</v>
      </c>
      <c r="W43" s="66">
        <f t="shared" si="14"/>
        <v>6</v>
      </c>
      <c r="X43" s="65">
        <f>VLOOKUP($A43,'Return Data'!$B$7:$R$2843,14,0)</f>
        <v>3.9771000000000001</v>
      </c>
      <c r="Y43" s="66">
        <f t="shared" si="15"/>
        <v>32</v>
      </c>
      <c r="Z43" s="65">
        <f>VLOOKUP($A43,'Return Data'!$B$7:$R$2843,16,0)</f>
        <v>7.0090000000000003</v>
      </c>
      <c r="AA43" s="67">
        <f t="shared" si="11"/>
        <v>23</v>
      </c>
    </row>
    <row r="44" spans="1:27" x14ac:dyDescent="0.3">
      <c r="A44" s="63" t="s">
        <v>264</v>
      </c>
      <c r="B44" s="64">
        <f>VLOOKUP($A44,'Return Data'!$B$7:$R$2843,3,0)</f>
        <v>44410</v>
      </c>
      <c r="C44" s="65">
        <f>VLOOKUP($A44,'Return Data'!$B$7:$R$2843,4,0)</f>
        <v>3390.0457000000001</v>
      </c>
      <c r="D44" s="65">
        <f>VLOOKUP($A44,'Return Data'!$B$7:$R$2843,5,0)</f>
        <v>3.1991000000000001</v>
      </c>
      <c r="E44" s="66">
        <f t="shared" si="0"/>
        <v>20</v>
      </c>
      <c r="F44" s="65">
        <f>VLOOKUP($A44,'Return Data'!$B$7:$R$2843,6,0)</f>
        <v>3.2406000000000001</v>
      </c>
      <c r="G44" s="66">
        <f t="shared" si="1"/>
        <v>12</v>
      </c>
      <c r="H44" s="65">
        <f>VLOOKUP($A44,'Return Data'!$B$7:$R$2843,7,0)</f>
        <v>3.2722000000000002</v>
      </c>
      <c r="I44" s="66">
        <f t="shared" si="2"/>
        <v>7</v>
      </c>
      <c r="J44" s="65">
        <f>VLOOKUP($A44,'Return Data'!$B$7:$R$2843,8,0)</f>
        <v>3.3845000000000001</v>
      </c>
      <c r="K44" s="66">
        <f t="shared" si="3"/>
        <v>6</v>
      </c>
      <c r="L44" s="65">
        <f>VLOOKUP($A44,'Return Data'!$B$7:$R$2843,9,0)</f>
        <v>3.3409</v>
      </c>
      <c r="M44" s="66">
        <f t="shared" si="4"/>
        <v>8</v>
      </c>
      <c r="N44" s="65">
        <f>VLOOKUP($A44,'Return Data'!$B$7:$R$2843,10,0)</f>
        <v>3.2646999999999999</v>
      </c>
      <c r="O44" s="66">
        <f t="shared" si="5"/>
        <v>12</v>
      </c>
      <c r="P44" s="65">
        <f>VLOOKUP($A44,'Return Data'!$B$7:$R$2843,11,0)</f>
        <v>3.2681</v>
      </c>
      <c r="Q44" s="66">
        <f t="shared" si="6"/>
        <v>10</v>
      </c>
      <c r="R44" s="65">
        <f>VLOOKUP($A44,'Return Data'!$B$7:$R$2843,12,0)</f>
        <v>3.1789000000000001</v>
      </c>
      <c r="S44" s="66">
        <f t="shared" si="7"/>
        <v>10</v>
      </c>
      <c r="T44" s="65">
        <f>VLOOKUP($A44,'Return Data'!$B$7:$R$2843,13,0)</f>
        <v>3.2195</v>
      </c>
      <c r="U44" s="66">
        <f t="shared" si="8"/>
        <v>9</v>
      </c>
      <c r="V44" s="65">
        <f>VLOOKUP($A44,'Return Data'!$B$7:$R$2843,17,0)</f>
        <v>4.1852</v>
      </c>
      <c r="W44" s="66">
        <f t="shared" si="14"/>
        <v>16</v>
      </c>
      <c r="X44" s="65">
        <f>VLOOKUP($A44,'Return Data'!$B$7:$R$2843,14,0)</f>
        <v>5.2622999999999998</v>
      </c>
      <c r="Y44" s="66">
        <f t="shared" si="15"/>
        <v>12</v>
      </c>
      <c r="Z44" s="65">
        <f>VLOOKUP($A44,'Return Data'!$B$7:$R$2843,16,0)</f>
        <v>7.0243000000000002</v>
      </c>
      <c r="AA44" s="67">
        <f t="shared" si="11"/>
        <v>22</v>
      </c>
    </row>
    <row r="45" spans="1:27" x14ac:dyDescent="0.3">
      <c r="A45" s="63" t="s">
        <v>265</v>
      </c>
      <c r="B45" s="64">
        <f>VLOOKUP($A45,'Return Data'!$B$7:$R$2843,3,0)</f>
        <v>44410</v>
      </c>
      <c r="C45" s="65">
        <f>VLOOKUP($A45,'Return Data'!$B$7:$R$2843,4,0)</f>
        <v>1121.0962999999999</v>
      </c>
      <c r="D45" s="65">
        <f>VLOOKUP($A45,'Return Data'!$B$7:$R$2843,5,0)</f>
        <v>2.8001999999999998</v>
      </c>
      <c r="E45" s="66">
        <f t="shared" si="0"/>
        <v>37</v>
      </c>
      <c r="F45" s="65">
        <f>VLOOKUP($A45,'Return Data'!$B$7:$R$2843,6,0)</f>
        <v>2.8233999999999999</v>
      </c>
      <c r="G45" s="66">
        <f t="shared" si="1"/>
        <v>37</v>
      </c>
      <c r="H45" s="65">
        <f>VLOOKUP($A45,'Return Data'!$B$7:$R$2843,7,0)</f>
        <v>2.8210000000000002</v>
      </c>
      <c r="I45" s="66">
        <f t="shared" si="2"/>
        <v>36</v>
      </c>
      <c r="J45" s="65">
        <f>VLOOKUP($A45,'Return Data'!$B$7:$R$2843,8,0)</f>
        <v>2.847</v>
      </c>
      <c r="K45" s="66">
        <f t="shared" si="3"/>
        <v>37</v>
      </c>
      <c r="L45" s="65">
        <f>VLOOKUP($A45,'Return Data'!$B$7:$R$2843,9,0)</f>
        <v>2.8742000000000001</v>
      </c>
      <c r="M45" s="66">
        <f t="shared" si="4"/>
        <v>37</v>
      </c>
      <c r="N45" s="65">
        <f>VLOOKUP($A45,'Return Data'!$B$7:$R$2843,10,0)</f>
        <v>2.8999000000000001</v>
      </c>
      <c r="O45" s="66">
        <f t="shared" si="5"/>
        <v>37</v>
      </c>
      <c r="P45" s="65">
        <f>VLOOKUP($A45,'Return Data'!$B$7:$R$2843,11,0)</f>
        <v>2.9432999999999998</v>
      </c>
      <c r="Q45" s="66">
        <f t="shared" si="6"/>
        <v>34</v>
      </c>
      <c r="R45" s="65">
        <f>VLOOKUP($A45,'Return Data'!$B$7:$R$2843,12,0)</f>
        <v>2.9257</v>
      </c>
      <c r="S45" s="66">
        <f t="shared" si="7"/>
        <v>34</v>
      </c>
      <c r="T45" s="65">
        <f>VLOOKUP($A45,'Return Data'!$B$7:$R$2843,13,0)</f>
        <v>2.9424000000000001</v>
      </c>
      <c r="U45" s="66">
        <f t="shared" si="8"/>
        <v>34</v>
      </c>
      <c r="V45" s="65"/>
      <c r="W45" s="66"/>
      <c r="X45" s="65"/>
      <c r="Y45" s="66"/>
      <c r="Z45" s="65">
        <f>VLOOKUP($A45,'Return Data'!$B$7:$R$2843,16,0)</f>
        <v>4.5837000000000003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3.1053447368421057</v>
      </c>
      <c r="E47" s="65"/>
      <c r="F47" s="75">
        <f>AVERAGE(F8:F45)</f>
        <v>3.1099947368421055</v>
      </c>
      <c r="G47" s="65"/>
      <c r="H47" s="75">
        <f>AVERAGE(H8:H45)</f>
        <v>3.090626315789474</v>
      </c>
      <c r="I47" s="65"/>
      <c r="J47" s="75">
        <f>AVERAGE(J8:J45)</f>
        <v>3.1872921052631575</v>
      </c>
      <c r="K47" s="65"/>
      <c r="L47" s="75">
        <f>AVERAGE(L8:L45)</f>
        <v>3.1579105263157898</v>
      </c>
      <c r="M47" s="65"/>
      <c r="N47" s="75">
        <f>AVERAGE(N8:N45)</f>
        <v>3.1239447368421054</v>
      </c>
      <c r="O47" s="65"/>
      <c r="P47" s="75">
        <f>AVERAGE(P8:P45)</f>
        <v>3.1318473684210524</v>
      </c>
      <c r="Q47" s="65"/>
      <c r="R47" s="75">
        <f>AVERAGE(R8:R45)</f>
        <v>3.06575</v>
      </c>
      <c r="S47" s="65"/>
      <c r="T47" s="75">
        <f>AVERAGE(T8:T45)</f>
        <v>3.0989473684210527</v>
      </c>
      <c r="U47" s="65"/>
      <c r="V47" s="75">
        <f>AVERAGE(V8:V45)</f>
        <v>4.0181685714285722</v>
      </c>
      <c r="W47" s="65"/>
      <c r="X47" s="75">
        <f>AVERAGE(X8:X45)</f>
        <v>4.9142705882352944</v>
      </c>
      <c r="Y47" s="65"/>
      <c r="Z47" s="75">
        <f>AVERAGE(Z8:Z45)</f>
        <v>6.490368421052632</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3.6505999999999998</v>
      </c>
      <c r="E49" s="95"/>
      <c r="F49" s="79">
        <f>MAX(F8:F45)</f>
        <v>3.4780000000000002</v>
      </c>
      <c r="G49" s="95"/>
      <c r="H49" s="79">
        <f>MAX(H8:H45)</f>
        <v>3.3656000000000001</v>
      </c>
      <c r="I49" s="95"/>
      <c r="J49" s="79">
        <f>MAX(J8:J45)</f>
        <v>3.4651000000000001</v>
      </c>
      <c r="K49" s="95"/>
      <c r="L49" s="79">
        <f>MAX(L8:L45)</f>
        <v>3.4146000000000001</v>
      </c>
      <c r="M49" s="95"/>
      <c r="N49" s="79">
        <f>MAX(N8:N45)</f>
        <v>3.6825000000000001</v>
      </c>
      <c r="O49" s="95"/>
      <c r="P49" s="79">
        <f>MAX(P8:P45)</f>
        <v>4.0054999999999996</v>
      </c>
      <c r="Q49" s="95"/>
      <c r="R49" s="79">
        <f>MAX(R8:R45)</f>
        <v>4.0834999999999999</v>
      </c>
      <c r="S49" s="95"/>
      <c r="T49" s="79">
        <f>MAX(T8:T45)</f>
        <v>4.2874999999999996</v>
      </c>
      <c r="U49" s="95"/>
      <c r="V49" s="79">
        <f>MAX(V8:V45)</f>
        <v>4.9946999999999999</v>
      </c>
      <c r="W49" s="95"/>
      <c r="X49" s="79">
        <f>MAX(X8:X45)</f>
        <v>5.8404999999999996</v>
      </c>
      <c r="Y49" s="95"/>
      <c r="Z49" s="79">
        <f>MAX(Z8:Z45)</f>
        <v>7.7958999999999996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44410</v>
      </c>
      <c r="E7" s="184">
        <v>1018.34</v>
      </c>
      <c r="F7" s="184">
        <v>0.74590000000000001</v>
      </c>
      <c r="G7" s="184">
        <v>0.74590000000000001</v>
      </c>
      <c r="H7" s="184">
        <v>1.0599000000000001</v>
      </c>
      <c r="I7" s="184">
        <v>1.7282</v>
      </c>
      <c r="J7" s="184">
        <v>2.8283999999999998</v>
      </c>
      <c r="K7" s="184">
        <v>10.639799999999999</v>
      </c>
      <c r="L7" s="184">
        <v>14.439500000000001</v>
      </c>
      <c r="M7" s="184">
        <v>37.394399999999997</v>
      </c>
      <c r="N7" s="184">
        <v>47.003900000000002</v>
      </c>
      <c r="O7" s="184">
        <v>10.2431</v>
      </c>
      <c r="P7" s="184">
        <v>10.1387</v>
      </c>
      <c r="Q7" s="184">
        <v>19.066400000000002</v>
      </c>
      <c r="R7" s="184">
        <v>18.916899999999998</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44410</v>
      </c>
      <c r="E8" s="184">
        <v>1105.71</v>
      </c>
      <c r="F8" s="184">
        <v>0.75270000000000004</v>
      </c>
      <c r="G8" s="184">
        <v>0.75270000000000004</v>
      </c>
      <c r="H8" s="184">
        <v>1.0759000000000001</v>
      </c>
      <c r="I8" s="184">
        <v>1.7615000000000001</v>
      </c>
      <c r="J8" s="184">
        <v>2.9036</v>
      </c>
      <c r="K8" s="184">
        <v>10.881500000000001</v>
      </c>
      <c r="L8" s="184">
        <v>14.856299999999999</v>
      </c>
      <c r="M8" s="184">
        <v>38.173999999999999</v>
      </c>
      <c r="N8" s="184">
        <v>48.152999999999999</v>
      </c>
      <c r="O8" s="184">
        <v>11.125299999999999</v>
      </c>
      <c r="P8" s="184">
        <v>11.232699999999999</v>
      </c>
      <c r="Q8" s="184">
        <v>14.372199999999999</v>
      </c>
      <c r="R8" s="184">
        <v>19.8279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44410</v>
      </c>
      <c r="E9" s="184">
        <v>15.25</v>
      </c>
      <c r="F9" s="184">
        <v>0.92649999999999999</v>
      </c>
      <c r="G9" s="184">
        <v>0.92649999999999999</v>
      </c>
      <c r="H9" s="184">
        <v>0.79310000000000003</v>
      </c>
      <c r="I9" s="184">
        <v>1.5989</v>
      </c>
      <c r="J9" s="184">
        <v>3.6709999999999998</v>
      </c>
      <c r="K9" s="184">
        <v>11.8855</v>
      </c>
      <c r="L9" s="184">
        <v>12.3803</v>
      </c>
      <c r="M9" s="184">
        <v>31.2392</v>
      </c>
      <c r="N9" s="184">
        <v>39.015500000000003</v>
      </c>
      <c r="O9" s="184"/>
      <c r="P9" s="184"/>
      <c r="Q9" s="184">
        <v>15.193099999999999</v>
      </c>
      <c r="R9" s="184">
        <v>21.942499999999999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44410</v>
      </c>
      <c r="E10" s="184">
        <v>14.59</v>
      </c>
      <c r="F10" s="184">
        <v>0.89900000000000002</v>
      </c>
      <c r="G10" s="184">
        <v>0.89900000000000002</v>
      </c>
      <c r="H10" s="184">
        <v>0.82930000000000004</v>
      </c>
      <c r="I10" s="184">
        <v>1.6016999999999999</v>
      </c>
      <c r="J10" s="184">
        <v>3.5486</v>
      </c>
      <c r="K10" s="184">
        <v>11.5443</v>
      </c>
      <c r="L10" s="184">
        <v>11.6297</v>
      </c>
      <c r="M10" s="184">
        <v>29.919899999999998</v>
      </c>
      <c r="N10" s="184">
        <v>37.124099999999999</v>
      </c>
      <c r="O10" s="184"/>
      <c r="P10" s="184"/>
      <c r="Q10" s="184">
        <v>13.4975</v>
      </c>
      <c r="R10" s="184">
        <v>20.338000000000001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44410</v>
      </c>
      <c r="E11" s="184">
        <v>76.92</v>
      </c>
      <c r="F11" s="184">
        <v>0.68059999999999998</v>
      </c>
      <c r="G11" s="184">
        <v>0.68059999999999998</v>
      </c>
      <c r="H11" s="184">
        <v>1.4910000000000001</v>
      </c>
      <c r="I11" s="184">
        <v>2.4643999999999999</v>
      </c>
      <c r="J11" s="184">
        <v>4.0444000000000004</v>
      </c>
      <c r="K11" s="184">
        <v>11.478300000000001</v>
      </c>
      <c r="L11" s="184">
        <v>13.9724</v>
      </c>
      <c r="M11" s="184">
        <v>36.213900000000002</v>
      </c>
      <c r="N11" s="184">
        <v>43.695099999999996</v>
      </c>
      <c r="O11" s="184">
        <v>10.716900000000001</v>
      </c>
      <c r="P11" s="184">
        <v>10.7898</v>
      </c>
      <c r="Q11" s="184">
        <v>12.0716</v>
      </c>
      <c r="R11" s="184">
        <v>21.069099999999999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44410</v>
      </c>
      <c r="E12" s="184">
        <v>84.11</v>
      </c>
      <c r="F12" s="184">
        <v>0.68230000000000002</v>
      </c>
      <c r="G12" s="184">
        <v>0.68230000000000002</v>
      </c>
      <c r="H12" s="184">
        <v>1.5085999999999999</v>
      </c>
      <c r="I12" s="184">
        <v>2.4982000000000002</v>
      </c>
      <c r="J12" s="184">
        <v>4.1093999999999999</v>
      </c>
      <c r="K12" s="184">
        <v>11.6554</v>
      </c>
      <c r="L12" s="184">
        <v>14.342000000000001</v>
      </c>
      <c r="M12" s="184">
        <v>36.875500000000002</v>
      </c>
      <c r="N12" s="184">
        <v>44.6432</v>
      </c>
      <c r="O12" s="184">
        <v>11.6035</v>
      </c>
      <c r="P12" s="184">
        <v>11.996</v>
      </c>
      <c r="Q12" s="184">
        <v>12.661300000000001</v>
      </c>
      <c r="R12" s="184">
        <v>21.8811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44410</v>
      </c>
      <c r="E13" s="184">
        <v>19.1053</v>
      </c>
      <c r="F13" s="184">
        <v>0.58489999999999998</v>
      </c>
      <c r="G13" s="184">
        <v>0.58489999999999998</v>
      </c>
      <c r="H13" s="184">
        <v>0.46539999999999998</v>
      </c>
      <c r="I13" s="184">
        <v>1.06</v>
      </c>
      <c r="J13" s="184">
        <v>2.6587000000000001</v>
      </c>
      <c r="K13" s="184">
        <v>11.6812</v>
      </c>
      <c r="L13" s="184">
        <v>14.739699999999999</v>
      </c>
      <c r="M13" s="184">
        <v>38.334899999999998</v>
      </c>
      <c r="N13" s="184">
        <v>41.505000000000003</v>
      </c>
      <c r="O13" s="184">
        <v>18.566700000000001</v>
      </c>
      <c r="P13" s="184"/>
      <c r="Q13" s="184">
        <v>16.153500000000001</v>
      </c>
      <c r="R13" s="184">
        <v>25.509399999999999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44410</v>
      </c>
      <c r="E14" s="184">
        <v>17.839400000000001</v>
      </c>
      <c r="F14" s="184">
        <v>0.56940000000000002</v>
      </c>
      <c r="G14" s="184">
        <v>0.56940000000000002</v>
      </c>
      <c r="H14" s="184">
        <v>0.43009999999999998</v>
      </c>
      <c r="I14" s="184">
        <v>0.98950000000000005</v>
      </c>
      <c r="J14" s="184">
        <v>2.5011000000000001</v>
      </c>
      <c r="K14" s="184">
        <v>11.170400000000001</v>
      </c>
      <c r="L14" s="184">
        <v>13.728899999999999</v>
      </c>
      <c r="M14" s="184">
        <v>36.582099999999997</v>
      </c>
      <c r="N14" s="184">
        <v>39.125799999999998</v>
      </c>
      <c r="O14" s="184">
        <v>16.714099999999998</v>
      </c>
      <c r="P14" s="184"/>
      <c r="Q14" s="184">
        <v>14.3262</v>
      </c>
      <c r="R14" s="184">
        <v>23.4572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44410</v>
      </c>
      <c r="E15" s="184">
        <v>23.19</v>
      </c>
      <c r="F15" s="184">
        <v>1.1779999999999999</v>
      </c>
      <c r="G15" s="184">
        <v>1.1779999999999999</v>
      </c>
      <c r="H15" s="184">
        <v>1.5324</v>
      </c>
      <c r="I15" s="184">
        <v>1.9340999999999999</v>
      </c>
      <c r="J15" s="184">
        <v>6.4249999999999998</v>
      </c>
      <c r="K15" s="184">
        <v>23.416699999999999</v>
      </c>
      <c r="L15" s="184">
        <v>40.630699999999997</v>
      </c>
      <c r="M15" s="184">
        <v>61.715499999999999</v>
      </c>
      <c r="N15" s="184">
        <v>84.780900000000003</v>
      </c>
      <c r="O15" s="184">
        <v>17.305599999999998</v>
      </c>
      <c r="P15" s="184">
        <v>17.819199999999999</v>
      </c>
      <c r="Q15" s="184">
        <v>18.1691</v>
      </c>
      <c r="R15" s="184">
        <v>43.886099999999999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44410</v>
      </c>
      <c r="E16" s="184">
        <v>22.19</v>
      </c>
      <c r="F16" s="184">
        <v>1.0933999999999999</v>
      </c>
      <c r="G16" s="184">
        <v>1.0933999999999999</v>
      </c>
      <c r="H16" s="184">
        <v>1.4632000000000001</v>
      </c>
      <c r="I16" s="184">
        <v>1.8825000000000001</v>
      </c>
      <c r="J16" s="184">
        <v>6.3249000000000004</v>
      </c>
      <c r="K16" s="184">
        <v>23.072700000000001</v>
      </c>
      <c r="L16" s="184">
        <v>40</v>
      </c>
      <c r="M16" s="184">
        <v>60.680700000000002</v>
      </c>
      <c r="N16" s="184">
        <v>83.236999999999995</v>
      </c>
      <c r="O16" s="184">
        <v>16.2468</v>
      </c>
      <c r="P16" s="184">
        <v>16.785599999999999</v>
      </c>
      <c r="Q16" s="184">
        <v>17.139800000000001</v>
      </c>
      <c r="R16" s="184">
        <v>42.611400000000003</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44410</v>
      </c>
      <c r="E17" s="184">
        <v>251.76</v>
      </c>
      <c r="F17" s="184">
        <v>0.75239999999999996</v>
      </c>
      <c r="G17" s="184">
        <v>0.75239999999999996</v>
      </c>
      <c r="H17" s="184">
        <v>0.86539999999999995</v>
      </c>
      <c r="I17" s="184">
        <v>1.5407</v>
      </c>
      <c r="J17" s="184">
        <v>2.6377000000000002</v>
      </c>
      <c r="K17" s="184">
        <v>10.712400000000001</v>
      </c>
      <c r="L17" s="184">
        <v>12.438000000000001</v>
      </c>
      <c r="M17" s="184">
        <v>32.282499999999999</v>
      </c>
      <c r="N17" s="184">
        <v>39.603000000000002</v>
      </c>
      <c r="O17" s="184">
        <v>16.3462</v>
      </c>
      <c r="P17" s="184">
        <v>15.587899999999999</v>
      </c>
      <c r="Q17" s="184">
        <v>15.752000000000001</v>
      </c>
      <c r="R17" s="184">
        <v>24.529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44410</v>
      </c>
      <c r="E18" s="184">
        <v>233.1</v>
      </c>
      <c r="F18" s="184">
        <v>0.74339999999999995</v>
      </c>
      <c r="G18" s="184">
        <v>0.74339999999999995</v>
      </c>
      <c r="H18" s="184">
        <v>0.83919999999999995</v>
      </c>
      <c r="I18" s="184">
        <v>1.4890000000000001</v>
      </c>
      <c r="J18" s="184">
        <v>2.5246</v>
      </c>
      <c r="K18" s="184">
        <v>10.364100000000001</v>
      </c>
      <c r="L18" s="184">
        <v>11.760999999999999</v>
      </c>
      <c r="M18" s="184">
        <v>31.117100000000001</v>
      </c>
      <c r="N18" s="184">
        <v>37.9861</v>
      </c>
      <c r="O18" s="184">
        <v>14.999599999999999</v>
      </c>
      <c r="P18" s="184">
        <v>14.1876</v>
      </c>
      <c r="Q18" s="184">
        <v>11.6745</v>
      </c>
      <c r="R18" s="184">
        <v>23.078900000000001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44410</v>
      </c>
      <c r="E19" s="184">
        <v>246.15100000000001</v>
      </c>
      <c r="F19" s="184">
        <v>0.62549999999999994</v>
      </c>
      <c r="G19" s="184">
        <v>0.62549999999999994</v>
      </c>
      <c r="H19" s="184">
        <v>0.83730000000000004</v>
      </c>
      <c r="I19" s="184">
        <v>1.7641</v>
      </c>
      <c r="J19" s="184">
        <v>3.7534999999999998</v>
      </c>
      <c r="K19" s="184">
        <v>12.219900000000001</v>
      </c>
      <c r="L19" s="184">
        <v>15.5541</v>
      </c>
      <c r="M19" s="184">
        <v>37.596800000000002</v>
      </c>
      <c r="N19" s="184">
        <v>46.154800000000002</v>
      </c>
      <c r="O19" s="184">
        <v>16.320699999999999</v>
      </c>
      <c r="P19" s="184">
        <v>14.741400000000001</v>
      </c>
      <c r="Q19" s="184">
        <v>15.332800000000001</v>
      </c>
      <c r="R19" s="184">
        <v>25.339700000000001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44410</v>
      </c>
      <c r="E20" s="184">
        <v>228.09899999999999</v>
      </c>
      <c r="F20" s="184">
        <v>0.61670000000000003</v>
      </c>
      <c r="G20" s="184">
        <v>0.61670000000000003</v>
      </c>
      <c r="H20" s="184">
        <v>0.81769999999999998</v>
      </c>
      <c r="I20" s="184">
        <v>1.7241</v>
      </c>
      <c r="J20" s="184">
        <v>3.6638999999999999</v>
      </c>
      <c r="K20" s="184">
        <v>11.924099999999999</v>
      </c>
      <c r="L20" s="184">
        <v>14.972200000000001</v>
      </c>
      <c r="M20" s="184">
        <v>36.555199999999999</v>
      </c>
      <c r="N20" s="184">
        <v>44.669499999999999</v>
      </c>
      <c r="O20" s="184">
        <v>15.162000000000001</v>
      </c>
      <c r="P20" s="184">
        <v>13.540100000000001</v>
      </c>
      <c r="Q20" s="184">
        <v>15.126899999999999</v>
      </c>
      <c r="R20" s="184">
        <v>24.104500000000002</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44410</v>
      </c>
      <c r="E21" s="184">
        <v>38.299999999999997</v>
      </c>
      <c r="F21" s="184">
        <v>0.6835</v>
      </c>
      <c r="G21" s="184">
        <v>0.6835</v>
      </c>
      <c r="H21" s="184">
        <v>0.71</v>
      </c>
      <c r="I21" s="184">
        <v>1.3495999999999999</v>
      </c>
      <c r="J21" s="184">
        <v>2.5434999999999999</v>
      </c>
      <c r="K21" s="184">
        <v>11.337199999999999</v>
      </c>
      <c r="L21" s="184">
        <v>13.9542</v>
      </c>
      <c r="M21" s="184">
        <v>37.869</v>
      </c>
      <c r="N21" s="184">
        <v>44.4193</v>
      </c>
      <c r="O21" s="184">
        <v>14.1357</v>
      </c>
      <c r="P21" s="184">
        <v>12.795400000000001</v>
      </c>
      <c r="Q21" s="184">
        <v>13.565899999999999</v>
      </c>
      <c r="R21" s="184">
        <v>22.162099999999999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44410</v>
      </c>
      <c r="E22" s="184">
        <v>35.700000000000003</v>
      </c>
      <c r="F22" s="184">
        <v>0.67679999999999996</v>
      </c>
      <c r="G22" s="184">
        <v>0.67679999999999996</v>
      </c>
      <c r="H22" s="184">
        <v>0.67679999999999996</v>
      </c>
      <c r="I22" s="184">
        <v>1.2766</v>
      </c>
      <c r="J22" s="184">
        <v>2.4096000000000002</v>
      </c>
      <c r="K22" s="184">
        <v>10.835100000000001</v>
      </c>
      <c r="L22" s="184">
        <v>12.9747</v>
      </c>
      <c r="M22" s="184">
        <v>36</v>
      </c>
      <c r="N22" s="184">
        <v>41.779200000000003</v>
      </c>
      <c r="O22" s="184">
        <v>12.418200000000001</v>
      </c>
      <c r="P22" s="184">
        <v>11.4992</v>
      </c>
      <c r="Q22" s="184">
        <v>11.2036</v>
      </c>
      <c r="R22" s="184">
        <v>20.167899999999999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44410</v>
      </c>
      <c r="E23" s="184">
        <v>168.0505</v>
      </c>
      <c r="F23" s="184">
        <v>0.51139999999999997</v>
      </c>
      <c r="G23" s="184">
        <v>0.51139999999999997</v>
      </c>
      <c r="H23" s="184">
        <v>0.54490000000000005</v>
      </c>
      <c r="I23" s="184">
        <v>0.73180000000000001</v>
      </c>
      <c r="J23" s="184">
        <v>1.5522</v>
      </c>
      <c r="K23" s="184">
        <v>9.8042999999999996</v>
      </c>
      <c r="L23" s="184">
        <v>12.578900000000001</v>
      </c>
      <c r="M23" s="184">
        <v>36.414999999999999</v>
      </c>
      <c r="N23" s="184">
        <v>45.340600000000002</v>
      </c>
      <c r="O23" s="184">
        <v>12.850899999999999</v>
      </c>
      <c r="P23" s="184">
        <v>11.0928</v>
      </c>
      <c r="Q23" s="184">
        <v>13.913600000000001</v>
      </c>
      <c r="R23" s="184">
        <v>20.586400000000001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44410</v>
      </c>
      <c r="E24" s="184">
        <v>184.26599999999999</v>
      </c>
      <c r="F24" s="184">
        <v>0.51970000000000005</v>
      </c>
      <c r="G24" s="184">
        <v>0.51970000000000005</v>
      </c>
      <c r="H24" s="184">
        <v>0.56430000000000002</v>
      </c>
      <c r="I24" s="184">
        <v>0.77170000000000005</v>
      </c>
      <c r="J24" s="184">
        <v>1.6424000000000001</v>
      </c>
      <c r="K24" s="184">
        <v>10.086499999999999</v>
      </c>
      <c r="L24" s="184">
        <v>13.139799999999999</v>
      </c>
      <c r="M24" s="184">
        <v>37.440199999999997</v>
      </c>
      <c r="N24" s="184">
        <v>46.809199999999997</v>
      </c>
      <c r="O24" s="184">
        <v>14.036899999999999</v>
      </c>
      <c r="P24" s="184">
        <v>12.4527</v>
      </c>
      <c r="Q24" s="184">
        <v>15.0783</v>
      </c>
      <c r="R24" s="184">
        <v>21.811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44410</v>
      </c>
      <c r="E25" s="184">
        <v>74.843000000000004</v>
      </c>
      <c r="F25" s="184">
        <v>0.33650000000000002</v>
      </c>
      <c r="G25" s="184">
        <v>0.33650000000000002</v>
      </c>
      <c r="H25" s="184">
        <v>0.17399999999999999</v>
      </c>
      <c r="I25" s="184">
        <v>0.67259999999999998</v>
      </c>
      <c r="J25" s="184">
        <v>1.8868</v>
      </c>
      <c r="K25" s="184">
        <v>10.781700000000001</v>
      </c>
      <c r="L25" s="184">
        <v>12.7986</v>
      </c>
      <c r="M25" s="184">
        <v>38.911999999999999</v>
      </c>
      <c r="N25" s="184">
        <v>46.383600000000001</v>
      </c>
      <c r="O25" s="184">
        <v>12.872299999999999</v>
      </c>
      <c r="P25" s="184">
        <v>11.3674</v>
      </c>
      <c r="Q25" s="184">
        <v>13.114000000000001</v>
      </c>
      <c r="R25" s="184">
        <v>19.8599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44410</v>
      </c>
      <c r="E26" s="184">
        <v>74.843000000000004</v>
      </c>
      <c r="F26" s="184">
        <v>0.33650000000000002</v>
      </c>
      <c r="G26" s="184">
        <v>0.33650000000000002</v>
      </c>
      <c r="H26" s="184">
        <v>0.17399999999999999</v>
      </c>
      <c r="I26" s="184">
        <v>0.67259999999999998</v>
      </c>
      <c r="J26" s="184">
        <v>1.8868</v>
      </c>
      <c r="K26" s="184">
        <v>10.781700000000001</v>
      </c>
      <c r="L26" s="184">
        <v>12.7986</v>
      </c>
      <c r="M26" s="184">
        <v>38.911999999999999</v>
      </c>
      <c r="N26" s="184">
        <v>46.383600000000001</v>
      </c>
      <c r="O26" s="184">
        <v>12.872299999999999</v>
      </c>
      <c r="P26" s="184">
        <v>12.705399999999999</v>
      </c>
      <c r="Q26" s="184">
        <v>15.803100000000001</v>
      </c>
      <c r="R26" s="184">
        <v>19.8599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44410</v>
      </c>
      <c r="E27" s="184">
        <v>79.090999999999994</v>
      </c>
      <c r="F27" s="184">
        <v>0.34129999999999999</v>
      </c>
      <c r="G27" s="184">
        <v>0.34129999999999999</v>
      </c>
      <c r="H27" s="184">
        <v>0.1862</v>
      </c>
      <c r="I27" s="184">
        <v>0.69769999999999999</v>
      </c>
      <c r="J27" s="184">
        <v>1.9411</v>
      </c>
      <c r="K27" s="184">
        <v>10.9613</v>
      </c>
      <c r="L27" s="184">
        <v>13.153600000000001</v>
      </c>
      <c r="M27" s="184">
        <v>39.559199999999997</v>
      </c>
      <c r="N27" s="184">
        <v>47.299500000000002</v>
      </c>
      <c r="O27" s="184">
        <v>13.6592</v>
      </c>
      <c r="P27" s="184">
        <v>12.141500000000001</v>
      </c>
      <c r="Q27" s="184">
        <v>12.5593</v>
      </c>
      <c r="R27" s="184">
        <v>20.6114</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44410</v>
      </c>
      <c r="E28" s="184">
        <v>79.090999999999994</v>
      </c>
      <c r="F28" s="184">
        <v>0.34129999999999999</v>
      </c>
      <c r="G28" s="184">
        <v>0.34129999999999999</v>
      </c>
      <c r="H28" s="184">
        <v>0.1862</v>
      </c>
      <c r="I28" s="184">
        <v>0.69769999999999999</v>
      </c>
      <c r="J28" s="184">
        <v>1.9411</v>
      </c>
      <c r="K28" s="184">
        <v>10.9613</v>
      </c>
      <c r="L28" s="184">
        <v>13.153600000000001</v>
      </c>
      <c r="M28" s="184">
        <v>39.559199999999997</v>
      </c>
      <c r="N28" s="184">
        <v>47.299500000000002</v>
      </c>
      <c r="O28" s="184">
        <v>13.6592</v>
      </c>
      <c r="P28" s="184">
        <v>13.702299999999999</v>
      </c>
      <c r="Q28" s="184">
        <v>16.030899999999999</v>
      </c>
      <c r="R28" s="184">
        <v>20.6114</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44410</v>
      </c>
      <c r="E29" s="184">
        <v>15.596</v>
      </c>
      <c r="F29" s="184">
        <v>0.78910000000000002</v>
      </c>
      <c r="G29" s="184">
        <v>0.78910000000000002</v>
      </c>
      <c r="H29" s="184">
        <v>0.61160000000000003</v>
      </c>
      <c r="I29" s="184">
        <v>1.3977999999999999</v>
      </c>
      <c r="J29" s="184">
        <v>1.976</v>
      </c>
      <c r="K29" s="184">
        <v>9.9773999999999994</v>
      </c>
      <c r="L29" s="184">
        <v>10.020799999999999</v>
      </c>
      <c r="M29" s="184">
        <v>29.934200000000001</v>
      </c>
      <c r="N29" s="184">
        <v>37.041400000000003</v>
      </c>
      <c r="O29" s="184"/>
      <c r="P29" s="184"/>
      <c r="Q29" s="184">
        <v>17.329899999999999</v>
      </c>
      <c r="R29" s="184">
        <v>21.344899999999999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44410</v>
      </c>
      <c r="E30" s="184">
        <v>14.9916</v>
      </c>
      <c r="F30" s="184">
        <v>0.77710000000000001</v>
      </c>
      <c r="G30" s="184">
        <v>0.77710000000000001</v>
      </c>
      <c r="H30" s="184">
        <v>0.5837</v>
      </c>
      <c r="I30" s="184">
        <v>1.3391</v>
      </c>
      <c r="J30" s="184">
        <v>1.8458000000000001</v>
      </c>
      <c r="K30" s="184">
        <v>9.5588999999999995</v>
      </c>
      <c r="L30" s="184">
        <v>9.2133000000000003</v>
      </c>
      <c r="M30" s="184">
        <v>28.499099999999999</v>
      </c>
      <c r="N30" s="184">
        <v>35.0169</v>
      </c>
      <c r="O30" s="184"/>
      <c r="P30" s="184"/>
      <c r="Q30" s="184">
        <v>15.674099999999999</v>
      </c>
      <c r="R30" s="184">
        <v>19.5792</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44410</v>
      </c>
      <c r="E31" s="184">
        <v>195.04</v>
      </c>
      <c r="F31" s="184">
        <v>0.42220000000000002</v>
      </c>
      <c r="G31" s="184">
        <v>0.42220000000000002</v>
      </c>
      <c r="H31" s="184">
        <v>2.2222</v>
      </c>
      <c r="I31" s="184">
        <v>2.9941</v>
      </c>
      <c r="J31" s="184">
        <v>4.3663999999999996</v>
      </c>
      <c r="K31" s="184">
        <v>12.8965</v>
      </c>
      <c r="L31" s="184">
        <v>19.796099999999999</v>
      </c>
      <c r="M31" s="184">
        <v>53.744300000000003</v>
      </c>
      <c r="N31" s="184">
        <v>54.328200000000002</v>
      </c>
      <c r="O31" s="184">
        <v>15.1236</v>
      </c>
      <c r="P31" s="184">
        <v>14.104100000000001</v>
      </c>
      <c r="Q31" s="184">
        <v>14.626300000000001</v>
      </c>
      <c r="R31" s="184">
        <v>22.8216</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44410</v>
      </c>
      <c r="E32" s="184">
        <v>211.56</v>
      </c>
      <c r="F32" s="184">
        <v>0.432</v>
      </c>
      <c r="G32" s="184">
        <v>0.432</v>
      </c>
      <c r="H32" s="184">
        <v>2.2324999999999999</v>
      </c>
      <c r="I32" s="184">
        <v>3.0141</v>
      </c>
      <c r="J32" s="184">
        <v>4.407</v>
      </c>
      <c r="K32" s="184">
        <v>13.030900000000001</v>
      </c>
      <c r="L32" s="184">
        <v>20.0749</v>
      </c>
      <c r="M32" s="184">
        <v>54.288200000000003</v>
      </c>
      <c r="N32" s="184">
        <v>55.091299999999997</v>
      </c>
      <c r="O32" s="184">
        <v>15.8386</v>
      </c>
      <c r="P32" s="184">
        <v>15.1652</v>
      </c>
      <c r="Q32" s="184">
        <v>16.695499999999999</v>
      </c>
      <c r="R32" s="184">
        <v>23.436499999999999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44410</v>
      </c>
      <c r="E33" s="184">
        <v>14.844900000000001</v>
      </c>
      <c r="F33" s="184">
        <v>0.36370000000000002</v>
      </c>
      <c r="G33" s="184">
        <v>0.36370000000000002</v>
      </c>
      <c r="H33" s="184">
        <v>0.56359999999999999</v>
      </c>
      <c r="I33" s="184">
        <v>0.92459999999999998</v>
      </c>
      <c r="J33" s="184">
        <v>1.3192999999999999</v>
      </c>
      <c r="K33" s="184">
        <v>7.4744000000000002</v>
      </c>
      <c r="L33" s="184">
        <v>9.0591000000000008</v>
      </c>
      <c r="M33" s="184">
        <v>24.492799999999999</v>
      </c>
      <c r="N33" s="184">
        <v>30.0336</v>
      </c>
      <c r="O33" s="184">
        <v>6.9447999999999999</v>
      </c>
      <c r="P33" s="184"/>
      <c r="Q33" s="184">
        <v>8.625</v>
      </c>
      <c r="R33" s="184">
        <v>17.354800000000001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44410</v>
      </c>
      <c r="E34" s="184">
        <v>15.9015</v>
      </c>
      <c r="F34" s="184">
        <v>0.37109999999999999</v>
      </c>
      <c r="G34" s="184">
        <v>0.37109999999999999</v>
      </c>
      <c r="H34" s="184">
        <v>0.58069999999999999</v>
      </c>
      <c r="I34" s="184">
        <v>0.96060000000000001</v>
      </c>
      <c r="J34" s="184">
        <v>1.3984000000000001</v>
      </c>
      <c r="K34" s="184">
        <v>7.7243000000000004</v>
      </c>
      <c r="L34" s="184">
        <v>9.4925999999999995</v>
      </c>
      <c r="M34" s="184">
        <v>25.251100000000001</v>
      </c>
      <c r="N34" s="184">
        <v>31.119399999999999</v>
      </c>
      <c r="O34" s="184">
        <v>8.1577000000000002</v>
      </c>
      <c r="P34" s="184"/>
      <c r="Q34" s="184">
        <v>10.2003</v>
      </c>
      <c r="R34" s="184">
        <v>18.367799999999999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44410</v>
      </c>
      <c r="E35" s="184">
        <v>17.399999999999999</v>
      </c>
      <c r="F35" s="184">
        <v>0.51990000000000003</v>
      </c>
      <c r="G35" s="184">
        <v>0.51990000000000003</v>
      </c>
      <c r="H35" s="184">
        <v>0.86960000000000004</v>
      </c>
      <c r="I35" s="184">
        <v>1.5168999999999999</v>
      </c>
      <c r="J35" s="184">
        <v>3.2027999999999999</v>
      </c>
      <c r="K35" s="184">
        <v>13.2075</v>
      </c>
      <c r="L35" s="184">
        <v>17.014099999999999</v>
      </c>
      <c r="M35" s="184">
        <v>39.983899999999998</v>
      </c>
      <c r="N35" s="184">
        <v>51.041699999999999</v>
      </c>
      <c r="O35" s="184">
        <v>12.7051</v>
      </c>
      <c r="P35" s="184"/>
      <c r="Q35" s="184">
        <v>12.8202</v>
      </c>
      <c r="R35" s="184">
        <v>23.779800000000002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44410</v>
      </c>
      <c r="E36" s="184">
        <v>16.21</v>
      </c>
      <c r="F36" s="184">
        <v>0.496</v>
      </c>
      <c r="G36" s="184">
        <v>0.496</v>
      </c>
      <c r="H36" s="184">
        <v>0.8085</v>
      </c>
      <c r="I36" s="184">
        <v>1.5027999999999999</v>
      </c>
      <c r="J36" s="184">
        <v>3.117</v>
      </c>
      <c r="K36" s="184">
        <v>12.804500000000001</v>
      </c>
      <c r="L36" s="184">
        <v>16.284099999999999</v>
      </c>
      <c r="M36" s="184">
        <v>38.665500000000002</v>
      </c>
      <c r="N36" s="184">
        <v>49.125999999999998</v>
      </c>
      <c r="O36" s="184">
        <v>11.1854</v>
      </c>
      <c r="P36" s="184"/>
      <c r="Q36" s="184">
        <v>11.093</v>
      </c>
      <c r="R36" s="184">
        <v>22.196100000000001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44410</v>
      </c>
      <c r="E37" s="184">
        <v>14.396000000000001</v>
      </c>
      <c r="F37" s="184">
        <v>0.40589999999999998</v>
      </c>
      <c r="G37" s="184">
        <v>0.40589999999999998</v>
      </c>
      <c r="H37" s="184">
        <v>0.16980000000000001</v>
      </c>
      <c r="I37" s="184">
        <v>0.38490000000000002</v>
      </c>
      <c r="J37" s="184">
        <v>1.3452999999999999</v>
      </c>
      <c r="K37" s="184">
        <v>6.6875999999999998</v>
      </c>
      <c r="L37" s="184">
        <v>8.5007999999999999</v>
      </c>
      <c r="M37" s="184">
        <v>27.3948</v>
      </c>
      <c r="N37" s="184">
        <v>36.692100000000003</v>
      </c>
      <c r="O37" s="184"/>
      <c r="P37" s="184"/>
      <c r="Q37" s="184">
        <v>14.8094</v>
      </c>
      <c r="R37" s="184">
        <v>17.621500000000001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44410</v>
      </c>
      <c r="E38" s="184">
        <v>13.646599999999999</v>
      </c>
      <c r="F38" s="184">
        <v>0.38919999999999999</v>
      </c>
      <c r="G38" s="184">
        <v>0.38919999999999999</v>
      </c>
      <c r="H38" s="184">
        <v>0.1313</v>
      </c>
      <c r="I38" s="184">
        <v>0.30869999999999997</v>
      </c>
      <c r="J38" s="184">
        <v>1.1744000000000001</v>
      </c>
      <c r="K38" s="184">
        <v>6.1505000000000001</v>
      </c>
      <c r="L38" s="184">
        <v>7.4442000000000004</v>
      </c>
      <c r="M38" s="184">
        <v>25.520600000000002</v>
      </c>
      <c r="N38" s="184">
        <v>33.9925</v>
      </c>
      <c r="O38" s="184"/>
      <c r="P38" s="184"/>
      <c r="Q38" s="184">
        <v>12.506500000000001</v>
      </c>
      <c r="R38" s="184">
        <v>15.2745</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44410</v>
      </c>
      <c r="E39" s="184">
        <v>14.6153</v>
      </c>
      <c r="F39" s="184">
        <v>0.34599999999999997</v>
      </c>
      <c r="G39" s="184">
        <v>0.34599999999999997</v>
      </c>
      <c r="H39" s="184">
        <v>0.66879999999999995</v>
      </c>
      <c r="I39" s="184">
        <v>1.0398000000000001</v>
      </c>
      <c r="J39" s="184">
        <v>3.0102000000000002</v>
      </c>
      <c r="K39" s="184">
        <v>10.740399999999999</v>
      </c>
      <c r="L39" s="184">
        <v>11.813800000000001</v>
      </c>
      <c r="M39" s="184">
        <v>29.6752</v>
      </c>
      <c r="N39" s="184">
        <v>36.305</v>
      </c>
      <c r="O39" s="184">
        <v>12.2423</v>
      </c>
      <c r="P39" s="184"/>
      <c r="Q39" s="184">
        <v>13.0528</v>
      </c>
      <c r="R39" s="184">
        <v>19.349399999999999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44410</v>
      </c>
      <c r="E40" s="184">
        <v>13.942299999999999</v>
      </c>
      <c r="F40" s="184">
        <v>0.33250000000000002</v>
      </c>
      <c r="G40" s="184">
        <v>0.33250000000000002</v>
      </c>
      <c r="H40" s="184">
        <v>0.63739999999999997</v>
      </c>
      <c r="I40" s="184">
        <v>0.97629999999999995</v>
      </c>
      <c r="J40" s="184">
        <v>2.8700999999999999</v>
      </c>
      <c r="K40" s="184">
        <v>10.2821</v>
      </c>
      <c r="L40" s="184">
        <v>10.8917</v>
      </c>
      <c r="M40" s="184">
        <v>28.067299999999999</v>
      </c>
      <c r="N40" s="184">
        <v>34.0593</v>
      </c>
      <c r="O40" s="184">
        <v>10.5527</v>
      </c>
      <c r="P40" s="184"/>
      <c r="Q40" s="184">
        <v>11.3429</v>
      </c>
      <c r="R40" s="184">
        <v>17.547599999999999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44410</v>
      </c>
      <c r="E41" s="184">
        <v>194.17921295452399</v>
      </c>
      <c r="F41" s="184">
        <v>0.82110000000000005</v>
      </c>
      <c r="G41" s="184">
        <v>0.82110000000000005</v>
      </c>
      <c r="H41" s="184">
        <v>2.0609999999999999</v>
      </c>
      <c r="I41" s="184">
        <v>2.5461999999999998</v>
      </c>
      <c r="J41" s="184">
        <v>3.3323999999999998</v>
      </c>
      <c r="K41" s="184">
        <v>10.210900000000001</v>
      </c>
      <c r="L41" s="184">
        <v>14.898199999999999</v>
      </c>
      <c r="M41" s="184">
        <v>39.4315</v>
      </c>
      <c r="N41" s="184">
        <v>45.780299999999997</v>
      </c>
      <c r="O41" s="184">
        <v>12.4253</v>
      </c>
      <c r="P41" s="184">
        <v>10.674300000000001</v>
      </c>
      <c r="Q41" s="184">
        <v>11.912000000000001</v>
      </c>
      <c r="R41" s="184">
        <v>29.076799999999999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44410</v>
      </c>
      <c r="E42" s="184">
        <v>70.751000000000005</v>
      </c>
      <c r="F42" s="184">
        <v>0.8276</v>
      </c>
      <c r="G42" s="184">
        <v>0.8276</v>
      </c>
      <c r="H42" s="184">
        <v>2.0760999999999998</v>
      </c>
      <c r="I42" s="184">
        <v>2.5769000000000002</v>
      </c>
      <c r="J42" s="184">
        <v>3.4007000000000001</v>
      </c>
      <c r="K42" s="184">
        <v>10.432499999999999</v>
      </c>
      <c r="L42" s="184">
        <v>15.343500000000001</v>
      </c>
      <c r="M42" s="184">
        <v>40.246499999999997</v>
      </c>
      <c r="N42" s="184">
        <v>46.9268</v>
      </c>
      <c r="O42" s="184">
        <v>13.559900000000001</v>
      </c>
      <c r="P42" s="184">
        <v>11.489699999999999</v>
      </c>
      <c r="Q42" s="184">
        <v>12.874499999999999</v>
      </c>
      <c r="R42" s="184">
        <v>30.121099999999998</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44410</v>
      </c>
      <c r="E43" s="184">
        <v>37.250999999999998</v>
      </c>
      <c r="F43" s="184">
        <v>0.81730000000000003</v>
      </c>
      <c r="G43" s="184">
        <v>0.81730000000000003</v>
      </c>
      <c r="H43" s="184">
        <v>0.56420000000000003</v>
      </c>
      <c r="I43" s="184">
        <v>1.3273999999999999</v>
      </c>
      <c r="J43" s="184">
        <v>1.8343</v>
      </c>
      <c r="K43" s="184">
        <v>9.3911999999999995</v>
      </c>
      <c r="L43" s="184">
        <v>15.507</v>
      </c>
      <c r="M43" s="184">
        <v>37.925800000000002</v>
      </c>
      <c r="N43" s="184">
        <v>50.223799999999997</v>
      </c>
      <c r="O43" s="184">
        <v>15.1235</v>
      </c>
      <c r="P43" s="184">
        <v>12.820499999999999</v>
      </c>
      <c r="Q43" s="184">
        <v>11.670999999999999</v>
      </c>
      <c r="R43" s="184">
        <v>24.435600000000001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44410</v>
      </c>
      <c r="E44" s="184">
        <v>41.439</v>
      </c>
      <c r="F44" s="184">
        <v>0.82730000000000004</v>
      </c>
      <c r="G44" s="184">
        <v>0.82730000000000004</v>
      </c>
      <c r="H44" s="184">
        <v>0.58989999999999998</v>
      </c>
      <c r="I44" s="184">
        <v>1.3823000000000001</v>
      </c>
      <c r="J44" s="184">
        <v>1.9535</v>
      </c>
      <c r="K44" s="184">
        <v>9.7751000000000001</v>
      </c>
      <c r="L44" s="184">
        <v>16.2776</v>
      </c>
      <c r="M44" s="184">
        <v>39.295400000000001</v>
      </c>
      <c r="N44" s="184">
        <v>52.220500000000001</v>
      </c>
      <c r="O44" s="184">
        <v>16.582899999999999</v>
      </c>
      <c r="P44" s="184">
        <v>14.347799999999999</v>
      </c>
      <c r="Q44" s="184">
        <v>13.209</v>
      </c>
      <c r="R44" s="184">
        <v>26.0534</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44410</v>
      </c>
      <c r="E45" s="184">
        <v>146.24946581319</v>
      </c>
      <c r="F45" s="184">
        <v>0.81510000000000005</v>
      </c>
      <c r="G45" s="184">
        <v>0.81510000000000005</v>
      </c>
      <c r="H45" s="184">
        <v>0.56040000000000001</v>
      </c>
      <c r="I45" s="184">
        <v>1.3238000000000001</v>
      </c>
      <c r="J45" s="184">
        <v>1.8328</v>
      </c>
      <c r="K45" s="184">
        <v>9.3894000000000002</v>
      </c>
      <c r="L45" s="184">
        <v>15.5015</v>
      </c>
      <c r="M45" s="184">
        <v>37.921199999999999</v>
      </c>
      <c r="N45" s="184">
        <v>50.206499999999998</v>
      </c>
      <c r="O45" s="184">
        <v>14.7087</v>
      </c>
      <c r="P45" s="184">
        <v>12.4947</v>
      </c>
      <c r="Q45" s="184">
        <v>13.1586</v>
      </c>
      <c r="R45" s="184">
        <v>24.297899999999998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44410</v>
      </c>
      <c r="E46" s="184">
        <v>72.487808666070606</v>
      </c>
      <c r="F46" s="184">
        <v>0.8256</v>
      </c>
      <c r="G46" s="184">
        <v>0.8256</v>
      </c>
      <c r="H46" s="184">
        <v>0.59</v>
      </c>
      <c r="I46" s="184">
        <v>1.3809</v>
      </c>
      <c r="J46" s="184">
        <v>1.9545999999999999</v>
      </c>
      <c r="K46" s="184">
        <v>9.7752999999999997</v>
      </c>
      <c r="L46" s="184">
        <v>16.2776</v>
      </c>
      <c r="M46" s="184">
        <v>39.290199999999999</v>
      </c>
      <c r="N46" s="184">
        <v>52.213099999999997</v>
      </c>
      <c r="O46" s="184">
        <v>16.2407</v>
      </c>
      <c r="P46" s="184">
        <v>14.0571</v>
      </c>
      <c r="Q46" s="184">
        <v>14.0695</v>
      </c>
      <c r="R46" s="184">
        <v>25.91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44410</v>
      </c>
      <c r="E47" s="184">
        <v>38.920999999999999</v>
      </c>
      <c r="F47" s="184">
        <v>0.67769999999999997</v>
      </c>
      <c r="G47" s="184">
        <v>0.67769999999999997</v>
      </c>
      <c r="H47" s="184">
        <v>1.1224000000000001</v>
      </c>
      <c r="I47" s="184">
        <v>1.9060999999999999</v>
      </c>
      <c r="J47" s="184">
        <v>3.9335</v>
      </c>
      <c r="K47" s="184">
        <v>10.020899999999999</v>
      </c>
      <c r="L47" s="184">
        <v>12.384499999999999</v>
      </c>
      <c r="M47" s="184">
        <v>30.7697</v>
      </c>
      <c r="N47" s="184">
        <v>39.1875</v>
      </c>
      <c r="O47" s="184">
        <v>11.468500000000001</v>
      </c>
      <c r="P47" s="184">
        <v>12.017200000000001</v>
      </c>
      <c r="Q47" s="184">
        <v>15.208399999999999</v>
      </c>
      <c r="R47" s="184">
        <v>20.2424</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44410</v>
      </c>
      <c r="E48" s="184">
        <v>35.68</v>
      </c>
      <c r="F48" s="184">
        <v>0.66869999999999996</v>
      </c>
      <c r="G48" s="184">
        <v>0.66869999999999996</v>
      </c>
      <c r="H48" s="184">
        <v>1.1023000000000001</v>
      </c>
      <c r="I48" s="184">
        <v>1.8672</v>
      </c>
      <c r="J48" s="184">
        <v>3.8447</v>
      </c>
      <c r="K48" s="184">
        <v>9.7306000000000008</v>
      </c>
      <c r="L48" s="184">
        <v>11.8215</v>
      </c>
      <c r="M48" s="184">
        <v>29.778500000000001</v>
      </c>
      <c r="N48" s="184">
        <v>37.755299999999998</v>
      </c>
      <c r="O48" s="184">
        <v>10.324400000000001</v>
      </c>
      <c r="P48" s="184">
        <v>10.8469</v>
      </c>
      <c r="Q48" s="184">
        <v>12.8912</v>
      </c>
      <c r="R48" s="184">
        <v>18.9834</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44410</v>
      </c>
      <c r="E49" s="184">
        <v>131.81899999999999</v>
      </c>
      <c r="F49" s="184">
        <v>0.61070000000000002</v>
      </c>
      <c r="G49" s="184">
        <v>0.61070000000000002</v>
      </c>
      <c r="H49" s="184">
        <v>0.5474</v>
      </c>
      <c r="I49" s="184">
        <v>1.3975</v>
      </c>
      <c r="J49" s="184">
        <v>1.2257</v>
      </c>
      <c r="K49" s="184">
        <v>9.2672000000000008</v>
      </c>
      <c r="L49" s="184">
        <v>8.2060999999999993</v>
      </c>
      <c r="M49" s="184">
        <v>23.657299999999999</v>
      </c>
      <c r="N49" s="184">
        <v>30.131699999999999</v>
      </c>
      <c r="O49" s="184">
        <v>11.2042</v>
      </c>
      <c r="P49" s="184">
        <v>9.1564999999999994</v>
      </c>
      <c r="Q49" s="184">
        <v>8.7912999999999997</v>
      </c>
      <c r="R49" s="184">
        <v>14.408799999999999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44410</v>
      </c>
      <c r="E50" s="184">
        <v>143.2792</v>
      </c>
      <c r="F50" s="184">
        <v>0.62080000000000002</v>
      </c>
      <c r="G50" s="184">
        <v>0.62080000000000002</v>
      </c>
      <c r="H50" s="184">
        <v>0.57099999999999995</v>
      </c>
      <c r="I50" s="184">
        <v>1.4451000000000001</v>
      </c>
      <c r="J50" s="184">
        <v>1.3309</v>
      </c>
      <c r="K50" s="184">
        <v>9.6122999999999994</v>
      </c>
      <c r="L50" s="184">
        <v>8.8644999999999996</v>
      </c>
      <c r="M50" s="184">
        <v>24.774799999999999</v>
      </c>
      <c r="N50" s="184">
        <v>31.704699999999999</v>
      </c>
      <c r="O50" s="184">
        <v>12.4085</v>
      </c>
      <c r="P50" s="184">
        <v>10.464700000000001</v>
      </c>
      <c r="Q50" s="184">
        <v>10.690899999999999</v>
      </c>
      <c r="R50" s="184">
        <v>15.7118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44410</v>
      </c>
      <c r="E51" s="184">
        <v>16.369399999999999</v>
      </c>
      <c r="F51" s="184">
        <v>0.48859999999999998</v>
      </c>
      <c r="G51" s="184">
        <v>0.48859999999999998</v>
      </c>
      <c r="H51" s="184">
        <v>0.90369999999999995</v>
      </c>
      <c r="I51" s="184">
        <v>1.5805</v>
      </c>
      <c r="J51" s="184">
        <v>2.8791000000000002</v>
      </c>
      <c r="K51" s="184">
        <v>12.8154</v>
      </c>
      <c r="L51" s="184">
        <v>18.6008</v>
      </c>
      <c r="M51" s="184">
        <v>42.658900000000003</v>
      </c>
      <c r="N51" s="184">
        <v>50.104999999999997</v>
      </c>
      <c r="O51" s="184"/>
      <c r="P51" s="184"/>
      <c r="Q51" s="184">
        <v>27.309799999999999</v>
      </c>
      <c r="R51" s="184">
        <v>28.086099999999998</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44410</v>
      </c>
      <c r="E52" s="184">
        <v>15.7621</v>
      </c>
      <c r="F52" s="184">
        <v>0.47299999999999998</v>
      </c>
      <c r="G52" s="184">
        <v>0.47299999999999998</v>
      </c>
      <c r="H52" s="184">
        <v>0.86580000000000001</v>
      </c>
      <c r="I52" s="184">
        <v>1.5043</v>
      </c>
      <c r="J52" s="184">
        <v>2.7073999999999998</v>
      </c>
      <c r="K52" s="184">
        <v>12.251300000000001</v>
      </c>
      <c r="L52" s="184">
        <v>17.483799999999999</v>
      </c>
      <c r="M52" s="184">
        <v>40.672699999999999</v>
      </c>
      <c r="N52" s="184">
        <v>47.327199999999998</v>
      </c>
      <c r="O52" s="184"/>
      <c r="P52" s="184"/>
      <c r="Q52" s="184">
        <v>24.973400000000002</v>
      </c>
      <c r="R52" s="184">
        <v>25.7407</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44410</v>
      </c>
      <c r="E57" s="184">
        <v>23.198</v>
      </c>
      <c r="F57" s="184">
        <v>0.77759999999999996</v>
      </c>
      <c r="G57" s="184">
        <v>0.77759999999999996</v>
      </c>
      <c r="H57" s="184">
        <v>1.4076</v>
      </c>
      <c r="I57" s="184">
        <v>2.0455000000000001</v>
      </c>
      <c r="J57" s="184">
        <v>3.0244</v>
      </c>
      <c r="K57" s="184">
        <v>11.5718</v>
      </c>
      <c r="L57" s="184">
        <v>13.576499999999999</v>
      </c>
      <c r="M57" s="184">
        <v>35.652900000000002</v>
      </c>
      <c r="N57" s="184">
        <v>41.7624</v>
      </c>
      <c r="O57" s="184">
        <v>16.119700000000002</v>
      </c>
      <c r="P57" s="184">
        <v>15.766999999999999</v>
      </c>
      <c r="Q57" s="184">
        <v>15.011699999999999</v>
      </c>
      <c r="R57" s="184">
        <v>22.418099999999999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44410</v>
      </c>
      <c r="E58" s="184">
        <v>20.984999999999999</v>
      </c>
      <c r="F58" s="184">
        <v>0.76349999999999996</v>
      </c>
      <c r="G58" s="184">
        <v>0.76349999999999996</v>
      </c>
      <c r="H58" s="184">
        <v>1.3816999999999999</v>
      </c>
      <c r="I58" s="184">
        <v>1.9878</v>
      </c>
      <c r="J58" s="184">
        <v>2.8929</v>
      </c>
      <c r="K58" s="184">
        <v>11.1494</v>
      </c>
      <c r="L58" s="184">
        <v>12.774100000000001</v>
      </c>
      <c r="M58" s="184">
        <v>34.183799999999998</v>
      </c>
      <c r="N58" s="184">
        <v>39.695099999999996</v>
      </c>
      <c r="O58" s="184">
        <v>14.340400000000001</v>
      </c>
      <c r="P58" s="184">
        <v>13.854200000000001</v>
      </c>
      <c r="Q58" s="184">
        <v>13.111000000000001</v>
      </c>
      <c r="R58" s="184">
        <v>20.591100000000001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44410</v>
      </c>
      <c r="E59" s="184">
        <v>15.433400000000001</v>
      </c>
      <c r="F59" s="184">
        <v>1.5375000000000001</v>
      </c>
      <c r="G59" s="184">
        <v>1.5375000000000001</v>
      </c>
      <c r="H59" s="184">
        <v>1.0448999999999999</v>
      </c>
      <c r="I59" s="184">
        <v>2.2019000000000002</v>
      </c>
      <c r="J59" s="184">
        <v>2.5379999999999998</v>
      </c>
      <c r="K59" s="184">
        <v>8.5307999999999993</v>
      </c>
      <c r="L59" s="184">
        <v>8.2848000000000006</v>
      </c>
      <c r="M59" s="184">
        <v>25.732399999999998</v>
      </c>
      <c r="N59" s="184">
        <v>32.870199999999997</v>
      </c>
      <c r="O59" s="184"/>
      <c r="P59" s="184"/>
      <c r="Q59" s="184">
        <v>16.232099999999999</v>
      </c>
      <c r="R59" s="184">
        <v>21.869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44410</v>
      </c>
      <c r="E60" s="184">
        <v>14.7342</v>
      </c>
      <c r="F60" s="184">
        <v>1.5248999999999999</v>
      </c>
      <c r="G60" s="184">
        <v>1.5248999999999999</v>
      </c>
      <c r="H60" s="184">
        <v>1.0146999999999999</v>
      </c>
      <c r="I60" s="184">
        <v>2.14</v>
      </c>
      <c r="J60" s="184">
        <v>2.4005000000000001</v>
      </c>
      <c r="K60" s="184">
        <v>8.0869999999999997</v>
      </c>
      <c r="L60" s="184">
        <v>7.4359999999999999</v>
      </c>
      <c r="M60" s="184">
        <v>24.2438</v>
      </c>
      <c r="N60" s="184">
        <v>30.693000000000001</v>
      </c>
      <c r="O60" s="184"/>
      <c r="P60" s="184"/>
      <c r="Q60" s="184">
        <v>14.379099999999999</v>
      </c>
      <c r="R60" s="184">
        <v>19.884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44410</v>
      </c>
      <c r="E61" s="184">
        <v>14.081200000000001</v>
      </c>
      <c r="F61" s="184">
        <v>0.7873</v>
      </c>
      <c r="G61" s="184">
        <v>0.7873</v>
      </c>
      <c r="H61" s="184">
        <v>0.61309999999999998</v>
      </c>
      <c r="I61" s="184">
        <v>1.3751</v>
      </c>
      <c r="J61" s="184">
        <v>2.2473999999999998</v>
      </c>
      <c r="K61" s="184">
        <v>8.7989999999999995</v>
      </c>
      <c r="L61" s="184">
        <v>10.8634</v>
      </c>
      <c r="M61" s="184">
        <v>28.469899999999999</v>
      </c>
      <c r="N61" s="184">
        <v>32.930500000000002</v>
      </c>
      <c r="O61" s="184">
        <v>11.255100000000001</v>
      </c>
      <c r="P61" s="184"/>
      <c r="Q61" s="184">
        <v>11.0686</v>
      </c>
      <c r="R61" s="184">
        <v>16.737200000000001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44410</v>
      </c>
      <c r="E62" s="184">
        <v>13.3034</v>
      </c>
      <c r="F62" s="184">
        <v>0.77190000000000003</v>
      </c>
      <c r="G62" s="184">
        <v>0.77190000000000003</v>
      </c>
      <c r="H62" s="184">
        <v>0.57679999999999998</v>
      </c>
      <c r="I62" s="184">
        <v>1.3044</v>
      </c>
      <c r="J62" s="184">
        <v>2.0880000000000001</v>
      </c>
      <c r="K62" s="184">
        <v>8.2729999999999997</v>
      </c>
      <c r="L62" s="184">
        <v>9.8292999999999999</v>
      </c>
      <c r="M62" s="184">
        <v>26.6785</v>
      </c>
      <c r="N62" s="184">
        <v>30.433199999999999</v>
      </c>
      <c r="O62" s="184">
        <v>9.2789999999999999</v>
      </c>
      <c r="P62" s="184"/>
      <c r="Q62" s="184">
        <v>9.1495999999999995</v>
      </c>
      <c r="R62" s="184">
        <v>14.678900000000001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44410</v>
      </c>
      <c r="E63" s="184">
        <v>62.376899999999999</v>
      </c>
      <c r="F63" s="184">
        <v>0.61980000000000002</v>
      </c>
      <c r="G63" s="184">
        <v>0.61980000000000002</v>
      </c>
      <c r="H63" s="184">
        <v>0.86760000000000004</v>
      </c>
      <c r="I63" s="184">
        <v>0.53269999999999995</v>
      </c>
      <c r="J63" s="184">
        <v>0.64090000000000003</v>
      </c>
      <c r="K63" s="184">
        <v>9.3449000000000009</v>
      </c>
      <c r="L63" s="184">
        <v>14.516299999999999</v>
      </c>
      <c r="M63" s="184">
        <v>40.133099999999999</v>
      </c>
      <c r="N63" s="184">
        <v>46.052300000000002</v>
      </c>
      <c r="O63" s="184">
        <v>3.9988999999999999</v>
      </c>
      <c r="P63" s="184">
        <v>7.2361000000000004</v>
      </c>
      <c r="Q63" s="184">
        <v>11.9976</v>
      </c>
      <c r="R63" s="184">
        <v>10.888500000000001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44410</v>
      </c>
      <c r="E64" s="184">
        <v>68.138000000000005</v>
      </c>
      <c r="F64" s="184">
        <v>0.62570000000000003</v>
      </c>
      <c r="G64" s="184">
        <v>0.62570000000000003</v>
      </c>
      <c r="H64" s="184">
        <v>0.88149999999999995</v>
      </c>
      <c r="I64" s="184">
        <v>0.56110000000000004</v>
      </c>
      <c r="J64" s="184">
        <v>0.70330000000000004</v>
      </c>
      <c r="K64" s="184">
        <v>9.5607000000000006</v>
      </c>
      <c r="L64" s="184">
        <v>14.9816</v>
      </c>
      <c r="M64" s="184">
        <v>40.973799999999997</v>
      </c>
      <c r="N64" s="184">
        <v>47.213700000000003</v>
      </c>
      <c r="O64" s="184">
        <v>4.8602999999999996</v>
      </c>
      <c r="P64" s="184">
        <v>8.4265000000000008</v>
      </c>
      <c r="Q64" s="184">
        <v>11.9778</v>
      </c>
      <c r="R64" s="184">
        <v>11.755100000000001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44410</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44410</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44410</v>
      </c>
      <c r="E69" s="184">
        <v>94.31</v>
      </c>
      <c r="F69" s="184">
        <v>1.0391999999999999</v>
      </c>
      <c r="G69" s="184">
        <v>1.0391999999999999</v>
      </c>
      <c r="H69" s="184">
        <v>0.85550000000000004</v>
      </c>
      <c r="I69" s="184">
        <v>1.5506</v>
      </c>
      <c r="J69" s="184">
        <v>2.3773</v>
      </c>
      <c r="K69" s="184">
        <v>10.5627</v>
      </c>
      <c r="L69" s="184">
        <v>16.3172</v>
      </c>
      <c r="M69" s="184">
        <v>35.756399999999999</v>
      </c>
      <c r="N69" s="184">
        <v>42.526800000000001</v>
      </c>
      <c r="O69" s="184">
        <v>11.263400000000001</v>
      </c>
      <c r="P69" s="184">
        <v>10.175000000000001</v>
      </c>
      <c r="Q69" s="184">
        <v>13.680199999999999</v>
      </c>
      <c r="R69" s="184">
        <v>19.6812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44410</v>
      </c>
      <c r="E70" s="184">
        <v>105.64</v>
      </c>
      <c r="F70" s="184">
        <v>1.0522</v>
      </c>
      <c r="G70" s="184">
        <v>1.0522</v>
      </c>
      <c r="H70" s="184">
        <v>0.88819999999999999</v>
      </c>
      <c r="I70" s="184">
        <v>1.6160000000000001</v>
      </c>
      <c r="J70" s="184">
        <v>2.5331999999999999</v>
      </c>
      <c r="K70" s="184">
        <v>11.059699999999999</v>
      </c>
      <c r="L70" s="184">
        <v>17.299600000000002</v>
      </c>
      <c r="M70" s="184">
        <v>37.462600000000002</v>
      </c>
      <c r="N70" s="184">
        <v>44.871099999999998</v>
      </c>
      <c r="O70" s="184">
        <v>13.0099</v>
      </c>
      <c r="P70" s="184">
        <v>11.834199999999999</v>
      </c>
      <c r="Q70" s="184">
        <v>13.0382</v>
      </c>
      <c r="R70" s="184">
        <v>21.638300000000001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44410</v>
      </c>
      <c r="E71" s="184">
        <v>104.2</v>
      </c>
      <c r="F71" s="184">
        <v>0.76390000000000002</v>
      </c>
      <c r="G71" s="184">
        <v>0.76390000000000002</v>
      </c>
      <c r="H71" s="184">
        <v>1.2928999999999999</v>
      </c>
      <c r="I71" s="184">
        <v>1.9968999999999999</v>
      </c>
      <c r="J71" s="184">
        <v>2.9339</v>
      </c>
      <c r="K71" s="184">
        <v>10.0665</v>
      </c>
      <c r="L71" s="184">
        <v>12.381399999999999</v>
      </c>
      <c r="M71" s="184">
        <v>34.209200000000003</v>
      </c>
      <c r="N71" s="184">
        <v>39.828200000000002</v>
      </c>
      <c r="O71" s="184">
        <v>10.733599999999999</v>
      </c>
      <c r="P71" s="184">
        <v>13.5253</v>
      </c>
      <c r="Q71" s="184">
        <v>11.4811</v>
      </c>
      <c r="R71" s="184">
        <v>19.7563</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44410</v>
      </c>
      <c r="E72" s="184">
        <v>113.98</v>
      </c>
      <c r="F72" s="184">
        <v>0.77810000000000001</v>
      </c>
      <c r="G72" s="184">
        <v>0.77810000000000001</v>
      </c>
      <c r="H72" s="184">
        <v>1.3156000000000001</v>
      </c>
      <c r="I72" s="184">
        <v>2.0503</v>
      </c>
      <c r="J72" s="184">
        <v>3.0467</v>
      </c>
      <c r="K72" s="184">
        <v>10.413600000000001</v>
      </c>
      <c r="L72" s="184">
        <v>13.0754</v>
      </c>
      <c r="M72" s="184">
        <v>35.448599999999999</v>
      </c>
      <c r="N72" s="184">
        <v>41.554900000000004</v>
      </c>
      <c r="O72" s="184">
        <v>12.0753</v>
      </c>
      <c r="P72" s="184">
        <v>14.9176</v>
      </c>
      <c r="Q72" s="184">
        <v>14.955500000000001</v>
      </c>
      <c r="R72" s="184">
        <v>21.2408</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44410</v>
      </c>
      <c r="E73" s="184">
        <v>265.0342</v>
      </c>
      <c r="F73" s="184">
        <v>1.0963000000000001</v>
      </c>
      <c r="G73" s="184">
        <v>1.0963000000000001</v>
      </c>
      <c r="H73" s="184">
        <v>1.7161</v>
      </c>
      <c r="I73" s="184">
        <v>3.1663999999999999</v>
      </c>
      <c r="J73" s="184">
        <v>7.0982000000000003</v>
      </c>
      <c r="K73" s="184">
        <v>19.1889</v>
      </c>
      <c r="L73" s="184">
        <v>35.2483</v>
      </c>
      <c r="M73" s="184">
        <v>61.936399999999999</v>
      </c>
      <c r="N73" s="184">
        <v>77.760099999999994</v>
      </c>
      <c r="O73" s="184">
        <v>26.472100000000001</v>
      </c>
      <c r="P73" s="184">
        <v>19.104199999999999</v>
      </c>
      <c r="Q73" s="184">
        <v>17.442699999999999</v>
      </c>
      <c r="R73" s="184">
        <v>41.155700000000003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44410</v>
      </c>
      <c r="E74" s="184">
        <v>274.08249999999998</v>
      </c>
      <c r="F74" s="184">
        <v>1.0971</v>
      </c>
      <c r="G74" s="184">
        <v>1.0971</v>
      </c>
      <c r="H74" s="184">
        <v>1.7181</v>
      </c>
      <c r="I74" s="184">
        <v>3.1684000000000001</v>
      </c>
      <c r="J74" s="184">
        <v>7.1071999999999997</v>
      </c>
      <c r="K74" s="184">
        <v>19.1876</v>
      </c>
      <c r="L74" s="184">
        <v>35.242899999999999</v>
      </c>
      <c r="M74" s="184">
        <v>62.055799999999998</v>
      </c>
      <c r="N74" s="184">
        <v>77.907600000000002</v>
      </c>
      <c r="O74" s="184">
        <v>27.538900000000002</v>
      </c>
      <c r="P74" s="184">
        <v>19.808499999999999</v>
      </c>
      <c r="Q74" s="184">
        <v>18.600200000000001</v>
      </c>
      <c r="R74" s="184">
        <v>42.421799999999998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44410</v>
      </c>
      <c r="E75" s="184">
        <v>204.41669999999999</v>
      </c>
      <c r="F75" s="184">
        <v>0.51870000000000005</v>
      </c>
      <c r="G75" s="184">
        <v>0.51870000000000005</v>
      </c>
      <c r="H75" s="184">
        <v>0.77070000000000005</v>
      </c>
      <c r="I75" s="184">
        <v>1.42</v>
      </c>
      <c r="J75" s="184">
        <v>2.5705</v>
      </c>
      <c r="K75" s="184">
        <v>9.4457000000000004</v>
      </c>
      <c r="L75" s="184">
        <v>12.497400000000001</v>
      </c>
      <c r="M75" s="184">
        <v>34.736699999999999</v>
      </c>
      <c r="N75" s="184">
        <v>38.085299999999997</v>
      </c>
      <c r="O75" s="184">
        <v>14.5238</v>
      </c>
      <c r="P75" s="184">
        <v>13.838900000000001</v>
      </c>
      <c r="Q75" s="184">
        <v>16.097899999999999</v>
      </c>
      <c r="R75" s="184">
        <v>20.131900000000002</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44410</v>
      </c>
      <c r="E76" s="184">
        <v>90.928400766212604</v>
      </c>
      <c r="F76" s="184">
        <v>0.51859999999999995</v>
      </c>
      <c r="G76" s="184">
        <v>0.51859999999999995</v>
      </c>
      <c r="H76" s="184">
        <v>0.77059999999999995</v>
      </c>
      <c r="I76" s="184">
        <v>1.42</v>
      </c>
      <c r="J76" s="184">
        <v>2.5703999999999998</v>
      </c>
      <c r="K76" s="184">
        <v>9.4458000000000002</v>
      </c>
      <c r="L76" s="184">
        <v>12.4976</v>
      </c>
      <c r="M76" s="184">
        <v>34.737299999999998</v>
      </c>
      <c r="N76" s="184">
        <v>38.085599999999999</v>
      </c>
      <c r="O76" s="184">
        <v>14.316800000000001</v>
      </c>
      <c r="P76" s="184">
        <v>13.670400000000001</v>
      </c>
      <c r="Q76" s="184">
        <v>15.996600000000001</v>
      </c>
      <c r="R76" s="184">
        <v>19.923200000000001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44410</v>
      </c>
      <c r="E77" s="184">
        <v>451.65697829370498</v>
      </c>
      <c r="F77" s="184">
        <v>0.51280000000000003</v>
      </c>
      <c r="G77" s="184">
        <v>0.51280000000000003</v>
      </c>
      <c r="H77" s="184">
        <v>0.75700000000000001</v>
      </c>
      <c r="I77" s="184">
        <v>1.3922000000000001</v>
      </c>
      <c r="J77" s="184">
        <v>2.5091000000000001</v>
      </c>
      <c r="K77" s="184">
        <v>9.2460000000000004</v>
      </c>
      <c r="L77" s="184">
        <v>12.0984</v>
      </c>
      <c r="M77" s="184">
        <v>34.028100000000002</v>
      </c>
      <c r="N77" s="184">
        <v>37.1404</v>
      </c>
      <c r="O77" s="184">
        <v>13.7361</v>
      </c>
      <c r="P77" s="184">
        <v>12.879</v>
      </c>
      <c r="Q77" s="184">
        <v>16.0275</v>
      </c>
      <c r="R77" s="184">
        <v>19.333300000000001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44410</v>
      </c>
      <c r="E78" s="184">
        <v>408.16894381668999</v>
      </c>
      <c r="F78" s="184">
        <v>0.51290000000000002</v>
      </c>
      <c r="G78" s="184">
        <v>0.51290000000000002</v>
      </c>
      <c r="H78" s="184">
        <v>0.75680000000000003</v>
      </c>
      <c r="I78" s="184">
        <v>1.3919999999999999</v>
      </c>
      <c r="J78" s="184">
        <v>2.5093000000000001</v>
      </c>
      <c r="K78" s="184">
        <v>9.2464999999999993</v>
      </c>
      <c r="L78" s="184">
        <v>12.0999</v>
      </c>
      <c r="M78" s="184">
        <v>34.030700000000003</v>
      </c>
      <c r="N78" s="184">
        <v>37.1432</v>
      </c>
      <c r="O78" s="184">
        <v>13.5312</v>
      </c>
      <c r="P78" s="184">
        <v>12.7142</v>
      </c>
      <c r="Q78" s="184">
        <v>15.587300000000001</v>
      </c>
      <c r="R78" s="184">
        <v>19.130199999999999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44410</v>
      </c>
      <c r="E79" s="184">
        <v>23.305199999999999</v>
      </c>
      <c r="F79" s="184">
        <v>0.78269999999999995</v>
      </c>
      <c r="G79" s="184">
        <v>0.78269999999999995</v>
      </c>
      <c r="H79" s="184">
        <v>0.56620000000000004</v>
      </c>
      <c r="I79" s="184">
        <v>0.82240000000000002</v>
      </c>
      <c r="J79" s="184">
        <v>1.2850999999999999</v>
      </c>
      <c r="K79" s="184">
        <v>7.3097000000000003</v>
      </c>
      <c r="L79" s="184">
        <v>7.7114000000000003</v>
      </c>
      <c r="M79" s="184">
        <v>25.406700000000001</v>
      </c>
      <c r="N79" s="184">
        <v>30.343699999999998</v>
      </c>
      <c r="O79" s="184">
        <v>10.947900000000001</v>
      </c>
      <c r="P79" s="184">
        <v>10.730499999999999</v>
      </c>
      <c r="Q79" s="184">
        <v>11.6866</v>
      </c>
      <c r="R79" s="184">
        <v>17.278500000000001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44410</v>
      </c>
      <c r="E80" s="184">
        <v>21.6873</v>
      </c>
      <c r="F80" s="184">
        <v>0.77039999999999997</v>
      </c>
      <c r="G80" s="184">
        <v>0.77039999999999997</v>
      </c>
      <c r="H80" s="184">
        <v>0.53639999999999999</v>
      </c>
      <c r="I80" s="184">
        <v>0.76380000000000003</v>
      </c>
      <c r="J80" s="184">
        <v>1.1553</v>
      </c>
      <c r="K80" s="184">
        <v>6.8918999999999997</v>
      </c>
      <c r="L80" s="184">
        <v>6.9077000000000002</v>
      </c>
      <c r="M80" s="184">
        <v>24.002500000000001</v>
      </c>
      <c r="N80" s="184">
        <v>28.377400000000002</v>
      </c>
      <c r="O80" s="184">
        <v>9.3355999999999995</v>
      </c>
      <c r="P80" s="184">
        <v>9.4842999999999993</v>
      </c>
      <c r="Q80" s="184">
        <v>10.644</v>
      </c>
      <c r="R80" s="184">
        <v>15.519299999999999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44410</v>
      </c>
      <c r="E81" s="184">
        <v>127.004</v>
      </c>
      <c r="F81" s="184">
        <v>0.98829999999999996</v>
      </c>
      <c r="G81" s="184">
        <v>0.98829999999999996</v>
      </c>
      <c r="H81" s="184">
        <v>1.4688000000000001</v>
      </c>
      <c r="I81" s="184">
        <v>2.0291000000000001</v>
      </c>
      <c r="J81" s="184">
        <v>3.5596999999999999</v>
      </c>
      <c r="K81" s="184">
        <v>13.092499999999999</v>
      </c>
      <c r="L81" s="184">
        <v>14.453099999999999</v>
      </c>
      <c r="M81" s="184">
        <v>35.350099999999998</v>
      </c>
      <c r="N81" s="184">
        <v>39.817</v>
      </c>
      <c r="O81" s="184">
        <v>12.7057</v>
      </c>
      <c r="P81" s="184">
        <v>12.654999999999999</v>
      </c>
      <c r="Q81" s="184">
        <v>12.7721</v>
      </c>
      <c r="R81" s="184">
        <v>19.717500000000001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44410</v>
      </c>
      <c r="E82" s="184">
        <v>136.78739999999999</v>
      </c>
      <c r="F82" s="184">
        <v>0.99939999999999996</v>
      </c>
      <c r="G82" s="184">
        <v>0.99939999999999996</v>
      </c>
      <c r="H82" s="184">
        <v>1.4946999999999999</v>
      </c>
      <c r="I82" s="184">
        <v>2.0809000000000002</v>
      </c>
      <c r="J82" s="184">
        <v>3.6757</v>
      </c>
      <c r="K82" s="184">
        <v>13.4701</v>
      </c>
      <c r="L82" s="184">
        <v>15.1869</v>
      </c>
      <c r="M82" s="184">
        <v>36.611199999999997</v>
      </c>
      <c r="N82" s="184">
        <v>41.514400000000002</v>
      </c>
      <c r="O82" s="184">
        <v>13.9777</v>
      </c>
      <c r="P82" s="184">
        <v>13.959</v>
      </c>
      <c r="Q82" s="184">
        <v>12.361599999999999</v>
      </c>
      <c r="R82" s="184">
        <v>21.019600000000001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44410</v>
      </c>
      <c r="E83" s="184">
        <v>307.1866</v>
      </c>
      <c r="F83" s="184">
        <v>0.60209999999999997</v>
      </c>
      <c r="G83" s="184">
        <v>0.60209999999999997</v>
      </c>
      <c r="H83" s="184">
        <v>0.83640000000000003</v>
      </c>
      <c r="I83" s="184">
        <v>1.5419</v>
      </c>
      <c r="J83" s="184">
        <v>2.3300999999999998</v>
      </c>
      <c r="K83" s="184">
        <v>10.841699999999999</v>
      </c>
      <c r="L83" s="184">
        <v>12.279299999999999</v>
      </c>
      <c r="M83" s="184">
        <v>35.049799999999998</v>
      </c>
      <c r="N83" s="184">
        <v>40.523600000000002</v>
      </c>
      <c r="O83" s="184">
        <v>12.1852</v>
      </c>
      <c r="P83" s="184">
        <v>10.487299999999999</v>
      </c>
      <c r="Q83" s="184">
        <v>14.064500000000001</v>
      </c>
      <c r="R83" s="184">
        <v>18.214099999999998</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44410</v>
      </c>
      <c r="E84" s="184">
        <v>387.10585435905</v>
      </c>
      <c r="F84" s="184">
        <v>0.59430000000000005</v>
      </c>
      <c r="G84" s="184">
        <v>0.59430000000000005</v>
      </c>
      <c r="H84" s="184">
        <v>0.81789999999999996</v>
      </c>
      <c r="I84" s="184">
        <v>1.5043</v>
      </c>
      <c r="J84" s="184">
        <v>2.2475000000000001</v>
      </c>
      <c r="K84" s="184">
        <v>10.583399999999999</v>
      </c>
      <c r="L84" s="184">
        <v>11.749000000000001</v>
      </c>
      <c r="M84" s="184">
        <v>34.056199999999997</v>
      </c>
      <c r="N84" s="184">
        <v>39.119199999999999</v>
      </c>
      <c r="O84" s="184">
        <v>10.926600000000001</v>
      </c>
      <c r="P84" s="184">
        <v>9.1763999999999992</v>
      </c>
      <c r="Q84" s="184">
        <v>15.201700000000001</v>
      </c>
      <c r="R84" s="184">
        <v>17.010000000000002</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44410</v>
      </c>
      <c r="E85" s="184">
        <v>12.06</v>
      </c>
      <c r="F85" s="184">
        <v>0.75190000000000001</v>
      </c>
      <c r="G85" s="184">
        <v>0.75190000000000001</v>
      </c>
      <c r="H85" s="184">
        <v>1.0896999999999999</v>
      </c>
      <c r="I85" s="184">
        <v>1.3445</v>
      </c>
      <c r="J85" s="184">
        <v>3.2534000000000001</v>
      </c>
      <c r="K85" s="184">
        <v>13.1332</v>
      </c>
      <c r="L85" s="184">
        <v>15.961499999999999</v>
      </c>
      <c r="M85" s="184"/>
      <c r="N85" s="184"/>
      <c r="O85" s="184"/>
      <c r="P85" s="184"/>
      <c r="Q85" s="184">
        <v>20.6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44410</v>
      </c>
      <c r="E86" s="184">
        <v>11.97</v>
      </c>
      <c r="F86" s="184">
        <v>0.75760000000000005</v>
      </c>
      <c r="G86" s="184">
        <v>0.75760000000000005</v>
      </c>
      <c r="H86" s="184">
        <v>1.0126999999999999</v>
      </c>
      <c r="I86" s="184">
        <v>1.2689999999999999</v>
      </c>
      <c r="J86" s="184">
        <v>3.1008</v>
      </c>
      <c r="K86" s="184">
        <v>12.818099999999999</v>
      </c>
      <c r="L86" s="184">
        <v>15.3179</v>
      </c>
      <c r="M86" s="184"/>
      <c r="N86" s="184"/>
      <c r="O86" s="184"/>
      <c r="P86" s="184"/>
      <c r="Q86" s="184">
        <v>19.7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44410</v>
      </c>
      <c r="E87" s="184">
        <v>246.67429999999999</v>
      </c>
      <c r="F87" s="184">
        <v>0.61629999999999996</v>
      </c>
      <c r="G87" s="184">
        <v>0.61629999999999996</v>
      </c>
      <c r="H87" s="184">
        <v>1.1384000000000001</v>
      </c>
      <c r="I87" s="184">
        <v>1.5078</v>
      </c>
      <c r="J87" s="184">
        <v>3.5609999999999999</v>
      </c>
      <c r="K87" s="184">
        <v>12.6838</v>
      </c>
      <c r="L87" s="184">
        <v>16.703299999999999</v>
      </c>
      <c r="M87" s="184">
        <v>43.075600000000001</v>
      </c>
      <c r="N87" s="184">
        <v>49.024299999999997</v>
      </c>
      <c r="O87" s="184">
        <v>12.188499999999999</v>
      </c>
      <c r="P87" s="184">
        <v>11.862299999999999</v>
      </c>
      <c r="Q87" s="184">
        <v>12.7265</v>
      </c>
      <c r="R87" s="184">
        <v>21.9924</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44410</v>
      </c>
      <c r="E88" s="184">
        <v>241.090246416751</v>
      </c>
      <c r="F88" s="184">
        <v>0.61129999999999995</v>
      </c>
      <c r="G88" s="184">
        <v>0.61129999999999995</v>
      </c>
      <c r="H88" s="184">
        <v>1.1263000000000001</v>
      </c>
      <c r="I88" s="184">
        <v>1.4833000000000001</v>
      </c>
      <c r="J88" s="184">
        <v>3.5044</v>
      </c>
      <c r="K88" s="184">
        <v>12.494199999999999</v>
      </c>
      <c r="L88" s="184">
        <v>16.320799999999998</v>
      </c>
      <c r="M88" s="184">
        <v>42.368200000000002</v>
      </c>
      <c r="N88" s="184">
        <v>47.895899999999997</v>
      </c>
      <c r="O88" s="184">
        <v>11.4041</v>
      </c>
      <c r="P88" s="184">
        <v>11.0724</v>
      </c>
      <c r="Q88" s="184">
        <v>12.7098</v>
      </c>
      <c r="R88" s="184">
        <v>21.081700000000001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0.67747631578947387</v>
      </c>
      <c r="G89" s="186">
        <v>0.67747631578947387</v>
      </c>
      <c r="H89" s="186">
        <v>0.88915394736842124</v>
      </c>
      <c r="I89" s="186">
        <v>1.4891236842105264</v>
      </c>
      <c r="J89" s="186">
        <v>2.7253263157894732</v>
      </c>
      <c r="K89" s="186">
        <v>10.761851315789473</v>
      </c>
      <c r="L89" s="186">
        <v>14.136577631578943</v>
      </c>
      <c r="M89" s="186">
        <v>35.37402837837837</v>
      </c>
      <c r="N89" s="186">
        <v>42.610949999999988</v>
      </c>
      <c r="O89" s="186">
        <v>13.215770967741939</v>
      </c>
      <c r="P89" s="186">
        <v>12.680628846153844</v>
      </c>
      <c r="Q89" s="186">
        <v>13.890034210526309</v>
      </c>
      <c r="R89" s="186">
        <v>21.930154166666672</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0.67724999999999991</v>
      </c>
      <c r="G90" s="186">
        <v>0.67724999999999991</v>
      </c>
      <c r="H90" s="186">
        <v>0.8236</v>
      </c>
      <c r="I90" s="186">
        <v>1.4641999999999999</v>
      </c>
      <c r="J90" s="186">
        <v>2.5569499999999996</v>
      </c>
      <c r="K90" s="186">
        <v>10.611599999999999</v>
      </c>
      <c r="L90" s="186">
        <v>13.146699999999999</v>
      </c>
      <c r="M90" s="186">
        <v>36.106949999999998</v>
      </c>
      <c r="N90" s="186">
        <v>41.658650000000002</v>
      </c>
      <c r="O90" s="186">
        <v>12.861599999999999</v>
      </c>
      <c r="P90" s="186">
        <v>12.57485</v>
      </c>
      <c r="Q90" s="186">
        <v>13.623049999999999</v>
      </c>
      <c r="R90" s="186">
        <v>20.6114</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44410</v>
      </c>
      <c r="E93" s="184">
        <v>21.148199999999999</v>
      </c>
      <c r="F93" s="184">
        <v>-2.7900000000000001E-2</v>
      </c>
      <c r="G93" s="184">
        <v>-2.7900000000000001E-2</v>
      </c>
      <c r="H93" s="184">
        <v>4.02E-2</v>
      </c>
      <c r="I93" s="184">
        <v>0.1406</v>
      </c>
      <c r="J93" s="184">
        <v>0.27450000000000002</v>
      </c>
      <c r="K93" s="184">
        <v>1.1692</v>
      </c>
      <c r="L93" s="184">
        <v>2.4041999999999999</v>
      </c>
      <c r="M93" s="184">
        <v>3.0518999999999998</v>
      </c>
      <c r="N93" s="184">
        <v>4.0052000000000003</v>
      </c>
      <c r="O93" s="184">
        <v>5.1199000000000003</v>
      </c>
      <c r="P93" s="184">
        <v>5.4387999999999996</v>
      </c>
      <c r="Q93" s="184">
        <v>6.4222000000000001</v>
      </c>
      <c r="R93" s="184">
        <v>4.4168000000000003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44410</v>
      </c>
      <c r="E94" s="184">
        <v>22.179500000000001</v>
      </c>
      <c r="F94" s="184">
        <v>-2.2100000000000002E-2</v>
      </c>
      <c r="G94" s="184">
        <v>-2.2100000000000002E-2</v>
      </c>
      <c r="H94" s="184">
        <v>5.3199999999999997E-2</v>
      </c>
      <c r="I94" s="184">
        <v>0.1666</v>
      </c>
      <c r="J94" s="184">
        <v>0.33069999999999999</v>
      </c>
      <c r="K94" s="184">
        <v>1.3406</v>
      </c>
      <c r="L94" s="184">
        <v>2.7332999999999998</v>
      </c>
      <c r="M94" s="184">
        <v>3.5424000000000002</v>
      </c>
      <c r="N94" s="184">
        <v>4.6612999999999998</v>
      </c>
      <c r="O94" s="184">
        <v>5.7552000000000003</v>
      </c>
      <c r="P94" s="184">
        <v>6.0875000000000004</v>
      </c>
      <c r="Q94" s="184">
        <v>7.141</v>
      </c>
      <c r="R94" s="184">
        <v>5.0495000000000001</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44410</v>
      </c>
      <c r="E95" s="184">
        <v>15.6983</v>
      </c>
      <c r="F95" s="184">
        <v>-3.44E-2</v>
      </c>
      <c r="G95" s="184">
        <v>-3.44E-2</v>
      </c>
      <c r="H95" s="184">
        <v>3.8899999999999997E-2</v>
      </c>
      <c r="I95" s="184">
        <v>0.1653</v>
      </c>
      <c r="J95" s="184">
        <v>0.33229999999999998</v>
      </c>
      <c r="K95" s="184">
        <v>1.1977</v>
      </c>
      <c r="L95" s="184">
        <v>2.4834000000000001</v>
      </c>
      <c r="M95" s="184">
        <v>3.2946</v>
      </c>
      <c r="N95" s="184">
        <v>4.3769999999999998</v>
      </c>
      <c r="O95" s="184">
        <v>5.7152000000000003</v>
      </c>
      <c r="P95" s="184">
        <v>6.1932999999999998</v>
      </c>
      <c r="Q95" s="184">
        <v>6.6814</v>
      </c>
      <c r="R95" s="184">
        <v>4.9644000000000004</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44410</v>
      </c>
      <c r="E96" s="184">
        <v>14.854900000000001</v>
      </c>
      <c r="F96" s="184">
        <v>-4.0399999999999998E-2</v>
      </c>
      <c r="G96" s="184">
        <v>-4.0399999999999998E-2</v>
      </c>
      <c r="H96" s="184">
        <v>2.4899999999999999E-2</v>
      </c>
      <c r="I96" s="184">
        <v>0.1368</v>
      </c>
      <c r="J96" s="184">
        <v>0.26929999999999998</v>
      </c>
      <c r="K96" s="184">
        <v>1.0043</v>
      </c>
      <c r="L96" s="184">
        <v>2.1032999999999999</v>
      </c>
      <c r="M96" s="184">
        <v>2.7168000000000001</v>
      </c>
      <c r="N96" s="184">
        <v>3.5914000000000001</v>
      </c>
      <c r="O96" s="184">
        <v>4.9406999999999996</v>
      </c>
      <c r="P96" s="184">
        <v>5.3806000000000003</v>
      </c>
      <c r="Q96" s="184">
        <v>5.8399000000000001</v>
      </c>
      <c r="R96" s="184">
        <v>4.1952999999999996</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44410</v>
      </c>
      <c r="E97" s="184">
        <v>13.21</v>
      </c>
      <c r="F97" s="184">
        <v>-7.6E-3</v>
      </c>
      <c r="G97" s="184">
        <v>-7.6E-3</v>
      </c>
      <c r="H97" s="184">
        <v>6.0600000000000001E-2</v>
      </c>
      <c r="I97" s="184">
        <v>0.15920000000000001</v>
      </c>
      <c r="J97" s="184">
        <v>0.34939999999999999</v>
      </c>
      <c r="K97" s="184">
        <v>1.2571000000000001</v>
      </c>
      <c r="L97" s="184">
        <v>2.5223</v>
      </c>
      <c r="M97" s="184">
        <v>3.4456000000000002</v>
      </c>
      <c r="N97" s="184">
        <v>4.6420000000000003</v>
      </c>
      <c r="O97" s="184">
        <v>5.8875999999999999</v>
      </c>
      <c r="P97" s="184"/>
      <c r="Q97" s="184">
        <v>6.2426000000000004</v>
      </c>
      <c r="R97" s="184">
        <v>5.2118000000000002</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44410</v>
      </c>
      <c r="E98" s="184">
        <v>12.853999999999999</v>
      </c>
      <c r="F98" s="184">
        <v>-7.7999999999999996E-3</v>
      </c>
      <c r="G98" s="184">
        <v>-7.7999999999999996E-3</v>
      </c>
      <c r="H98" s="184">
        <v>4.6699999999999998E-2</v>
      </c>
      <c r="I98" s="184">
        <v>0.14019999999999999</v>
      </c>
      <c r="J98" s="184">
        <v>0.28870000000000001</v>
      </c>
      <c r="K98" s="184">
        <v>1.0931999999999999</v>
      </c>
      <c r="L98" s="184">
        <v>2.1943000000000001</v>
      </c>
      <c r="M98" s="184">
        <v>2.9554999999999998</v>
      </c>
      <c r="N98" s="184">
        <v>3.9714999999999998</v>
      </c>
      <c r="O98" s="184">
        <v>5.2636000000000003</v>
      </c>
      <c r="P98" s="184"/>
      <c r="Q98" s="184">
        <v>5.6132</v>
      </c>
      <c r="R98" s="184">
        <v>4.5770999999999997</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44410</v>
      </c>
      <c r="E99" s="184">
        <v>11.5905</v>
      </c>
      <c r="F99" s="184">
        <v>-9.4999999999999998E-3</v>
      </c>
      <c r="G99" s="184">
        <v>-9.4999999999999998E-3</v>
      </c>
      <c r="H99" s="184">
        <v>-1.12E-2</v>
      </c>
      <c r="I99" s="184">
        <v>9.7600000000000006E-2</v>
      </c>
      <c r="J99" s="184">
        <v>0.185</v>
      </c>
      <c r="K99" s="184">
        <v>0.88170000000000004</v>
      </c>
      <c r="L99" s="184">
        <v>1.7549999999999999</v>
      </c>
      <c r="M99" s="184">
        <v>2.2469000000000001</v>
      </c>
      <c r="N99" s="184">
        <v>3.2892999999999999</v>
      </c>
      <c r="O99" s="184">
        <v>4.7763</v>
      </c>
      <c r="P99" s="184"/>
      <c r="Q99" s="184">
        <v>4.8349000000000002</v>
      </c>
      <c r="R99" s="184">
        <v>3.9197000000000002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44410</v>
      </c>
      <c r="E100" s="184">
        <v>11.3452</v>
      </c>
      <c r="F100" s="184">
        <v>-1.41E-2</v>
      </c>
      <c r="G100" s="184">
        <v>-1.41E-2</v>
      </c>
      <c r="H100" s="184">
        <v>-2.0299999999999999E-2</v>
      </c>
      <c r="I100" s="184">
        <v>7.9399999999999998E-2</v>
      </c>
      <c r="J100" s="184">
        <v>0.14560000000000001</v>
      </c>
      <c r="K100" s="184">
        <v>0.75929999999999997</v>
      </c>
      <c r="L100" s="184">
        <v>1.4413</v>
      </c>
      <c r="M100" s="184">
        <v>1.7305999999999999</v>
      </c>
      <c r="N100" s="184">
        <v>2.5619999999999998</v>
      </c>
      <c r="O100" s="184">
        <v>4.0575999999999999</v>
      </c>
      <c r="P100" s="184"/>
      <c r="Q100" s="184">
        <v>4.12</v>
      </c>
      <c r="R100" s="184">
        <v>3.1709999999999998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44410</v>
      </c>
      <c r="E101" s="184">
        <v>12.18</v>
      </c>
      <c r="F101" s="184">
        <v>-3.2800000000000003E-2</v>
      </c>
      <c r="G101" s="184">
        <v>-3.2800000000000003E-2</v>
      </c>
      <c r="H101" s="184">
        <v>2.46E-2</v>
      </c>
      <c r="I101" s="184">
        <v>0.11509999999999999</v>
      </c>
      <c r="J101" s="184">
        <v>0.30470000000000003</v>
      </c>
      <c r="K101" s="184">
        <v>1.2048000000000001</v>
      </c>
      <c r="L101" s="184">
        <v>2.3788</v>
      </c>
      <c r="M101" s="184">
        <v>3.1154999999999999</v>
      </c>
      <c r="N101" s="184">
        <v>4.2450999999999999</v>
      </c>
      <c r="O101" s="184">
        <v>5.6430999999999996</v>
      </c>
      <c r="P101" s="184"/>
      <c r="Q101" s="184">
        <v>5.7615999999999996</v>
      </c>
      <c r="R101" s="184">
        <v>4.7641999999999998</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44410</v>
      </c>
      <c r="E102" s="184">
        <v>11.925000000000001</v>
      </c>
      <c r="F102" s="184">
        <v>-4.19E-2</v>
      </c>
      <c r="G102" s="184">
        <v>-4.19E-2</v>
      </c>
      <c r="H102" s="184">
        <v>1.6799999999999999E-2</v>
      </c>
      <c r="I102" s="184">
        <v>9.2299999999999993E-2</v>
      </c>
      <c r="J102" s="184">
        <v>0.25219999999999998</v>
      </c>
      <c r="K102" s="184">
        <v>1.0508</v>
      </c>
      <c r="L102" s="184">
        <v>2.0889000000000002</v>
      </c>
      <c r="M102" s="184">
        <v>2.669</v>
      </c>
      <c r="N102" s="184">
        <v>3.6415999999999999</v>
      </c>
      <c r="O102" s="184">
        <v>5.0166000000000004</v>
      </c>
      <c r="P102" s="184"/>
      <c r="Q102" s="184">
        <v>5.1277999999999997</v>
      </c>
      <c r="R102" s="184">
        <v>4.1470000000000002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44410</v>
      </c>
      <c r="E103" s="184">
        <v>16.026299999999999</v>
      </c>
      <c r="F103" s="184">
        <v>-2.93E-2</v>
      </c>
      <c r="G103" s="184">
        <v>-2.93E-2</v>
      </c>
      <c r="H103" s="184">
        <v>3.6200000000000003E-2</v>
      </c>
      <c r="I103" s="184">
        <v>0.14499999999999999</v>
      </c>
      <c r="J103" s="184">
        <v>0.32429999999999998</v>
      </c>
      <c r="K103" s="184">
        <v>1.3129999999999999</v>
      </c>
      <c r="L103" s="184">
        <v>2.6071</v>
      </c>
      <c r="M103" s="184">
        <v>3.4409000000000001</v>
      </c>
      <c r="N103" s="184">
        <v>4.6212</v>
      </c>
      <c r="O103" s="184">
        <v>5.9409000000000001</v>
      </c>
      <c r="P103" s="184">
        <v>6.2789000000000001</v>
      </c>
      <c r="Q103" s="184">
        <v>6.8643999999999998</v>
      </c>
      <c r="R103" s="184">
        <v>5.2831999999999999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44410</v>
      </c>
      <c r="E104" s="184">
        <v>15.349</v>
      </c>
      <c r="F104" s="184">
        <v>-3.5799999999999998E-2</v>
      </c>
      <c r="G104" s="184">
        <v>-3.5799999999999998E-2</v>
      </c>
      <c r="H104" s="184">
        <v>2.1499999999999998E-2</v>
      </c>
      <c r="I104" s="184">
        <v>0.11609999999999999</v>
      </c>
      <c r="J104" s="184">
        <v>0.2606</v>
      </c>
      <c r="K104" s="184">
        <v>1.1180000000000001</v>
      </c>
      <c r="L104" s="184">
        <v>2.2360000000000002</v>
      </c>
      <c r="M104" s="184">
        <v>2.8856999999999999</v>
      </c>
      <c r="N104" s="184">
        <v>3.8702000000000001</v>
      </c>
      <c r="O104" s="184">
        <v>5.1944999999999997</v>
      </c>
      <c r="P104" s="184">
        <v>5.5547000000000004</v>
      </c>
      <c r="Q104" s="184">
        <v>6.2168000000000001</v>
      </c>
      <c r="R104" s="184">
        <v>4.5228000000000002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44410</v>
      </c>
      <c r="E105" s="184">
        <v>24.89</v>
      </c>
      <c r="F105" s="184">
        <v>-1.61E-2</v>
      </c>
      <c r="G105" s="184">
        <v>-1.61E-2</v>
      </c>
      <c r="H105" s="184">
        <v>4.02E-2</v>
      </c>
      <c r="I105" s="184">
        <v>0.1368</v>
      </c>
      <c r="J105" s="184">
        <v>0.32650000000000001</v>
      </c>
      <c r="K105" s="184">
        <v>1.2777000000000001</v>
      </c>
      <c r="L105" s="184">
        <v>2.5249999999999999</v>
      </c>
      <c r="M105" s="184">
        <v>3.3336999999999999</v>
      </c>
      <c r="N105" s="184">
        <v>4.4964000000000004</v>
      </c>
      <c r="O105" s="184">
        <v>5.3604000000000003</v>
      </c>
      <c r="P105" s="184">
        <v>5.7233999999999998</v>
      </c>
      <c r="Q105" s="184">
        <v>6.6543000000000001</v>
      </c>
      <c r="R105" s="184">
        <v>4.6807999999999996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44410</v>
      </c>
      <c r="E106" s="184">
        <v>24.353000000000002</v>
      </c>
      <c r="F106" s="184">
        <v>-2.46E-2</v>
      </c>
      <c r="G106" s="184">
        <v>-2.46E-2</v>
      </c>
      <c r="H106" s="184">
        <v>2.46E-2</v>
      </c>
      <c r="I106" s="184">
        <v>0.111</v>
      </c>
      <c r="J106" s="184">
        <v>0.27589999999999998</v>
      </c>
      <c r="K106" s="184">
        <v>1.1294999999999999</v>
      </c>
      <c r="L106" s="184">
        <v>2.2418999999999998</v>
      </c>
      <c r="M106" s="184">
        <v>2.9072</v>
      </c>
      <c r="N106" s="184">
        <v>3.9171999999999998</v>
      </c>
      <c r="O106" s="184">
        <v>4.8066000000000004</v>
      </c>
      <c r="P106" s="184">
        <v>5.1798999999999999</v>
      </c>
      <c r="Q106" s="184">
        <v>6.6692</v>
      </c>
      <c r="R106" s="184">
        <v>4.1162000000000001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44410</v>
      </c>
      <c r="E107" s="184">
        <v>15.702</v>
      </c>
      <c r="F107" s="184">
        <v>-1.9099999999999999E-2</v>
      </c>
      <c r="G107" s="184">
        <v>-1.9099999999999999E-2</v>
      </c>
      <c r="H107" s="184">
        <v>3.8199999999999998E-2</v>
      </c>
      <c r="I107" s="184">
        <v>0.13389999999999999</v>
      </c>
      <c r="J107" s="184">
        <v>0.31940000000000002</v>
      </c>
      <c r="K107" s="184">
        <v>1.2706</v>
      </c>
      <c r="L107" s="184">
        <v>2.5202</v>
      </c>
      <c r="M107" s="184">
        <v>3.3298000000000001</v>
      </c>
      <c r="N107" s="184">
        <v>4.4919000000000002</v>
      </c>
      <c r="O107" s="184">
        <v>5.3586999999999998</v>
      </c>
      <c r="P107" s="184">
        <v>5.7267999999999999</v>
      </c>
      <c r="Q107" s="184">
        <v>6.3353999999999999</v>
      </c>
      <c r="R107" s="184">
        <v>4.6784999999999997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44410</v>
      </c>
      <c r="E108" s="184">
        <v>27.230499999999999</v>
      </c>
      <c r="F108" s="184">
        <v>-2.1999999999999999E-2</v>
      </c>
      <c r="G108" s="184">
        <v>-2.1999999999999999E-2</v>
      </c>
      <c r="H108" s="184">
        <v>4.19E-2</v>
      </c>
      <c r="I108" s="184">
        <v>0.13350000000000001</v>
      </c>
      <c r="J108" s="184">
        <v>0.27989999999999998</v>
      </c>
      <c r="K108" s="184">
        <v>1.1680999999999999</v>
      </c>
      <c r="L108" s="184">
        <v>2.3191000000000002</v>
      </c>
      <c r="M108" s="184">
        <v>2.9559000000000002</v>
      </c>
      <c r="N108" s="184">
        <v>3.9641999999999999</v>
      </c>
      <c r="O108" s="184">
        <v>5.0942999999999996</v>
      </c>
      <c r="P108" s="184">
        <v>5.4463999999999997</v>
      </c>
      <c r="Q108" s="184">
        <v>7.1021999999999998</v>
      </c>
      <c r="R108" s="184">
        <v>4.3757000000000001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44410</v>
      </c>
      <c r="E109" s="184">
        <v>28.553999999999998</v>
      </c>
      <c r="F109" s="184">
        <v>-1.7500000000000002E-2</v>
      </c>
      <c r="G109" s="184">
        <v>-1.7500000000000002E-2</v>
      </c>
      <c r="H109" s="184">
        <v>5.2200000000000003E-2</v>
      </c>
      <c r="I109" s="184">
        <v>0.154</v>
      </c>
      <c r="J109" s="184">
        <v>0.32500000000000001</v>
      </c>
      <c r="K109" s="184">
        <v>1.3063</v>
      </c>
      <c r="L109" s="184">
        <v>2.5882000000000001</v>
      </c>
      <c r="M109" s="184">
        <v>3.3647999999999998</v>
      </c>
      <c r="N109" s="184">
        <v>4.5194999999999999</v>
      </c>
      <c r="O109" s="184">
        <v>5.6791999999999998</v>
      </c>
      <c r="P109" s="184">
        <v>6.0636000000000001</v>
      </c>
      <c r="Q109" s="184">
        <v>7.2343999999999999</v>
      </c>
      <c r="R109" s="184">
        <v>4.9332000000000003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44410</v>
      </c>
      <c r="E110" s="184">
        <v>27.209299999999999</v>
      </c>
      <c r="F110" s="184">
        <v>-7.7000000000000002E-3</v>
      </c>
      <c r="G110" s="184">
        <v>-7.7000000000000002E-3</v>
      </c>
      <c r="H110" s="184">
        <v>2.9000000000000001E-2</v>
      </c>
      <c r="I110" s="184">
        <v>0.1487</v>
      </c>
      <c r="J110" s="184">
        <v>0.3352</v>
      </c>
      <c r="K110" s="184">
        <v>1.2544999999999999</v>
      </c>
      <c r="L110" s="184">
        <v>2.4740000000000002</v>
      </c>
      <c r="M110" s="184">
        <v>3.2728999999999999</v>
      </c>
      <c r="N110" s="184">
        <v>4.4603000000000002</v>
      </c>
      <c r="O110" s="184">
        <v>5.7034000000000002</v>
      </c>
      <c r="P110" s="184">
        <v>6.0423</v>
      </c>
      <c r="Q110" s="184">
        <v>7.0949999999999998</v>
      </c>
      <c r="R110" s="184">
        <v>4.7942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44410</v>
      </c>
      <c r="E111" s="184">
        <v>25.844100000000001</v>
      </c>
      <c r="F111" s="184">
        <v>-1.35E-2</v>
      </c>
      <c r="G111" s="184">
        <v>-1.35E-2</v>
      </c>
      <c r="H111" s="184">
        <v>1.55E-2</v>
      </c>
      <c r="I111" s="184">
        <v>0.12239999999999999</v>
      </c>
      <c r="J111" s="184">
        <v>0.27739999999999998</v>
      </c>
      <c r="K111" s="184">
        <v>1.0770999999999999</v>
      </c>
      <c r="L111" s="184">
        <v>2.1440999999999999</v>
      </c>
      <c r="M111" s="184">
        <v>2.7532999999999999</v>
      </c>
      <c r="N111" s="184">
        <v>3.7311999999999999</v>
      </c>
      <c r="O111" s="184">
        <v>4.9584000000000001</v>
      </c>
      <c r="P111" s="184">
        <v>5.3338999999999999</v>
      </c>
      <c r="Q111" s="184">
        <v>6.7077999999999998</v>
      </c>
      <c r="R111" s="184">
        <v>4.0425000000000004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44410</v>
      </c>
      <c r="E112" s="184">
        <v>14.969900000000001</v>
      </c>
      <c r="F112" s="184">
        <v>-1.8700000000000001E-2</v>
      </c>
      <c r="G112" s="184">
        <v>-1.8700000000000001E-2</v>
      </c>
      <c r="H112" s="184">
        <v>5.28E-2</v>
      </c>
      <c r="I112" s="184">
        <v>0.1016</v>
      </c>
      <c r="J112" s="184">
        <v>0.22900000000000001</v>
      </c>
      <c r="K112" s="184">
        <v>0.97470000000000001</v>
      </c>
      <c r="L112" s="184">
        <v>1.956</v>
      </c>
      <c r="M112" s="184">
        <v>2.3344999999999998</v>
      </c>
      <c r="N112" s="184">
        <v>3.1503000000000001</v>
      </c>
      <c r="O112" s="184">
        <v>4.8760000000000003</v>
      </c>
      <c r="P112" s="184">
        <v>5.5949</v>
      </c>
      <c r="Q112" s="184">
        <v>6.2794999999999996</v>
      </c>
      <c r="R112" s="184">
        <v>3.9906999999999999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44410</v>
      </c>
      <c r="E113" s="184">
        <v>14.384399999999999</v>
      </c>
      <c r="F113" s="184">
        <v>-2.4299999999999999E-2</v>
      </c>
      <c r="G113" s="184">
        <v>-2.4299999999999999E-2</v>
      </c>
      <c r="H113" s="184">
        <v>3.9600000000000003E-2</v>
      </c>
      <c r="I113" s="184">
        <v>7.51E-2</v>
      </c>
      <c r="J113" s="184">
        <v>0.1699</v>
      </c>
      <c r="K113" s="184">
        <v>0.79249999999999998</v>
      </c>
      <c r="L113" s="184">
        <v>1.6027</v>
      </c>
      <c r="M113" s="184">
        <v>1.7997000000000001</v>
      </c>
      <c r="N113" s="184">
        <v>2.4275000000000002</v>
      </c>
      <c r="O113" s="184">
        <v>4.2484999999999999</v>
      </c>
      <c r="P113" s="184">
        <v>4.9825999999999997</v>
      </c>
      <c r="Q113" s="184">
        <v>5.6414</v>
      </c>
      <c r="R113" s="184">
        <v>3.3208000000000002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44410</v>
      </c>
      <c r="E114" s="184">
        <v>25.107299999999999</v>
      </c>
      <c r="F114" s="184">
        <v>9.1999999999999998E-3</v>
      </c>
      <c r="G114" s="184">
        <v>9.1999999999999998E-3</v>
      </c>
      <c r="H114" s="184">
        <v>4.7E-2</v>
      </c>
      <c r="I114" s="184">
        <v>0.1396</v>
      </c>
      <c r="J114" s="184">
        <v>0.27679999999999999</v>
      </c>
      <c r="K114" s="184">
        <v>1.1091</v>
      </c>
      <c r="L114" s="184">
        <v>2.1768000000000001</v>
      </c>
      <c r="M114" s="184">
        <v>2.7517999999999998</v>
      </c>
      <c r="N114" s="184">
        <v>3.7008000000000001</v>
      </c>
      <c r="O114" s="184">
        <v>4.9400000000000004</v>
      </c>
      <c r="P114" s="184">
        <v>5.3262999999999998</v>
      </c>
      <c r="Q114" s="184">
        <v>6.6645000000000003</v>
      </c>
      <c r="R114" s="184">
        <v>4.3358999999999996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44410</v>
      </c>
      <c r="E115" s="184">
        <v>26.453800000000001</v>
      </c>
      <c r="F115" s="184">
        <v>1.44E-2</v>
      </c>
      <c r="G115" s="184">
        <v>1.44E-2</v>
      </c>
      <c r="H115" s="184">
        <v>5.8599999999999999E-2</v>
      </c>
      <c r="I115" s="184">
        <v>0.1628</v>
      </c>
      <c r="J115" s="184">
        <v>0.3281</v>
      </c>
      <c r="K115" s="184">
        <v>1.2737000000000001</v>
      </c>
      <c r="L115" s="184">
        <v>2.5142000000000002</v>
      </c>
      <c r="M115" s="184">
        <v>3.2738</v>
      </c>
      <c r="N115" s="184">
        <v>4.4184999999999999</v>
      </c>
      <c r="O115" s="184">
        <v>5.6212999999999997</v>
      </c>
      <c r="P115" s="184">
        <v>5.9889000000000001</v>
      </c>
      <c r="Q115" s="184">
        <v>6.9598000000000004</v>
      </c>
      <c r="R115" s="184">
        <v>5.0381999999999998</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44410</v>
      </c>
      <c r="E116" s="184">
        <v>10.782299999999999</v>
      </c>
      <c r="F116" s="184">
        <v>-1.11E-2</v>
      </c>
      <c r="G116" s="184">
        <v>-1.11E-2</v>
      </c>
      <c r="H116" s="184">
        <v>7.1499999999999994E-2</v>
      </c>
      <c r="I116" s="184">
        <v>9.5600000000000004E-2</v>
      </c>
      <c r="J116" s="184">
        <v>0.24640000000000001</v>
      </c>
      <c r="K116" s="184">
        <v>1.0477000000000001</v>
      </c>
      <c r="L116" s="184">
        <v>1.9139999999999999</v>
      </c>
      <c r="M116" s="184">
        <v>2.5011000000000001</v>
      </c>
      <c r="N116" s="184">
        <v>3.4491999999999998</v>
      </c>
      <c r="O116" s="184"/>
      <c r="P116" s="184"/>
      <c r="Q116" s="184">
        <v>4.0468999999999999</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44410</v>
      </c>
      <c r="E117" s="184">
        <v>10.63</v>
      </c>
      <c r="F117" s="184">
        <v>-1.6899999999999998E-2</v>
      </c>
      <c r="G117" s="184">
        <v>-1.6899999999999998E-2</v>
      </c>
      <c r="H117" s="184">
        <v>5.74E-2</v>
      </c>
      <c r="I117" s="184">
        <v>6.6799999999999998E-2</v>
      </c>
      <c r="J117" s="184">
        <v>0.18279999999999999</v>
      </c>
      <c r="K117" s="184">
        <v>0.85289999999999999</v>
      </c>
      <c r="L117" s="184">
        <v>1.5368999999999999</v>
      </c>
      <c r="M117" s="184">
        <v>1.9293</v>
      </c>
      <c r="N117" s="184">
        <v>2.6736</v>
      </c>
      <c r="O117" s="184"/>
      <c r="P117" s="184"/>
      <c r="Q117" s="184">
        <v>3.2702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44410</v>
      </c>
      <c r="E118" s="184">
        <v>26.325600000000001</v>
      </c>
      <c r="F118" s="184">
        <v>-3.1099999999999999E-2</v>
      </c>
      <c r="G118" s="184">
        <v>-3.1099999999999999E-2</v>
      </c>
      <c r="H118" s="184">
        <v>-1.9400000000000001E-2</v>
      </c>
      <c r="I118" s="184">
        <v>3.3099999999999997E-2</v>
      </c>
      <c r="J118" s="184">
        <v>0.19639999999999999</v>
      </c>
      <c r="K118" s="184">
        <v>0.95569999999999999</v>
      </c>
      <c r="L118" s="184">
        <v>1.6357999999999999</v>
      </c>
      <c r="M118" s="184">
        <v>1.9447000000000001</v>
      </c>
      <c r="N118" s="184">
        <v>2.6463000000000001</v>
      </c>
      <c r="O118" s="184">
        <v>3.9428999999999998</v>
      </c>
      <c r="P118" s="184">
        <v>4.6429999999999998</v>
      </c>
      <c r="Q118" s="184">
        <v>6.6420000000000003</v>
      </c>
      <c r="R118" s="184">
        <v>2.9148999999999998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44410</v>
      </c>
      <c r="E119" s="184">
        <v>27.372900000000001</v>
      </c>
      <c r="F119" s="184">
        <v>-2.7799999999999998E-2</v>
      </c>
      <c r="G119" s="184">
        <v>-2.7799999999999998E-2</v>
      </c>
      <c r="H119" s="184">
        <v>-1.17E-2</v>
      </c>
      <c r="I119" s="184">
        <v>4.82E-2</v>
      </c>
      <c r="J119" s="184">
        <v>0.2303</v>
      </c>
      <c r="K119" s="184">
        <v>1.0596000000000001</v>
      </c>
      <c r="L119" s="184">
        <v>1.8374999999999999</v>
      </c>
      <c r="M119" s="184">
        <v>2.2502</v>
      </c>
      <c r="N119" s="184">
        <v>3.0598000000000001</v>
      </c>
      <c r="O119" s="184">
        <v>4.3586999999999998</v>
      </c>
      <c r="P119" s="184">
        <v>5.0692000000000004</v>
      </c>
      <c r="Q119" s="184">
        <v>6.4783999999999997</v>
      </c>
      <c r="R119" s="184">
        <v>3.3269000000000002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44410</v>
      </c>
      <c r="E120" s="184">
        <v>29.511399999999998</v>
      </c>
      <c r="F120" s="184">
        <v>-1.7999999999999999E-2</v>
      </c>
      <c r="G120" s="184">
        <v>-1.7999999999999999E-2</v>
      </c>
      <c r="H120" s="184">
        <v>3.6600000000000001E-2</v>
      </c>
      <c r="I120" s="184">
        <v>0.1323</v>
      </c>
      <c r="J120" s="184">
        <v>0.28310000000000002</v>
      </c>
      <c r="K120" s="184">
        <v>1.153</v>
      </c>
      <c r="L120" s="184">
        <v>2.3361999999999998</v>
      </c>
      <c r="M120" s="184">
        <v>3.0552000000000001</v>
      </c>
      <c r="N120" s="184">
        <v>4.1208999999999998</v>
      </c>
      <c r="O120" s="184">
        <v>5.2008999999999999</v>
      </c>
      <c r="P120" s="184">
        <v>5.5636999999999999</v>
      </c>
      <c r="Q120" s="184">
        <v>7.0651999999999999</v>
      </c>
      <c r="R120" s="184">
        <v>4.4829999999999997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44410</v>
      </c>
      <c r="E121" s="184">
        <v>30.818899999999999</v>
      </c>
      <c r="F121" s="184">
        <v>-1.3599999999999999E-2</v>
      </c>
      <c r="G121" s="184">
        <v>-1.3599999999999999E-2</v>
      </c>
      <c r="H121" s="184">
        <v>4.7399999999999998E-2</v>
      </c>
      <c r="I121" s="184">
        <v>0.154</v>
      </c>
      <c r="J121" s="184">
        <v>0.33169999999999999</v>
      </c>
      <c r="K121" s="184">
        <v>1.3023</v>
      </c>
      <c r="L121" s="184">
        <v>2.6311</v>
      </c>
      <c r="M121" s="184">
        <v>3.5017999999999998</v>
      </c>
      <c r="N121" s="184">
        <v>4.7240000000000002</v>
      </c>
      <c r="O121" s="184">
        <v>5.7591999999999999</v>
      </c>
      <c r="P121" s="184">
        <v>6.1026999999999996</v>
      </c>
      <c r="Q121" s="184">
        <v>7.2190000000000003</v>
      </c>
      <c r="R121" s="184">
        <v>5.0625</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44410</v>
      </c>
      <c r="E122" s="184">
        <v>15.855</v>
      </c>
      <c r="F122" s="184">
        <v>-3.15E-2</v>
      </c>
      <c r="G122" s="184">
        <v>-3.15E-2</v>
      </c>
      <c r="H122" s="184">
        <v>3.15E-2</v>
      </c>
      <c r="I122" s="184">
        <v>0.1326</v>
      </c>
      <c r="J122" s="184">
        <v>0.3291</v>
      </c>
      <c r="K122" s="184">
        <v>1.284</v>
      </c>
      <c r="L122" s="184">
        <v>2.6280000000000001</v>
      </c>
      <c r="M122" s="184">
        <v>3.4719000000000002</v>
      </c>
      <c r="N122" s="184">
        <v>4.7294999999999998</v>
      </c>
      <c r="O122" s="184">
        <v>5.8204000000000002</v>
      </c>
      <c r="P122" s="184">
        <v>6.1741999999999999</v>
      </c>
      <c r="Q122" s="184">
        <v>6.7108999999999996</v>
      </c>
      <c r="R122" s="184">
        <v>5.2709999999999999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44410</v>
      </c>
      <c r="E123" s="184">
        <v>15.202999999999999</v>
      </c>
      <c r="F123" s="184">
        <v>-3.2899999999999999E-2</v>
      </c>
      <c r="G123" s="184">
        <v>-3.2899999999999999E-2</v>
      </c>
      <c r="H123" s="184">
        <v>1.9699999999999999E-2</v>
      </c>
      <c r="I123" s="184">
        <v>0.10539999999999999</v>
      </c>
      <c r="J123" s="184">
        <v>0.27700000000000002</v>
      </c>
      <c r="K123" s="184">
        <v>1.1107</v>
      </c>
      <c r="L123" s="184">
        <v>2.2875999999999999</v>
      </c>
      <c r="M123" s="184">
        <v>2.9456000000000002</v>
      </c>
      <c r="N123" s="184">
        <v>4.0659999999999998</v>
      </c>
      <c r="O123" s="184">
        <v>5.2224000000000004</v>
      </c>
      <c r="P123" s="184">
        <v>5.5574000000000003</v>
      </c>
      <c r="Q123" s="184">
        <v>6.0812999999999997</v>
      </c>
      <c r="R123" s="184">
        <v>4.6772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44410</v>
      </c>
      <c r="E124" s="184">
        <v>11.2927</v>
      </c>
      <c r="F124" s="184">
        <v>-5.3E-3</v>
      </c>
      <c r="G124" s="184">
        <v>-5.3E-3</v>
      </c>
      <c r="H124" s="184">
        <v>4.9599999999999998E-2</v>
      </c>
      <c r="I124" s="184">
        <v>0.12590000000000001</v>
      </c>
      <c r="J124" s="184">
        <v>0.30109999999999998</v>
      </c>
      <c r="K124" s="184">
        <v>1.2018</v>
      </c>
      <c r="L124" s="184">
        <v>2.2704</v>
      </c>
      <c r="M124" s="184">
        <v>2.8675999999999999</v>
      </c>
      <c r="N124" s="184">
        <v>3.8532999999999999</v>
      </c>
      <c r="O124" s="184"/>
      <c r="P124" s="184"/>
      <c r="Q124" s="184">
        <v>4.9413999999999998</v>
      </c>
      <c r="R124" s="184">
        <v>4.4179000000000004</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44410</v>
      </c>
      <c r="E125" s="184">
        <v>11.116099999999999</v>
      </c>
      <c r="F125" s="184">
        <v>-1.26E-2</v>
      </c>
      <c r="G125" s="184">
        <v>-1.26E-2</v>
      </c>
      <c r="H125" s="184">
        <v>3.2399999999999998E-2</v>
      </c>
      <c r="I125" s="184">
        <v>9.2700000000000005E-2</v>
      </c>
      <c r="J125" s="184">
        <v>0.22900000000000001</v>
      </c>
      <c r="K125" s="184">
        <v>1.016</v>
      </c>
      <c r="L125" s="184">
        <v>1.948</v>
      </c>
      <c r="M125" s="184">
        <v>2.3997000000000002</v>
      </c>
      <c r="N125" s="184">
        <v>3.2326999999999999</v>
      </c>
      <c r="O125" s="184"/>
      <c r="P125" s="184"/>
      <c r="Q125" s="184">
        <v>4.2872000000000003</v>
      </c>
      <c r="R125" s="184">
        <v>3.7736000000000001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44410</v>
      </c>
      <c r="E126" s="184">
        <v>10.3588</v>
      </c>
      <c r="F126" s="184">
        <v>-2.7E-2</v>
      </c>
      <c r="G126" s="184">
        <v>-2.7E-2</v>
      </c>
      <c r="H126" s="184">
        <v>1.9300000000000001E-2</v>
      </c>
      <c r="I126" s="184">
        <v>0.1053</v>
      </c>
      <c r="J126" s="184">
        <v>0.23710000000000001</v>
      </c>
      <c r="K126" s="184">
        <v>1.1305000000000001</v>
      </c>
      <c r="L126" s="184">
        <v>2.2717999999999998</v>
      </c>
      <c r="M126" s="184">
        <v>2.8290999999999999</v>
      </c>
      <c r="N126" s="184"/>
      <c r="O126" s="184"/>
      <c r="P126" s="184"/>
      <c r="Q126" s="184">
        <v>3.5880000000000001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44410</v>
      </c>
      <c r="E127" s="184">
        <v>10.276400000000001</v>
      </c>
      <c r="F127" s="184">
        <v>-3.4000000000000002E-2</v>
      </c>
      <c r="G127" s="184">
        <v>-3.4000000000000002E-2</v>
      </c>
      <c r="H127" s="184">
        <v>3.8999999999999998E-3</v>
      </c>
      <c r="I127" s="184">
        <v>7.2999999999999995E-2</v>
      </c>
      <c r="J127" s="184">
        <v>0.16569999999999999</v>
      </c>
      <c r="K127" s="184">
        <v>0.9103</v>
      </c>
      <c r="L127" s="184">
        <v>1.8443000000000001</v>
      </c>
      <c r="M127" s="184">
        <v>2.1804999999999999</v>
      </c>
      <c r="N127" s="184"/>
      <c r="O127" s="184"/>
      <c r="P127" s="184"/>
      <c r="Q127" s="184">
        <v>2.7639999999999998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44410</v>
      </c>
      <c r="E128" s="184">
        <v>10.483000000000001</v>
      </c>
      <c r="F128" s="184">
        <v>-3.8100000000000002E-2</v>
      </c>
      <c r="G128" s="184">
        <v>-3.8100000000000002E-2</v>
      </c>
      <c r="H128" s="184">
        <v>3.8199999999999998E-2</v>
      </c>
      <c r="I128" s="184">
        <v>0.18160000000000001</v>
      </c>
      <c r="J128" s="184">
        <v>0.37340000000000001</v>
      </c>
      <c r="K128" s="184">
        <v>1.2849999999999999</v>
      </c>
      <c r="L128" s="184">
        <v>2.4731000000000001</v>
      </c>
      <c r="M128" s="184">
        <v>3.2909999999999999</v>
      </c>
      <c r="N128" s="184">
        <v>4.4955999999999996</v>
      </c>
      <c r="O128" s="184"/>
      <c r="P128" s="184"/>
      <c r="Q128" s="184">
        <v>4.2994000000000003</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44410</v>
      </c>
      <c r="E129" s="184">
        <v>10.403</v>
      </c>
      <c r="F129" s="184">
        <v>-4.8000000000000001E-2</v>
      </c>
      <c r="G129" s="184">
        <v>-4.8000000000000001E-2</v>
      </c>
      <c r="H129" s="184">
        <v>2.8799999999999999E-2</v>
      </c>
      <c r="I129" s="184">
        <v>0.154</v>
      </c>
      <c r="J129" s="184">
        <v>0.30859999999999999</v>
      </c>
      <c r="K129" s="184">
        <v>1.1080000000000001</v>
      </c>
      <c r="L129" s="184">
        <v>2.1303999999999998</v>
      </c>
      <c r="M129" s="184">
        <v>2.766</v>
      </c>
      <c r="N129" s="184">
        <v>3.7913000000000001</v>
      </c>
      <c r="O129" s="184"/>
      <c r="P129" s="184"/>
      <c r="Q129" s="184">
        <v>3.5888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44399</v>
      </c>
      <c r="E130" s="184">
        <v>10.908799999999999</v>
      </c>
      <c r="F130" s="184">
        <v>8.9999999999999998E-4</v>
      </c>
      <c r="G130" s="184">
        <v>4.5999999999999999E-3</v>
      </c>
      <c r="H130" s="184">
        <v>1.83E-2</v>
      </c>
      <c r="I130" s="184">
        <v>4.1300000000000003E-2</v>
      </c>
      <c r="J130" s="184">
        <v>0.1331</v>
      </c>
      <c r="K130" s="184">
        <v>0.35880000000000001</v>
      </c>
      <c r="L130" s="184">
        <v>0.75919999999999999</v>
      </c>
      <c r="M130" s="184">
        <v>1.1939</v>
      </c>
      <c r="N130" s="184">
        <v>1.1020000000000001</v>
      </c>
      <c r="O130" s="184"/>
      <c r="P130" s="184"/>
      <c r="Q130" s="184">
        <v>3.0434999999999999</v>
      </c>
      <c r="R130" s="184">
        <v>1.6041000000000001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44399</v>
      </c>
      <c r="E131" s="184">
        <v>10.7143</v>
      </c>
      <c r="F131" s="184">
        <v>-2.8E-3</v>
      </c>
      <c r="G131" s="184">
        <v>-8.9999999999999998E-4</v>
      </c>
      <c r="H131" s="184">
        <v>5.5999999999999999E-3</v>
      </c>
      <c r="I131" s="184">
        <v>1.4E-2</v>
      </c>
      <c r="J131" s="184">
        <v>7.5700000000000003E-2</v>
      </c>
      <c r="K131" s="184">
        <v>0.17949999999999999</v>
      </c>
      <c r="L131" s="184">
        <v>0.39169999999999999</v>
      </c>
      <c r="M131" s="184">
        <v>0.62739999999999996</v>
      </c>
      <c r="N131" s="184">
        <v>0.37940000000000002</v>
      </c>
      <c r="O131" s="184"/>
      <c r="P131" s="184"/>
      <c r="Q131" s="184">
        <v>2.4064999999999999</v>
      </c>
      <c r="R131" s="184">
        <v>1.0268999999999999</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44410</v>
      </c>
      <c r="E132" s="184">
        <v>21.148700000000002</v>
      </c>
      <c r="F132" s="184">
        <v>-2.46E-2</v>
      </c>
      <c r="G132" s="184">
        <v>-2.46E-2</v>
      </c>
      <c r="H132" s="184">
        <v>2.5999999999999999E-2</v>
      </c>
      <c r="I132" s="184">
        <v>0.1169</v>
      </c>
      <c r="J132" s="184">
        <v>0.2626</v>
      </c>
      <c r="K132" s="184">
        <v>1.1261000000000001</v>
      </c>
      <c r="L132" s="184">
        <v>2.2589999999999999</v>
      </c>
      <c r="M132" s="184">
        <v>2.8908999999999998</v>
      </c>
      <c r="N132" s="184">
        <v>3.9054000000000002</v>
      </c>
      <c r="O132" s="184">
        <v>5.1680000000000001</v>
      </c>
      <c r="P132" s="184">
        <v>5.5853999999999999</v>
      </c>
      <c r="Q132" s="184">
        <v>7.1756000000000002</v>
      </c>
      <c r="R132" s="184">
        <v>4.3925999999999998</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44410</v>
      </c>
      <c r="E133" s="184">
        <v>22.2133</v>
      </c>
      <c r="F133" s="184">
        <v>-1.89E-2</v>
      </c>
      <c r="G133" s="184">
        <v>-1.89E-2</v>
      </c>
      <c r="H133" s="184">
        <v>3.9199999999999999E-2</v>
      </c>
      <c r="I133" s="184">
        <v>0.1429</v>
      </c>
      <c r="J133" s="184">
        <v>0.32019999999999998</v>
      </c>
      <c r="K133" s="184">
        <v>1.3010999999999999</v>
      </c>
      <c r="L133" s="184">
        <v>2.6</v>
      </c>
      <c r="M133" s="184">
        <v>3.4081000000000001</v>
      </c>
      <c r="N133" s="184">
        <v>4.6085000000000003</v>
      </c>
      <c r="O133" s="184">
        <v>5.8905000000000003</v>
      </c>
      <c r="P133" s="184">
        <v>6.2771999999999997</v>
      </c>
      <c r="Q133" s="184">
        <v>7.2908999999999997</v>
      </c>
      <c r="R133" s="184">
        <v>5.1054000000000004</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44410</v>
      </c>
      <c r="E134" s="184">
        <v>15.4046</v>
      </c>
      <c r="F134" s="184">
        <v>-2.0799999999999999E-2</v>
      </c>
      <c r="G134" s="184">
        <v>-2.0799999999999999E-2</v>
      </c>
      <c r="H134" s="184">
        <v>0.1066</v>
      </c>
      <c r="I134" s="184">
        <v>0.19189999999999999</v>
      </c>
      <c r="J134" s="184">
        <v>0.38190000000000002</v>
      </c>
      <c r="K134" s="184">
        <v>1.2741</v>
      </c>
      <c r="L134" s="184">
        <v>2.476</v>
      </c>
      <c r="M134" s="184">
        <v>3.3109999999999999</v>
      </c>
      <c r="N134" s="184">
        <v>4.6131000000000002</v>
      </c>
      <c r="O134" s="184">
        <v>5.3932000000000002</v>
      </c>
      <c r="P134" s="184">
        <v>5.8250000000000002</v>
      </c>
      <c r="Q134" s="184">
        <v>6.4267000000000003</v>
      </c>
      <c r="R134" s="184">
        <v>4.7784000000000004</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44410</v>
      </c>
      <c r="E135" s="184">
        <v>14.810600000000001</v>
      </c>
      <c r="F135" s="184">
        <v>-2.5700000000000001E-2</v>
      </c>
      <c r="G135" s="184">
        <v>-2.5700000000000001E-2</v>
      </c>
      <c r="H135" s="184">
        <v>9.5299999999999996E-2</v>
      </c>
      <c r="I135" s="184">
        <v>0.16769999999999999</v>
      </c>
      <c r="J135" s="184">
        <v>0.32719999999999999</v>
      </c>
      <c r="K135" s="184">
        <v>1.1066</v>
      </c>
      <c r="L135" s="184">
        <v>2.1518999999999999</v>
      </c>
      <c r="M135" s="184">
        <v>2.8184999999999998</v>
      </c>
      <c r="N135" s="184">
        <v>3.9449999999999998</v>
      </c>
      <c r="O135" s="184">
        <v>4.7899000000000003</v>
      </c>
      <c r="P135" s="184">
        <v>5.2233999999999998</v>
      </c>
      <c r="Q135" s="184">
        <v>5.8250999999999999</v>
      </c>
      <c r="R135" s="184">
        <v>4.1843000000000004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44410</v>
      </c>
      <c r="E136" s="184">
        <v>11.7156</v>
      </c>
      <c r="F136" s="184">
        <v>-1.8800000000000001E-2</v>
      </c>
      <c r="G136" s="184">
        <v>-1.8800000000000001E-2</v>
      </c>
      <c r="H136" s="184">
        <v>-8.5000000000000006E-3</v>
      </c>
      <c r="I136" s="184">
        <v>9.6500000000000002E-2</v>
      </c>
      <c r="J136" s="184">
        <v>0.1419</v>
      </c>
      <c r="K136" s="184">
        <v>0.82789999999999997</v>
      </c>
      <c r="L136" s="184">
        <v>1.7050000000000001</v>
      </c>
      <c r="M136" s="184">
        <v>1.9625999999999999</v>
      </c>
      <c r="N136" s="184">
        <v>2.5920000000000001</v>
      </c>
      <c r="O136" s="184">
        <v>1.2698</v>
      </c>
      <c r="P136" s="184">
        <v>2.8127</v>
      </c>
      <c r="Q136" s="184">
        <v>3.0413000000000001</v>
      </c>
      <c r="R136" s="184">
        <v>2.569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44410</v>
      </c>
      <c r="E137" s="184">
        <v>12.059100000000001</v>
      </c>
      <c r="F137" s="184">
        <v>-1.5800000000000002E-2</v>
      </c>
      <c r="G137" s="184">
        <v>-1.5800000000000002E-2</v>
      </c>
      <c r="H137" s="184">
        <v>0</v>
      </c>
      <c r="I137" s="184">
        <v>0.1129</v>
      </c>
      <c r="J137" s="184">
        <v>0.17780000000000001</v>
      </c>
      <c r="K137" s="184">
        <v>0.93920000000000003</v>
      </c>
      <c r="L137" s="184">
        <v>1.9211</v>
      </c>
      <c r="M137" s="184">
        <v>2.2875999999999999</v>
      </c>
      <c r="N137" s="184">
        <v>3.0339999999999998</v>
      </c>
      <c r="O137" s="184">
        <v>1.7278</v>
      </c>
      <c r="P137" s="184">
        <v>3.3677999999999999</v>
      </c>
      <c r="Q137" s="184">
        <v>3.6063000000000001</v>
      </c>
      <c r="R137" s="184">
        <v>3.0196000000000001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44410</v>
      </c>
      <c r="E138" s="184">
        <v>27.7319</v>
      </c>
      <c r="F138" s="184">
        <v>-4.3E-3</v>
      </c>
      <c r="G138" s="184">
        <v>-4.3E-3</v>
      </c>
      <c r="H138" s="184">
        <v>3.3500000000000002E-2</v>
      </c>
      <c r="I138" s="184">
        <v>0.1477</v>
      </c>
      <c r="J138" s="184">
        <v>0.30020000000000002</v>
      </c>
      <c r="K138" s="184">
        <v>1.2204999999999999</v>
      </c>
      <c r="L138" s="184">
        <v>2.4228000000000001</v>
      </c>
      <c r="M138" s="184">
        <v>3.0817999999999999</v>
      </c>
      <c r="N138" s="184">
        <v>4.0404999999999998</v>
      </c>
      <c r="O138" s="184">
        <v>5.2732000000000001</v>
      </c>
      <c r="P138" s="184">
        <v>5.7435</v>
      </c>
      <c r="Q138" s="184">
        <v>6.8647999999999998</v>
      </c>
      <c r="R138" s="184">
        <v>4.3731999999999998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44410</v>
      </c>
      <c r="E139" s="184">
        <v>26.595700000000001</v>
      </c>
      <c r="F139" s="184">
        <v>-7.9000000000000008E-3</v>
      </c>
      <c r="G139" s="184">
        <v>-7.9000000000000008E-3</v>
      </c>
      <c r="H139" s="184">
        <v>2.52E-2</v>
      </c>
      <c r="I139" s="184">
        <v>0.1303</v>
      </c>
      <c r="J139" s="184">
        <v>0.26200000000000001</v>
      </c>
      <c r="K139" s="184">
        <v>1.1032</v>
      </c>
      <c r="L139" s="184">
        <v>2.1945000000000001</v>
      </c>
      <c r="M139" s="184">
        <v>2.7361</v>
      </c>
      <c r="N139" s="184">
        <v>3.5710999999999999</v>
      </c>
      <c r="O139" s="184">
        <v>4.7683999999999997</v>
      </c>
      <c r="P139" s="184">
        <v>5.2201000000000004</v>
      </c>
      <c r="Q139" s="184">
        <v>6.8535000000000004</v>
      </c>
      <c r="R139" s="184">
        <v>3.9058999999999999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44410</v>
      </c>
      <c r="E140" s="184">
        <v>10.690099999999999</v>
      </c>
      <c r="F140" s="184">
        <v>-2.81E-2</v>
      </c>
      <c r="G140" s="184">
        <v>-2.81E-2</v>
      </c>
      <c r="H140" s="184">
        <v>1.03E-2</v>
      </c>
      <c r="I140" s="184">
        <v>7.1099999999999997E-2</v>
      </c>
      <c r="J140" s="184">
        <v>0.23719999999999999</v>
      </c>
      <c r="K140" s="184">
        <v>1.2713000000000001</v>
      </c>
      <c r="L140" s="184">
        <v>2.7450000000000001</v>
      </c>
      <c r="M140" s="184">
        <v>3.4519000000000002</v>
      </c>
      <c r="N140" s="184">
        <v>5.05</v>
      </c>
      <c r="O140" s="184"/>
      <c r="P140" s="184"/>
      <c r="Q140" s="184">
        <v>4.5707000000000004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44410</v>
      </c>
      <c r="E141" s="184">
        <v>10.5799</v>
      </c>
      <c r="F141" s="184">
        <v>-3.4000000000000002E-2</v>
      </c>
      <c r="G141" s="184">
        <v>-3.4000000000000002E-2</v>
      </c>
      <c r="H141" s="184">
        <v>-4.7000000000000002E-3</v>
      </c>
      <c r="I141" s="184">
        <v>4.1599999999999998E-2</v>
      </c>
      <c r="J141" s="184">
        <v>0.17330000000000001</v>
      </c>
      <c r="K141" s="184">
        <v>1.0825</v>
      </c>
      <c r="L141" s="184">
        <v>2.3774999999999999</v>
      </c>
      <c r="M141" s="184">
        <v>2.8982999999999999</v>
      </c>
      <c r="N141" s="184">
        <v>4.3022999999999998</v>
      </c>
      <c r="O141" s="184"/>
      <c r="P141" s="184"/>
      <c r="Q141" s="184">
        <v>3.8475000000000001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44410</v>
      </c>
      <c r="E142" s="184">
        <v>11.6852</v>
      </c>
      <c r="F142" s="184">
        <v>1.03E-2</v>
      </c>
      <c r="G142" s="184">
        <v>1.03E-2</v>
      </c>
      <c r="H142" s="184">
        <v>5.3900000000000003E-2</v>
      </c>
      <c r="I142" s="184">
        <v>0.1792</v>
      </c>
      <c r="J142" s="184">
        <v>0.37540000000000001</v>
      </c>
      <c r="K142" s="184">
        <v>1.3601000000000001</v>
      </c>
      <c r="L142" s="184">
        <v>2.7704</v>
      </c>
      <c r="M142" s="184">
        <v>3.6509999999999998</v>
      </c>
      <c r="N142" s="184">
        <v>4.9562999999999997</v>
      </c>
      <c r="O142" s="184"/>
      <c r="P142" s="184"/>
      <c r="Q142" s="184">
        <v>6.1132</v>
      </c>
      <c r="R142" s="184">
        <v>5.6119000000000003</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44410</v>
      </c>
      <c r="E143" s="184">
        <v>11.456300000000001</v>
      </c>
      <c r="F143" s="184">
        <v>4.4000000000000003E-3</v>
      </c>
      <c r="G143" s="184">
        <v>4.4000000000000003E-3</v>
      </c>
      <c r="H143" s="184">
        <v>3.9300000000000002E-2</v>
      </c>
      <c r="I143" s="184">
        <v>0.14949999999999999</v>
      </c>
      <c r="J143" s="184">
        <v>0.31</v>
      </c>
      <c r="K143" s="184">
        <v>1.1594</v>
      </c>
      <c r="L143" s="184">
        <v>2.3780000000000001</v>
      </c>
      <c r="M143" s="184">
        <v>3.0632000000000001</v>
      </c>
      <c r="N143" s="184">
        <v>4.1604999999999999</v>
      </c>
      <c r="O143" s="184"/>
      <c r="P143" s="184"/>
      <c r="Q143" s="184">
        <v>5.3163999999999998</v>
      </c>
      <c r="R143" s="184">
        <v>4.7972999999999999</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44410</v>
      </c>
      <c r="E144" s="184">
        <v>11.359500000000001</v>
      </c>
      <c r="F144" s="184">
        <v>-1.8499999999999999E-2</v>
      </c>
      <c r="G144" s="184">
        <v>-1.8499999999999999E-2</v>
      </c>
      <c r="H144" s="184">
        <v>7.9000000000000008E-3</v>
      </c>
      <c r="I144" s="184">
        <v>0.1472</v>
      </c>
      <c r="J144" s="184">
        <v>0.35599999999999998</v>
      </c>
      <c r="K144" s="184">
        <v>1.0991</v>
      </c>
      <c r="L144" s="184">
        <v>2.3193999999999999</v>
      </c>
      <c r="M144" s="184">
        <v>2.9752000000000001</v>
      </c>
      <c r="N144" s="184">
        <v>4.0141999999999998</v>
      </c>
      <c r="O144" s="184"/>
      <c r="P144" s="184"/>
      <c r="Q144" s="184">
        <v>5.3421000000000003</v>
      </c>
      <c r="R144" s="184">
        <v>4.8468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44410</v>
      </c>
      <c r="E145" s="184">
        <v>11.226599999999999</v>
      </c>
      <c r="F145" s="184">
        <v>-2.0500000000000001E-2</v>
      </c>
      <c r="G145" s="184">
        <v>-2.0500000000000001E-2</v>
      </c>
      <c r="H145" s="184">
        <v>2.7000000000000001E-3</v>
      </c>
      <c r="I145" s="184">
        <v>0.13650000000000001</v>
      </c>
      <c r="J145" s="184">
        <v>0.33250000000000002</v>
      </c>
      <c r="K145" s="184">
        <v>1.0113000000000001</v>
      </c>
      <c r="L145" s="184">
        <v>2.1566000000000001</v>
      </c>
      <c r="M145" s="184">
        <v>2.6714000000000002</v>
      </c>
      <c r="N145" s="184">
        <v>3.5501999999999998</v>
      </c>
      <c r="O145" s="184"/>
      <c r="P145" s="184"/>
      <c r="Q145" s="184">
        <v>4.8372000000000002</v>
      </c>
      <c r="R145" s="184">
        <v>4.3409000000000004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44410</v>
      </c>
      <c r="E146" s="184">
        <v>28.9772</v>
      </c>
      <c r="F146" s="184">
        <v>-2.2100000000000002E-2</v>
      </c>
      <c r="G146" s="184">
        <v>-2.2100000000000002E-2</v>
      </c>
      <c r="H146" s="184">
        <v>4.87E-2</v>
      </c>
      <c r="I146" s="184">
        <v>0.15479999999999999</v>
      </c>
      <c r="J146" s="184">
        <v>0.33660000000000001</v>
      </c>
      <c r="K146" s="184">
        <v>1.327</v>
      </c>
      <c r="L146" s="184">
        <v>2.6718999999999999</v>
      </c>
      <c r="M146" s="184">
        <v>3.4405000000000001</v>
      </c>
      <c r="N146" s="184">
        <v>4.6271000000000004</v>
      </c>
      <c r="O146" s="184">
        <v>5.7702</v>
      </c>
      <c r="P146" s="184">
        <v>6.0608000000000004</v>
      </c>
      <c r="Q146" s="184">
        <v>6.8722000000000003</v>
      </c>
      <c r="R146" s="184">
        <v>5.0418000000000003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44410</v>
      </c>
      <c r="E147" s="184">
        <v>27.818999999999999</v>
      </c>
      <c r="F147" s="184">
        <v>-2.7E-2</v>
      </c>
      <c r="G147" s="184">
        <v>-2.7E-2</v>
      </c>
      <c r="H147" s="184">
        <v>3.7400000000000003E-2</v>
      </c>
      <c r="I147" s="184">
        <v>0.13250000000000001</v>
      </c>
      <c r="J147" s="184">
        <v>0.28799999999999998</v>
      </c>
      <c r="K147" s="184">
        <v>1.1783999999999999</v>
      </c>
      <c r="L147" s="184">
        <v>2.3818999999999999</v>
      </c>
      <c r="M147" s="184">
        <v>3.0059</v>
      </c>
      <c r="N147" s="184">
        <v>4.0347999999999997</v>
      </c>
      <c r="O147" s="184">
        <v>5.2192999999999996</v>
      </c>
      <c r="P147" s="184">
        <v>5.5205000000000002</v>
      </c>
      <c r="Q147" s="184">
        <v>7.0086000000000004</v>
      </c>
      <c r="R147" s="184">
        <v>4.4744000000000002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-1.937454545454546E-2</v>
      </c>
      <c r="G148" s="186">
        <v>-1.9272727272727278E-2</v>
      </c>
      <c r="H148" s="186">
        <v>3.1156363636363642E-2</v>
      </c>
      <c r="I148" s="186">
        <v>0.12088363636363636</v>
      </c>
      <c r="J148" s="186">
        <v>0.27170363636363631</v>
      </c>
      <c r="K148" s="186">
        <v>1.097583636363636</v>
      </c>
      <c r="L148" s="186">
        <v>2.1897654545454541</v>
      </c>
      <c r="M148" s="186">
        <v>2.8105781818181814</v>
      </c>
      <c r="N148" s="186">
        <v>3.8129094339622642</v>
      </c>
      <c r="O148" s="186">
        <v>5.0136615384615384</v>
      </c>
      <c r="P148" s="186">
        <v>5.4875575757575756</v>
      </c>
      <c r="Q148" s="186">
        <v>5.6660745454545456</v>
      </c>
      <c r="R148" s="186">
        <v>4.2665744680851061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-1.9099999999999999E-2</v>
      </c>
      <c r="G149" s="186">
        <v>-1.9099999999999999E-2</v>
      </c>
      <c r="H149" s="186">
        <v>3.3500000000000002E-2</v>
      </c>
      <c r="I149" s="186">
        <v>0.13250000000000001</v>
      </c>
      <c r="J149" s="186">
        <v>0.27989999999999998</v>
      </c>
      <c r="K149" s="186">
        <v>1.1261000000000001</v>
      </c>
      <c r="L149" s="186">
        <v>2.2717999999999998</v>
      </c>
      <c r="M149" s="186">
        <v>2.9072</v>
      </c>
      <c r="N149" s="186">
        <v>3.9714999999999998</v>
      </c>
      <c r="O149" s="186">
        <v>5.2008999999999999</v>
      </c>
      <c r="P149" s="186">
        <v>5.5636999999999999</v>
      </c>
      <c r="Q149" s="186">
        <v>6.2168000000000001</v>
      </c>
      <c r="R149" s="186">
        <v>4.4179000000000004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44410</v>
      </c>
      <c r="E152" s="184">
        <v>71.14</v>
      </c>
      <c r="F152" s="184">
        <v>0.22539999999999999</v>
      </c>
      <c r="G152" s="184">
        <v>0.22539999999999999</v>
      </c>
      <c r="H152" s="184">
        <v>0.63660000000000005</v>
      </c>
      <c r="I152" s="184">
        <v>0.80769999999999997</v>
      </c>
      <c r="J152" s="184">
        <v>2.0221</v>
      </c>
      <c r="K152" s="184">
        <v>7.3324999999999996</v>
      </c>
      <c r="L152" s="184">
        <v>9.5472999999999999</v>
      </c>
      <c r="M152" s="184">
        <v>25.600300000000001</v>
      </c>
      <c r="N152" s="184">
        <v>30.15</v>
      </c>
      <c r="O152" s="184">
        <v>11.7727</v>
      </c>
      <c r="P152" s="184">
        <v>10.5411</v>
      </c>
      <c r="Q152" s="184">
        <v>9.6562999999999999</v>
      </c>
      <c r="R152" s="184">
        <v>17.085999999999999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44410</v>
      </c>
      <c r="E153" s="184">
        <v>77.05</v>
      </c>
      <c r="F153" s="184">
        <v>0.22109999999999999</v>
      </c>
      <c r="G153" s="184">
        <v>0.22109999999999999</v>
      </c>
      <c r="H153" s="184">
        <v>0.6663</v>
      </c>
      <c r="I153" s="184">
        <v>0.8508</v>
      </c>
      <c r="J153" s="184">
        <v>2.1206</v>
      </c>
      <c r="K153" s="184">
        <v>7.6567999999999996</v>
      </c>
      <c r="L153" s="184">
        <v>10.228899999999999</v>
      </c>
      <c r="M153" s="184">
        <v>26.727</v>
      </c>
      <c r="N153" s="184">
        <v>31.686900000000001</v>
      </c>
      <c r="O153" s="184">
        <v>12.9941</v>
      </c>
      <c r="P153" s="184">
        <v>11.764200000000001</v>
      </c>
      <c r="Q153" s="184">
        <v>12.8064</v>
      </c>
      <c r="R153" s="184">
        <v>18.386500000000002</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44410</v>
      </c>
      <c r="E154" s="184">
        <v>264.245</v>
      </c>
      <c r="F154" s="184">
        <v>0.68240000000000001</v>
      </c>
      <c r="G154" s="184">
        <v>0.68240000000000001</v>
      </c>
      <c r="H154" s="184">
        <v>0.82150000000000001</v>
      </c>
      <c r="I154" s="184">
        <v>1.0462</v>
      </c>
      <c r="J154" s="184">
        <v>2.3115000000000001</v>
      </c>
      <c r="K154" s="184">
        <v>12.726699999999999</v>
      </c>
      <c r="L154" s="184">
        <v>14.883100000000001</v>
      </c>
      <c r="M154" s="184">
        <v>46.488599999999998</v>
      </c>
      <c r="N154" s="184">
        <v>49.905799999999999</v>
      </c>
      <c r="O154" s="184">
        <v>12.254899999999999</v>
      </c>
      <c r="P154" s="184">
        <v>13.1485</v>
      </c>
      <c r="Q154" s="184">
        <v>16.956700000000001</v>
      </c>
      <c r="R154" s="184">
        <v>17.736699999999999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44410</v>
      </c>
      <c r="E155" s="184">
        <v>264.245</v>
      </c>
      <c r="F155" s="184">
        <v>0.68240000000000001</v>
      </c>
      <c r="G155" s="184">
        <v>0.68240000000000001</v>
      </c>
      <c r="H155" s="184">
        <v>0.82150000000000001</v>
      </c>
      <c r="I155" s="184">
        <v>1.0462</v>
      </c>
      <c r="J155" s="184">
        <v>2.3115000000000001</v>
      </c>
      <c r="K155" s="184">
        <v>12.726699999999999</v>
      </c>
      <c r="L155" s="184">
        <v>14.883100000000001</v>
      </c>
      <c r="M155" s="184">
        <v>46.488599999999998</v>
      </c>
      <c r="N155" s="184">
        <v>49.905799999999999</v>
      </c>
      <c r="O155" s="184">
        <v>12.254899999999999</v>
      </c>
      <c r="P155" s="184">
        <v>12.191599999999999</v>
      </c>
      <c r="Q155" s="184">
        <v>18.121600000000001</v>
      </c>
      <c r="R155" s="184">
        <v>17.736699999999999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44410</v>
      </c>
      <c r="E156" s="184">
        <v>278.59199999999998</v>
      </c>
      <c r="F156" s="184">
        <v>0.68779999999999997</v>
      </c>
      <c r="G156" s="184">
        <v>0.68779999999999997</v>
      </c>
      <c r="H156" s="184">
        <v>0.83430000000000004</v>
      </c>
      <c r="I156" s="184">
        <v>1.0717000000000001</v>
      </c>
      <c r="J156" s="184">
        <v>2.3671000000000002</v>
      </c>
      <c r="K156" s="184">
        <v>12.8995</v>
      </c>
      <c r="L156" s="184">
        <v>15.2202</v>
      </c>
      <c r="M156" s="184">
        <v>47.125300000000003</v>
      </c>
      <c r="N156" s="184">
        <v>50.784300000000002</v>
      </c>
      <c r="O156" s="184">
        <v>13.0259</v>
      </c>
      <c r="P156" s="184">
        <v>13.942299999999999</v>
      </c>
      <c r="Q156" s="184">
        <v>13.5007</v>
      </c>
      <c r="R156" s="184">
        <v>18.441099999999999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44410</v>
      </c>
      <c r="E157" s="184">
        <v>278.59199999999998</v>
      </c>
      <c r="F157" s="184">
        <v>0.68779999999999997</v>
      </c>
      <c r="G157" s="184">
        <v>0.68779999999999997</v>
      </c>
      <c r="H157" s="184">
        <v>0.83430000000000004</v>
      </c>
      <c r="I157" s="184">
        <v>1.0717000000000001</v>
      </c>
      <c r="J157" s="184">
        <v>2.3671000000000002</v>
      </c>
      <c r="K157" s="184">
        <v>12.8995</v>
      </c>
      <c r="L157" s="184">
        <v>15.2202</v>
      </c>
      <c r="M157" s="184">
        <v>47.125300000000003</v>
      </c>
      <c r="N157" s="184">
        <v>50.784300000000002</v>
      </c>
      <c r="O157" s="184">
        <v>13.0259</v>
      </c>
      <c r="P157" s="184">
        <v>13.186199999999999</v>
      </c>
      <c r="Q157" s="184">
        <v>14.196</v>
      </c>
      <c r="R157" s="184">
        <v>18.441099999999999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44410</v>
      </c>
      <c r="E158" s="184">
        <v>46.85</v>
      </c>
      <c r="F158" s="184">
        <v>0.32119999999999999</v>
      </c>
      <c r="G158" s="184">
        <v>0.32119999999999999</v>
      </c>
      <c r="H158" s="184">
        <v>0.62290000000000001</v>
      </c>
      <c r="I158" s="184">
        <v>0.79600000000000004</v>
      </c>
      <c r="J158" s="184">
        <v>1.1879</v>
      </c>
      <c r="K158" s="184">
        <v>5.2808999999999999</v>
      </c>
      <c r="L158" s="184">
        <v>7.2819000000000003</v>
      </c>
      <c r="M158" s="184">
        <v>21.593599999999999</v>
      </c>
      <c r="N158" s="184">
        <v>26.861599999999999</v>
      </c>
      <c r="O158" s="184">
        <v>11.3766</v>
      </c>
      <c r="P158" s="184">
        <v>10.5001</v>
      </c>
      <c r="Q158" s="184">
        <v>11.1576</v>
      </c>
      <c r="R158" s="184">
        <v>15.558199999999999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44410</v>
      </c>
      <c r="E159" s="184">
        <v>50.98</v>
      </c>
      <c r="F159" s="184">
        <v>0.31480000000000002</v>
      </c>
      <c r="G159" s="184">
        <v>0.31480000000000002</v>
      </c>
      <c r="H159" s="184">
        <v>0.63170000000000004</v>
      </c>
      <c r="I159" s="184">
        <v>0.81079999999999997</v>
      </c>
      <c r="J159" s="184">
        <v>1.2512000000000001</v>
      </c>
      <c r="K159" s="184">
        <v>5.4394999999999998</v>
      </c>
      <c r="L159" s="184">
        <v>7.5980999999999996</v>
      </c>
      <c r="M159" s="184">
        <v>22.137</v>
      </c>
      <c r="N159" s="184">
        <v>27.609500000000001</v>
      </c>
      <c r="O159" s="184">
        <v>12.0982</v>
      </c>
      <c r="P159" s="184">
        <v>11.5174</v>
      </c>
      <c r="Q159" s="184">
        <v>13.4161</v>
      </c>
      <c r="R159" s="184">
        <v>16.200900000000001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44410</v>
      </c>
      <c r="E160" s="184">
        <v>10.5617</v>
      </c>
      <c r="F160" s="184">
        <v>0.62980000000000003</v>
      </c>
      <c r="G160" s="184">
        <v>0.62980000000000003</v>
      </c>
      <c r="H160" s="184">
        <v>0.2858</v>
      </c>
      <c r="I160" s="184">
        <v>0.39929999999999999</v>
      </c>
      <c r="J160" s="184">
        <v>0.49959999999999999</v>
      </c>
      <c r="K160" s="184">
        <v>8.7052999999999994</v>
      </c>
      <c r="L160" s="184">
        <v>11.155900000000001</v>
      </c>
      <c r="M160" s="184">
        <v>21.266400000000001</v>
      </c>
      <c r="N160" s="184">
        <v>20.6279</v>
      </c>
      <c r="O160" s="184"/>
      <c r="P160" s="184"/>
      <c r="Q160" s="184">
        <v>3.4988999999999999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44410</v>
      </c>
      <c r="E161" s="184">
        <v>10.2043</v>
      </c>
      <c r="F161" s="184">
        <v>0.61129999999999995</v>
      </c>
      <c r="G161" s="184">
        <v>0.61129999999999995</v>
      </c>
      <c r="H161" s="184">
        <v>0.24360000000000001</v>
      </c>
      <c r="I161" s="184">
        <v>0.31659999999999999</v>
      </c>
      <c r="J161" s="184">
        <v>0.31359999999999999</v>
      </c>
      <c r="K161" s="184">
        <v>8.1033000000000008</v>
      </c>
      <c r="L161" s="184">
        <v>9.8619000000000003</v>
      </c>
      <c r="M161" s="184">
        <v>19.2607</v>
      </c>
      <c r="N161" s="184">
        <v>17.994700000000002</v>
      </c>
      <c r="O161" s="184"/>
      <c r="P161" s="184"/>
      <c r="Q161" s="184">
        <v>1.2808999999999999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44410</v>
      </c>
      <c r="E162" s="184">
        <v>14.401999999999999</v>
      </c>
      <c r="F162" s="184">
        <v>0.38340000000000002</v>
      </c>
      <c r="G162" s="184">
        <v>0.38340000000000002</v>
      </c>
      <c r="H162" s="184">
        <v>0.20180000000000001</v>
      </c>
      <c r="I162" s="184">
        <v>0.99580000000000002</v>
      </c>
      <c r="J162" s="184">
        <v>1.3726</v>
      </c>
      <c r="K162" s="184">
        <v>5.8348000000000004</v>
      </c>
      <c r="L162" s="184">
        <v>8.1231000000000009</v>
      </c>
      <c r="M162" s="184">
        <v>18.857800000000001</v>
      </c>
      <c r="N162" s="184">
        <v>23.7498</v>
      </c>
      <c r="O162" s="184"/>
      <c r="P162" s="184"/>
      <c r="Q162" s="184">
        <v>12.929600000000001</v>
      </c>
      <c r="R162" s="184">
        <v>16.7913</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44410</v>
      </c>
      <c r="E163" s="184">
        <v>13.916</v>
      </c>
      <c r="F163" s="184">
        <v>0.37509999999999999</v>
      </c>
      <c r="G163" s="184">
        <v>0.37509999999999999</v>
      </c>
      <c r="H163" s="184">
        <v>0.17280000000000001</v>
      </c>
      <c r="I163" s="184">
        <v>0.95030000000000003</v>
      </c>
      <c r="J163" s="184">
        <v>1.2587999999999999</v>
      </c>
      <c r="K163" s="184">
        <v>5.4802</v>
      </c>
      <c r="L163" s="184">
        <v>7.4428999999999998</v>
      </c>
      <c r="M163" s="184">
        <v>17.732700000000001</v>
      </c>
      <c r="N163" s="184">
        <v>22.166599999999999</v>
      </c>
      <c r="O163" s="184"/>
      <c r="P163" s="184"/>
      <c r="Q163" s="184">
        <v>11.6447</v>
      </c>
      <c r="R163" s="184">
        <v>15.436299999999999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44410</v>
      </c>
      <c r="E164" s="184">
        <v>33.188000000000002</v>
      </c>
      <c r="F164" s="184">
        <v>0.38719999999999999</v>
      </c>
      <c r="G164" s="184">
        <v>0.38719999999999999</v>
      </c>
      <c r="H164" s="184">
        <v>0.42059999999999997</v>
      </c>
      <c r="I164" s="184">
        <v>0.62460000000000004</v>
      </c>
      <c r="J164" s="184">
        <v>1.5887</v>
      </c>
      <c r="K164" s="184">
        <v>4.8891999999999998</v>
      </c>
      <c r="L164" s="184">
        <v>6.0726000000000004</v>
      </c>
      <c r="M164" s="184">
        <v>12.884399999999999</v>
      </c>
      <c r="N164" s="184">
        <v>16.114999999999998</v>
      </c>
      <c r="O164" s="184">
        <v>9.7995999999999999</v>
      </c>
      <c r="P164" s="184">
        <v>9.6184999999999992</v>
      </c>
      <c r="Q164" s="184">
        <v>12.5433</v>
      </c>
      <c r="R164" s="184">
        <v>13.567500000000001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44410</v>
      </c>
      <c r="E165" s="184">
        <v>30.215</v>
      </c>
      <c r="F165" s="184">
        <v>0.37869999999999998</v>
      </c>
      <c r="G165" s="184">
        <v>0.37869999999999998</v>
      </c>
      <c r="H165" s="184">
        <v>0.39539999999999997</v>
      </c>
      <c r="I165" s="184">
        <v>0.56920000000000004</v>
      </c>
      <c r="J165" s="184">
        <v>1.4675</v>
      </c>
      <c r="K165" s="184">
        <v>4.5212000000000003</v>
      </c>
      <c r="L165" s="184">
        <v>5.3669000000000002</v>
      </c>
      <c r="M165" s="184">
        <v>11.762499999999999</v>
      </c>
      <c r="N165" s="184">
        <v>14.5723</v>
      </c>
      <c r="O165" s="184">
        <v>8.4469999999999992</v>
      </c>
      <c r="P165" s="184">
        <v>8.3171999999999997</v>
      </c>
      <c r="Q165" s="184">
        <v>11.116199999999999</v>
      </c>
      <c r="R165" s="184">
        <v>12.1134</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44410</v>
      </c>
      <c r="E166" s="184">
        <v>118.85980000000001</v>
      </c>
      <c r="F166" s="184">
        <v>0.26619999999999999</v>
      </c>
      <c r="G166" s="184">
        <v>0.26619999999999999</v>
      </c>
      <c r="H166" s="184">
        <v>0.74690000000000001</v>
      </c>
      <c r="I166" s="184">
        <v>1.1654</v>
      </c>
      <c r="J166" s="184">
        <v>2.7964000000000002</v>
      </c>
      <c r="K166" s="184">
        <v>8.8206000000000007</v>
      </c>
      <c r="L166" s="184">
        <v>11.528499999999999</v>
      </c>
      <c r="M166" s="184">
        <v>25.905999999999999</v>
      </c>
      <c r="N166" s="184">
        <v>30.440300000000001</v>
      </c>
      <c r="O166" s="184">
        <v>11.0366</v>
      </c>
      <c r="P166" s="184">
        <v>11.350199999999999</v>
      </c>
      <c r="Q166" s="184">
        <v>15.9535</v>
      </c>
      <c r="R166" s="184">
        <v>15.423400000000001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44410</v>
      </c>
      <c r="E167" s="184">
        <v>128.03399999999999</v>
      </c>
      <c r="F167" s="184">
        <v>0.27689999999999998</v>
      </c>
      <c r="G167" s="184">
        <v>0.27689999999999998</v>
      </c>
      <c r="H167" s="184">
        <v>0.77259999999999995</v>
      </c>
      <c r="I167" s="184">
        <v>1.2168000000000001</v>
      </c>
      <c r="J167" s="184">
        <v>2.9121999999999999</v>
      </c>
      <c r="K167" s="184">
        <v>9.2211999999999996</v>
      </c>
      <c r="L167" s="184">
        <v>12.355499999999999</v>
      </c>
      <c r="M167" s="184">
        <v>27.240500000000001</v>
      </c>
      <c r="N167" s="184">
        <v>32.287599999999998</v>
      </c>
      <c r="O167" s="184">
        <v>12.5242</v>
      </c>
      <c r="P167" s="184">
        <v>12.5684</v>
      </c>
      <c r="Q167" s="184">
        <v>12.944900000000001</v>
      </c>
      <c r="R167" s="184">
        <v>17.014299999999999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44410</v>
      </c>
      <c r="E168" s="184">
        <v>14.468400000000001</v>
      </c>
      <c r="F168" s="184">
        <v>0.39479999999999998</v>
      </c>
      <c r="G168" s="184">
        <v>0.39479999999999998</v>
      </c>
      <c r="H168" s="184">
        <v>0.74929999999999997</v>
      </c>
      <c r="I168" s="184">
        <v>1.3349</v>
      </c>
      <c r="J168" s="184">
        <v>2.1389999999999998</v>
      </c>
      <c r="K168" s="184">
        <v>7.8452000000000002</v>
      </c>
      <c r="L168" s="184">
        <v>9.4481999999999999</v>
      </c>
      <c r="M168" s="184">
        <v>23.116499999999998</v>
      </c>
      <c r="N168" s="184">
        <v>27.401900000000001</v>
      </c>
      <c r="O168" s="184"/>
      <c r="P168" s="184"/>
      <c r="Q168" s="184">
        <v>29.9922</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44410</v>
      </c>
      <c r="E169" s="184">
        <v>14.085000000000001</v>
      </c>
      <c r="F169" s="184">
        <v>0.37909999999999999</v>
      </c>
      <c r="G169" s="184">
        <v>0.37909999999999999</v>
      </c>
      <c r="H169" s="184">
        <v>0.71220000000000006</v>
      </c>
      <c r="I169" s="184">
        <v>1.2609999999999999</v>
      </c>
      <c r="J169" s="184">
        <v>1.9742999999999999</v>
      </c>
      <c r="K169" s="184">
        <v>7.3240999999999996</v>
      </c>
      <c r="L169" s="184">
        <v>8.4563000000000006</v>
      </c>
      <c r="M169" s="184">
        <v>21.3963</v>
      </c>
      <c r="N169" s="184">
        <v>25.002199999999998</v>
      </c>
      <c r="O169" s="184"/>
      <c r="P169" s="184"/>
      <c r="Q169" s="184">
        <v>27.5366</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44410</v>
      </c>
      <c r="E170" s="184">
        <v>14.5845</v>
      </c>
      <c r="F170" s="184">
        <v>0.39369999999999999</v>
      </c>
      <c r="G170" s="184">
        <v>0.39369999999999999</v>
      </c>
      <c r="H170" s="184">
        <v>0.65700000000000003</v>
      </c>
      <c r="I170" s="184">
        <v>1.0644</v>
      </c>
      <c r="J170" s="184">
        <v>2.0179999999999998</v>
      </c>
      <c r="K170" s="184">
        <v>6.9676</v>
      </c>
      <c r="L170" s="184">
        <v>9.4883000000000006</v>
      </c>
      <c r="M170" s="184">
        <v>23.730599999999999</v>
      </c>
      <c r="N170" s="184">
        <v>28.085899999999999</v>
      </c>
      <c r="O170" s="184"/>
      <c r="P170" s="184"/>
      <c r="Q170" s="184">
        <v>16.207699999999999</v>
      </c>
      <c r="R170" s="184">
        <v>18.744900000000001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44410</v>
      </c>
      <c r="E171" s="184">
        <v>13.9495</v>
      </c>
      <c r="F171" s="184">
        <v>0.37990000000000002</v>
      </c>
      <c r="G171" s="184">
        <v>0.37990000000000002</v>
      </c>
      <c r="H171" s="184">
        <v>0.62539999999999996</v>
      </c>
      <c r="I171" s="184">
        <v>0.99839999999999995</v>
      </c>
      <c r="J171" s="184">
        <v>1.8740000000000001</v>
      </c>
      <c r="K171" s="184">
        <v>6.5180999999999996</v>
      </c>
      <c r="L171" s="184">
        <v>8.5977999999999994</v>
      </c>
      <c r="M171" s="184">
        <v>22.159400000000002</v>
      </c>
      <c r="N171" s="184">
        <v>25.962800000000001</v>
      </c>
      <c r="O171" s="184"/>
      <c r="P171" s="184"/>
      <c r="Q171" s="184">
        <v>14.1668</v>
      </c>
      <c r="R171" s="184">
        <v>16.702400000000001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44410</v>
      </c>
      <c r="E172" s="184">
        <v>14.85</v>
      </c>
      <c r="F172" s="184">
        <v>0.27010000000000001</v>
      </c>
      <c r="G172" s="184">
        <v>0.27010000000000001</v>
      </c>
      <c r="H172" s="184">
        <v>0.27010000000000001</v>
      </c>
      <c r="I172" s="184">
        <v>0.54159999999999997</v>
      </c>
      <c r="J172" s="184">
        <v>0.95169999999999999</v>
      </c>
      <c r="K172" s="184">
        <v>4.0644999999999998</v>
      </c>
      <c r="L172" s="184">
        <v>4.5038999999999998</v>
      </c>
      <c r="M172" s="184">
        <v>17.950800000000001</v>
      </c>
      <c r="N172" s="184">
        <v>23.338899999999999</v>
      </c>
      <c r="O172" s="184">
        <v>13.2142</v>
      </c>
      <c r="P172" s="184"/>
      <c r="Q172" s="184">
        <v>11.628399999999999</v>
      </c>
      <c r="R172" s="184">
        <v>17.616099999999999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44410</v>
      </c>
      <c r="E173" s="184">
        <v>14.46</v>
      </c>
      <c r="F173" s="184">
        <v>0.27739999999999998</v>
      </c>
      <c r="G173" s="184">
        <v>0.27739999999999998</v>
      </c>
      <c r="H173" s="184">
        <v>0.2079</v>
      </c>
      <c r="I173" s="184">
        <v>0.4864</v>
      </c>
      <c r="J173" s="184">
        <v>0.83679999999999999</v>
      </c>
      <c r="K173" s="184">
        <v>3.7303000000000002</v>
      </c>
      <c r="L173" s="184">
        <v>3.8793000000000002</v>
      </c>
      <c r="M173" s="184">
        <v>17.085000000000001</v>
      </c>
      <c r="N173" s="184">
        <v>22.128399999999999</v>
      </c>
      <c r="O173" s="184">
        <v>12.3985</v>
      </c>
      <c r="P173" s="184"/>
      <c r="Q173" s="184">
        <v>10.8049</v>
      </c>
      <c r="R173" s="184">
        <v>16.662199999999999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0.41938636363636372</v>
      </c>
      <c r="G174" s="186">
        <v>0.41938636363636372</v>
      </c>
      <c r="H174" s="186">
        <v>0.56047727272727266</v>
      </c>
      <c r="I174" s="186">
        <v>0.88299090909090883</v>
      </c>
      <c r="J174" s="186">
        <v>1.7246454545454548</v>
      </c>
      <c r="K174" s="186">
        <v>7.6812590909090916</v>
      </c>
      <c r="L174" s="186">
        <v>9.5974500000000003</v>
      </c>
      <c r="M174" s="186">
        <v>25.619786363636361</v>
      </c>
      <c r="N174" s="186">
        <v>29.43465909090909</v>
      </c>
      <c r="O174" s="186">
        <v>11.87309285714286</v>
      </c>
      <c r="P174" s="186">
        <v>11.553808333333334</v>
      </c>
      <c r="Q174" s="186">
        <v>13.729999999999997</v>
      </c>
      <c r="R174" s="186">
        <v>16.647722222222221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0.3795</v>
      </c>
      <c r="G175" s="186">
        <v>0.3795</v>
      </c>
      <c r="H175" s="186">
        <v>0.63414999999999999</v>
      </c>
      <c r="I175" s="186">
        <v>0.97304999999999997</v>
      </c>
      <c r="J175" s="186">
        <v>1.92415</v>
      </c>
      <c r="K175" s="186">
        <v>7.3282999999999996</v>
      </c>
      <c r="L175" s="186">
        <v>9.4682500000000012</v>
      </c>
      <c r="M175" s="186">
        <v>22.148200000000003</v>
      </c>
      <c r="N175" s="186">
        <v>27.13175</v>
      </c>
      <c r="O175" s="186">
        <v>12.254899999999999</v>
      </c>
      <c r="P175" s="186">
        <v>11.6408</v>
      </c>
      <c r="Q175" s="186">
        <v>12.937250000000001</v>
      </c>
      <c r="R175" s="186">
        <v>16.902799999999999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44410</v>
      </c>
      <c r="E178" s="184">
        <v>289.27120000000002</v>
      </c>
      <c r="F178" s="184">
        <v>4.9061000000000003</v>
      </c>
      <c r="G178" s="184">
        <v>4.9061000000000003</v>
      </c>
      <c r="H178" s="184">
        <v>6.3003</v>
      </c>
      <c r="I178" s="184">
        <v>5.7964000000000002</v>
      </c>
      <c r="J178" s="184">
        <v>7.7637</v>
      </c>
      <c r="K178" s="184">
        <v>5.2668999999999997</v>
      </c>
      <c r="L178" s="184">
        <v>5.641</v>
      </c>
      <c r="M178" s="184">
        <v>4.2694999999999999</v>
      </c>
      <c r="N178" s="184">
        <v>4.8197999999999999</v>
      </c>
      <c r="O178" s="184">
        <v>8.7649000000000008</v>
      </c>
      <c r="P178" s="184">
        <v>7.9076000000000004</v>
      </c>
      <c r="Q178" s="184">
        <v>8.3388000000000009</v>
      </c>
      <c r="R178" s="184">
        <v>7.8394000000000004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44410</v>
      </c>
      <c r="E179" s="184">
        <v>296.23970000000003</v>
      </c>
      <c r="F179" s="184">
        <v>5.2386999999999997</v>
      </c>
      <c r="G179" s="184">
        <v>5.2386999999999997</v>
      </c>
      <c r="H179" s="184">
        <v>6.6300999999999997</v>
      </c>
      <c r="I179" s="184">
        <v>6.1292</v>
      </c>
      <c r="J179" s="184">
        <v>8.0974000000000004</v>
      </c>
      <c r="K179" s="184">
        <v>5.6304999999999996</v>
      </c>
      <c r="L179" s="184">
        <v>5.9954999999999998</v>
      </c>
      <c r="M179" s="184">
        <v>4.6204000000000001</v>
      </c>
      <c r="N179" s="184">
        <v>5.1738999999999997</v>
      </c>
      <c r="O179" s="184">
        <v>9.1106999999999996</v>
      </c>
      <c r="P179" s="184">
        <v>8.2475000000000005</v>
      </c>
      <c r="Q179" s="184">
        <v>9.3515999999999995</v>
      </c>
      <c r="R179" s="184">
        <v>8.1936999999999998</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44410</v>
      </c>
      <c r="E180" s="184">
        <v>2136.1689000000001</v>
      </c>
      <c r="F180" s="184">
        <v>4.0765000000000002</v>
      </c>
      <c r="G180" s="184">
        <v>4.0765000000000002</v>
      </c>
      <c r="H180" s="184">
        <v>5.3785999999999996</v>
      </c>
      <c r="I180" s="184">
        <v>5.9452999999999996</v>
      </c>
      <c r="J180" s="184">
        <v>7.5589000000000004</v>
      </c>
      <c r="K180" s="184">
        <v>4.7</v>
      </c>
      <c r="L180" s="184">
        <v>5.3710000000000004</v>
      </c>
      <c r="M180" s="184">
        <v>4.5156000000000001</v>
      </c>
      <c r="N180" s="184">
        <v>4.8872999999999998</v>
      </c>
      <c r="O180" s="184">
        <v>8.9436</v>
      </c>
      <c r="P180" s="184">
        <v>8.2936999999999994</v>
      </c>
      <c r="Q180" s="184">
        <v>8.5864999999999991</v>
      </c>
      <c r="R180" s="184">
        <v>7.8902999999999999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44410</v>
      </c>
      <c r="E181" s="184">
        <v>2094.9175</v>
      </c>
      <c r="F181" s="184">
        <v>3.7866</v>
      </c>
      <c r="G181" s="184">
        <v>3.7866</v>
      </c>
      <c r="H181" s="184">
        <v>5.0883000000000003</v>
      </c>
      <c r="I181" s="184">
        <v>5.6546000000000003</v>
      </c>
      <c r="J181" s="184">
        <v>7.2670000000000003</v>
      </c>
      <c r="K181" s="184">
        <v>4.3949999999999996</v>
      </c>
      <c r="L181" s="184">
        <v>5.0575000000000001</v>
      </c>
      <c r="M181" s="184">
        <v>4.1985000000000001</v>
      </c>
      <c r="N181" s="184">
        <v>4.5648999999999997</v>
      </c>
      <c r="O181" s="184">
        <v>8.6240000000000006</v>
      </c>
      <c r="P181" s="184">
        <v>8.0117999999999991</v>
      </c>
      <c r="Q181" s="184">
        <v>8.4117999999999995</v>
      </c>
      <c r="R181" s="184">
        <v>7.5622999999999996</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44410</v>
      </c>
      <c r="E182" s="184">
        <v>10.247299999999999</v>
      </c>
      <c r="F182" s="184">
        <v>7.2469000000000001</v>
      </c>
      <c r="G182" s="184">
        <v>7.2469000000000001</v>
      </c>
      <c r="H182" s="184">
        <v>6.4192999999999998</v>
      </c>
      <c r="I182" s="184">
        <v>6.8620000000000001</v>
      </c>
      <c r="J182" s="184">
        <v>9.3110999999999997</v>
      </c>
      <c r="K182" s="184">
        <v>5.5732999999999997</v>
      </c>
      <c r="L182" s="184">
        <v>6.18</v>
      </c>
      <c r="M182" s="184"/>
      <c r="N182" s="184"/>
      <c r="O182" s="184"/>
      <c r="P182" s="184"/>
      <c r="Q182" s="184">
        <v>3.9590000000000001</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44410</v>
      </c>
      <c r="E183" s="184">
        <v>10.2201</v>
      </c>
      <c r="F183" s="184">
        <v>6.9085999999999999</v>
      </c>
      <c r="G183" s="184">
        <v>6.9085999999999999</v>
      </c>
      <c r="H183" s="184">
        <v>6.0273000000000003</v>
      </c>
      <c r="I183" s="184">
        <v>6.47</v>
      </c>
      <c r="J183" s="184">
        <v>8.9031000000000002</v>
      </c>
      <c r="K183" s="184">
        <v>5.1627000000000001</v>
      </c>
      <c r="L183" s="184">
        <v>5.7514000000000003</v>
      </c>
      <c r="M183" s="184"/>
      <c r="N183" s="184"/>
      <c r="O183" s="184"/>
      <c r="P183" s="184"/>
      <c r="Q183" s="184">
        <v>3.5234999999999999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44410</v>
      </c>
      <c r="E184" s="184">
        <v>19.533799999999999</v>
      </c>
      <c r="F184" s="184">
        <v>4.4862000000000002</v>
      </c>
      <c r="G184" s="184">
        <v>4.4862000000000002</v>
      </c>
      <c r="H184" s="184">
        <v>7.0298999999999996</v>
      </c>
      <c r="I184" s="184">
        <v>6.2478999999999996</v>
      </c>
      <c r="J184" s="184">
        <v>8.9827999999999992</v>
      </c>
      <c r="K184" s="184">
        <v>4.5796999999999999</v>
      </c>
      <c r="L184" s="184">
        <v>5.7812000000000001</v>
      </c>
      <c r="M184" s="184">
        <v>4.2812999999999999</v>
      </c>
      <c r="N184" s="184">
        <v>4.6779000000000002</v>
      </c>
      <c r="O184" s="184">
        <v>8.9943000000000008</v>
      </c>
      <c r="P184" s="184">
        <v>8.0062999999999995</v>
      </c>
      <c r="Q184" s="184">
        <v>8.8594000000000008</v>
      </c>
      <c r="R184" s="184">
        <v>8.2165999999999997</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44410</v>
      </c>
      <c r="E185" s="184">
        <v>19.058399999999999</v>
      </c>
      <c r="F185" s="184">
        <v>4.2786999999999997</v>
      </c>
      <c r="G185" s="184">
        <v>4.2786999999999997</v>
      </c>
      <c r="H185" s="184">
        <v>6.7939999999999996</v>
      </c>
      <c r="I185" s="184">
        <v>6.0193000000000003</v>
      </c>
      <c r="J185" s="184">
        <v>8.7569999999999997</v>
      </c>
      <c r="K185" s="184">
        <v>4.3471000000000002</v>
      </c>
      <c r="L185" s="184">
        <v>5.5190000000000001</v>
      </c>
      <c r="M185" s="184">
        <v>4.0132000000000003</v>
      </c>
      <c r="N185" s="184">
        <v>4.4139999999999997</v>
      </c>
      <c r="O185" s="184">
        <v>8.6751000000000005</v>
      </c>
      <c r="P185" s="184">
        <v>7.6946000000000003</v>
      </c>
      <c r="Q185" s="184">
        <v>8.5198999999999998</v>
      </c>
      <c r="R185" s="184">
        <v>7.9279999999999999</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44410</v>
      </c>
      <c r="E186" s="184">
        <v>19.848500000000001</v>
      </c>
      <c r="F186" s="184">
        <v>14.790699999999999</v>
      </c>
      <c r="G186" s="184">
        <v>14.790699999999999</v>
      </c>
      <c r="H186" s="184">
        <v>4.2592999999999996</v>
      </c>
      <c r="I186" s="184">
        <v>-0.499</v>
      </c>
      <c r="J186" s="184">
        <v>3.4447000000000001</v>
      </c>
      <c r="K186" s="184">
        <v>4.8268000000000004</v>
      </c>
      <c r="L186" s="184">
        <v>6.7244000000000002</v>
      </c>
      <c r="M186" s="184">
        <v>3.5465</v>
      </c>
      <c r="N186" s="184">
        <v>4.258</v>
      </c>
      <c r="O186" s="184">
        <v>10.378</v>
      </c>
      <c r="P186" s="184">
        <v>8.7333999999999996</v>
      </c>
      <c r="Q186" s="184">
        <v>9.0769000000000002</v>
      </c>
      <c r="R186" s="184">
        <v>9.0647000000000002</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44410</v>
      </c>
      <c r="E187" s="184">
        <v>19.393799999999999</v>
      </c>
      <c r="F187" s="184">
        <v>14.509</v>
      </c>
      <c r="G187" s="184">
        <v>14.509</v>
      </c>
      <c r="H187" s="184">
        <v>3.9552999999999998</v>
      </c>
      <c r="I187" s="184">
        <v>-0.79290000000000005</v>
      </c>
      <c r="J187" s="184">
        <v>3.1410999999999998</v>
      </c>
      <c r="K187" s="184">
        <v>4.5147000000000004</v>
      </c>
      <c r="L187" s="184">
        <v>6.4036999999999997</v>
      </c>
      <c r="M187" s="184">
        <v>3.2134999999999998</v>
      </c>
      <c r="N187" s="184">
        <v>3.9133</v>
      </c>
      <c r="O187" s="184">
        <v>10.0479</v>
      </c>
      <c r="P187" s="184">
        <v>8.4159000000000006</v>
      </c>
      <c r="Q187" s="184">
        <v>8.7569999999999997</v>
      </c>
      <c r="R187" s="184">
        <v>8.6921999999999997</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44410</v>
      </c>
      <c r="E188" s="184">
        <v>17.8157</v>
      </c>
      <c r="F188" s="184">
        <v>7.1064999999999996</v>
      </c>
      <c r="G188" s="184">
        <v>7.1064999999999996</v>
      </c>
      <c r="H188" s="184">
        <v>3.7490000000000001</v>
      </c>
      <c r="I188" s="184">
        <v>3.9571999999999998</v>
      </c>
      <c r="J188" s="184">
        <v>6.6128</v>
      </c>
      <c r="K188" s="184">
        <v>4.0989000000000004</v>
      </c>
      <c r="L188" s="184">
        <v>5.3685999999999998</v>
      </c>
      <c r="M188" s="184">
        <v>4.0914000000000001</v>
      </c>
      <c r="N188" s="184">
        <v>4.242</v>
      </c>
      <c r="O188" s="184">
        <v>8.8300999999999998</v>
      </c>
      <c r="P188" s="184">
        <v>7.7763</v>
      </c>
      <c r="Q188" s="184">
        <v>8.2596000000000007</v>
      </c>
      <c r="R188" s="184">
        <v>7.4122000000000003</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44410</v>
      </c>
      <c r="E189" s="184">
        <v>18.369199999999999</v>
      </c>
      <c r="F189" s="184">
        <v>7.4890999999999996</v>
      </c>
      <c r="G189" s="184">
        <v>7.4890999999999996</v>
      </c>
      <c r="H189" s="184">
        <v>4.0907999999999998</v>
      </c>
      <c r="I189" s="184">
        <v>4.3075999999999999</v>
      </c>
      <c r="J189" s="184">
        <v>6.9569999999999999</v>
      </c>
      <c r="K189" s="184">
        <v>4.4406999999999996</v>
      </c>
      <c r="L189" s="184">
        <v>5.7018000000000004</v>
      </c>
      <c r="M189" s="184">
        <v>4.4212999999999996</v>
      </c>
      <c r="N189" s="184">
        <v>4.5742000000000003</v>
      </c>
      <c r="O189" s="184">
        <v>9.1928000000000001</v>
      </c>
      <c r="P189" s="184">
        <v>8.1598000000000006</v>
      </c>
      <c r="Q189" s="184">
        <v>8.7157999999999998</v>
      </c>
      <c r="R189" s="184">
        <v>7.7556000000000003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44410</v>
      </c>
      <c r="E190" s="184">
        <v>18.6356</v>
      </c>
      <c r="F190" s="184">
        <v>1.3059000000000001</v>
      </c>
      <c r="G190" s="184">
        <v>1.3059000000000001</v>
      </c>
      <c r="H190" s="184">
        <v>1.1194</v>
      </c>
      <c r="I190" s="184">
        <v>0.93769999999999998</v>
      </c>
      <c r="J190" s="184">
        <v>5.5991</v>
      </c>
      <c r="K190" s="184">
        <v>5.5797999999999996</v>
      </c>
      <c r="L190" s="184">
        <v>5.6009000000000002</v>
      </c>
      <c r="M190" s="184">
        <v>4.7356999999999996</v>
      </c>
      <c r="N190" s="184">
        <v>5.5465999999999998</v>
      </c>
      <c r="O190" s="184">
        <v>9.1265000000000001</v>
      </c>
      <c r="P190" s="184">
        <v>8.2706999999999997</v>
      </c>
      <c r="Q190" s="184">
        <v>8.8270999999999997</v>
      </c>
      <c r="R190" s="184">
        <v>8.5053999999999998</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44410</v>
      </c>
      <c r="E191" s="184">
        <v>18.186900000000001</v>
      </c>
      <c r="F191" s="184">
        <v>0.86970000000000003</v>
      </c>
      <c r="G191" s="184">
        <v>0.86970000000000003</v>
      </c>
      <c r="H191" s="184">
        <v>0.65949999999999998</v>
      </c>
      <c r="I191" s="184">
        <v>0.48749999999999999</v>
      </c>
      <c r="J191" s="184">
        <v>5.1368</v>
      </c>
      <c r="K191" s="184">
        <v>5.1181000000000001</v>
      </c>
      <c r="L191" s="184">
        <v>5.1337000000000002</v>
      </c>
      <c r="M191" s="184">
        <v>4.2648000000000001</v>
      </c>
      <c r="N191" s="184">
        <v>5.0654000000000003</v>
      </c>
      <c r="O191" s="184">
        <v>8.6335999999999995</v>
      </c>
      <c r="P191" s="184">
        <v>7.7815000000000003</v>
      </c>
      <c r="Q191" s="184">
        <v>8.4672000000000001</v>
      </c>
      <c r="R191" s="184">
        <v>8.0137</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44410</v>
      </c>
      <c r="E192" s="184">
        <v>25.471599999999999</v>
      </c>
      <c r="F192" s="184">
        <v>7.0255999999999998</v>
      </c>
      <c r="G192" s="184">
        <v>7.0255999999999998</v>
      </c>
      <c r="H192" s="184">
        <v>9.2692999999999994</v>
      </c>
      <c r="I192" s="184">
        <v>7.0404999999999998</v>
      </c>
      <c r="J192" s="184">
        <v>5.6199000000000003</v>
      </c>
      <c r="K192" s="184">
        <v>5.0355999999999996</v>
      </c>
      <c r="L192" s="184">
        <v>4.8381999999999996</v>
      </c>
      <c r="M192" s="184">
        <v>4.5853000000000002</v>
      </c>
      <c r="N192" s="184">
        <v>4.8853</v>
      </c>
      <c r="O192" s="184">
        <v>8.0510999999999999</v>
      </c>
      <c r="P192" s="184">
        <v>7.5633999999999997</v>
      </c>
      <c r="Q192" s="184">
        <v>8.4001000000000001</v>
      </c>
      <c r="R192" s="184">
        <v>7.2972999999999999</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44410</v>
      </c>
      <c r="E193" s="184">
        <v>26.159099999999999</v>
      </c>
      <c r="F193" s="184">
        <v>7.4927999999999999</v>
      </c>
      <c r="G193" s="184">
        <v>7.4927999999999999</v>
      </c>
      <c r="H193" s="184">
        <v>9.7255000000000003</v>
      </c>
      <c r="I193" s="184">
        <v>7.4964000000000004</v>
      </c>
      <c r="J193" s="184">
        <v>6.0759999999999996</v>
      </c>
      <c r="K193" s="184">
        <v>5.4931000000000001</v>
      </c>
      <c r="L193" s="184">
        <v>5.3022999999999998</v>
      </c>
      <c r="M193" s="184">
        <v>5.0549999999999997</v>
      </c>
      <c r="N193" s="184">
        <v>5.3624999999999998</v>
      </c>
      <c r="O193" s="184">
        <v>8.5327000000000002</v>
      </c>
      <c r="P193" s="184">
        <v>7.9778000000000002</v>
      </c>
      <c r="Q193" s="184">
        <v>8.8094000000000001</v>
      </c>
      <c r="R193" s="184">
        <v>7.7842000000000002</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44410</v>
      </c>
      <c r="E194" s="184">
        <v>19.9255</v>
      </c>
      <c r="F194" s="184">
        <v>4.7035</v>
      </c>
      <c r="G194" s="184">
        <v>4.7035</v>
      </c>
      <c r="H194" s="184">
        <v>6.3929999999999998</v>
      </c>
      <c r="I194" s="184">
        <v>6.0065</v>
      </c>
      <c r="J194" s="184">
        <v>8.8348999999999993</v>
      </c>
      <c r="K194" s="184">
        <v>4.9957000000000003</v>
      </c>
      <c r="L194" s="184">
        <v>5.944</v>
      </c>
      <c r="M194" s="184">
        <v>4.7542</v>
      </c>
      <c r="N194" s="184">
        <v>5.1169000000000002</v>
      </c>
      <c r="O194" s="184">
        <v>9.7062000000000008</v>
      </c>
      <c r="P194" s="184">
        <v>8.2524999999999995</v>
      </c>
      <c r="Q194" s="184">
        <v>8.5419</v>
      </c>
      <c r="R194" s="184">
        <v>8.6242000000000001</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44410</v>
      </c>
      <c r="E195" s="184">
        <v>19.592300000000002</v>
      </c>
      <c r="F195" s="184">
        <v>4.3484999999999996</v>
      </c>
      <c r="G195" s="184">
        <v>4.3484999999999996</v>
      </c>
      <c r="H195" s="184">
        <v>6.0484</v>
      </c>
      <c r="I195" s="184">
        <v>5.6810999999999998</v>
      </c>
      <c r="J195" s="184">
        <v>8.5106000000000002</v>
      </c>
      <c r="K195" s="184">
        <v>4.6692999999999998</v>
      </c>
      <c r="L195" s="184">
        <v>5.6143999999999998</v>
      </c>
      <c r="M195" s="184">
        <v>4.4157999999999999</v>
      </c>
      <c r="N195" s="184">
        <v>4.7685000000000004</v>
      </c>
      <c r="O195" s="184">
        <v>9.3666999999999998</v>
      </c>
      <c r="P195" s="184">
        <v>7.9694000000000003</v>
      </c>
      <c r="Q195" s="184">
        <v>8.3245000000000005</v>
      </c>
      <c r="R195" s="184">
        <v>8.2591000000000001</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44410</v>
      </c>
      <c r="E198" s="184">
        <v>1829.1525999999999</v>
      </c>
      <c r="F198" s="184">
        <v>4.7058</v>
      </c>
      <c r="G198" s="184">
        <v>4.7058</v>
      </c>
      <c r="H198" s="184">
        <v>-2.9723999999999999</v>
      </c>
      <c r="I198" s="184">
        <v>-1.8758999999999999</v>
      </c>
      <c r="J198" s="184">
        <v>1.6975</v>
      </c>
      <c r="K198" s="184">
        <v>3.2746</v>
      </c>
      <c r="L198" s="184">
        <v>5.1368999999999998</v>
      </c>
      <c r="M198" s="184">
        <v>2.3208000000000002</v>
      </c>
      <c r="N198" s="184">
        <v>2.9279000000000002</v>
      </c>
      <c r="O198" s="184">
        <v>7.7599</v>
      </c>
      <c r="P198" s="184">
        <v>7.1033999999999997</v>
      </c>
      <c r="Q198" s="184">
        <v>7.2763</v>
      </c>
      <c r="R198" s="184">
        <v>6.8236999999999997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44410</v>
      </c>
      <c r="E199" s="184">
        <v>1930.1469999999999</v>
      </c>
      <c r="F199" s="184">
        <v>5.1256000000000004</v>
      </c>
      <c r="G199" s="184">
        <v>5.1256000000000004</v>
      </c>
      <c r="H199" s="184">
        <v>-2.5527000000000002</v>
      </c>
      <c r="I199" s="184">
        <v>-1.4561999999999999</v>
      </c>
      <c r="J199" s="184">
        <v>2.1181999999999999</v>
      </c>
      <c r="K199" s="184">
        <v>3.6949000000000001</v>
      </c>
      <c r="L199" s="184">
        <v>5.5670999999999999</v>
      </c>
      <c r="M199" s="184">
        <v>2.7479</v>
      </c>
      <c r="N199" s="184">
        <v>3.36</v>
      </c>
      <c r="O199" s="184">
        <v>8.2223000000000006</v>
      </c>
      <c r="P199" s="184">
        <v>7.5510000000000002</v>
      </c>
      <c r="Q199" s="184">
        <v>7.9103000000000003</v>
      </c>
      <c r="R199" s="184">
        <v>7.2973999999999997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44410</v>
      </c>
      <c r="E200" s="184">
        <v>10.388400000000001</v>
      </c>
      <c r="F200" s="184">
        <v>4.6864999999999997</v>
      </c>
      <c r="G200" s="184">
        <v>4.6864999999999997</v>
      </c>
      <c r="H200" s="184">
        <v>6.8352000000000004</v>
      </c>
      <c r="I200" s="184">
        <v>5.8354999999999997</v>
      </c>
      <c r="J200" s="184">
        <v>8.8843999999999994</v>
      </c>
      <c r="K200" s="184">
        <v>5.3350999999999997</v>
      </c>
      <c r="L200" s="184">
        <v>6.4608999999999996</v>
      </c>
      <c r="M200" s="184">
        <v>5.0735000000000001</v>
      </c>
      <c r="N200" s="184"/>
      <c r="O200" s="184"/>
      <c r="P200" s="184"/>
      <c r="Q200" s="184">
        <v>4.9917999999999996</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44410</v>
      </c>
      <c r="E201" s="184">
        <v>10.3439</v>
      </c>
      <c r="F201" s="184">
        <v>4.1181999999999999</v>
      </c>
      <c r="G201" s="184">
        <v>4.1181999999999999</v>
      </c>
      <c r="H201" s="184">
        <v>6.2583000000000002</v>
      </c>
      <c r="I201" s="184">
        <v>5.2784000000000004</v>
      </c>
      <c r="J201" s="184">
        <v>8.3223000000000003</v>
      </c>
      <c r="K201" s="184">
        <v>4.7805</v>
      </c>
      <c r="L201" s="184">
        <v>5.8930999999999996</v>
      </c>
      <c r="M201" s="184">
        <v>4.5039999999999996</v>
      </c>
      <c r="N201" s="184"/>
      <c r="O201" s="184"/>
      <c r="P201" s="184"/>
      <c r="Q201" s="184">
        <v>4.4198000000000004</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44410</v>
      </c>
      <c r="E202" s="184">
        <v>51.349800000000002</v>
      </c>
      <c r="F202" s="184">
        <v>1.6113999999999999</v>
      </c>
      <c r="G202" s="184">
        <v>1.6113999999999999</v>
      </c>
      <c r="H202" s="184">
        <v>8.0343999999999998</v>
      </c>
      <c r="I202" s="184">
        <v>6.0967000000000002</v>
      </c>
      <c r="J202" s="184">
        <v>5.9641999999999999</v>
      </c>
      <c r="K202" s="184">
        <v>5.6619999999999999</v>
      </c>
      <c r="L202" s="184">
        <v>5.1853999999999996</v>
      </c>
      <c r="M202" s="184">
        <v>4.0130999999999997</v>
      </c>
      <c r="N202" s="184">
        <v>4.5936000000000003</v>
      </c>
      <c r="O202" s="184">
        <v>8.8811999999999998</v>
      </c>
      <c r="P202" s="184">
        <v>8.0336999999999996</v>
      </c>
      <c r="Q202" s="184">
        <v>7.5049000000000001</v>
      </c>
      <c r="R202" s="184">
        <v>7.8182999999999998</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44410</v>
      </c>
      <c r="E203" s="184">
        <v>52.655500000000004</v>
      </c>
      <c r="F203" s="184">
        <v>2.0106000000000002</v>
      </c>
      <c r="G203" s="184">
        <v>2.0106000000000002</v>
      </c>
      <c r="H203" s="184">
        <v>8.4506999999999994</v>
      </c>
      <c r="I203" s="184">
        <v>6.4973999999999998</v>
      </c>
      <c r="J203" s="184">
        <v>6.3691000000000004</v>
      </c>
      <c r="K203" s="184">
        <v>6.0711000000000004</v>
      </c>
      <c r="L203" s="184">
        <v>5.6075999999999997</v>
      </c>
      <c r="M203" s="184">
        <v>4.4417999999999997</v>
      </c>
      <c r="N203" s="184">
        <v>5.0274999999999999</v>
      </c>
      <c r="O203" s="184">
        <v>9.2722999999999995</v>
      </c>
      <c r="P203" s="184">
        <v>8.4192999999999998</v>
      </c>
      <c r="Q203" s="184">
        <v>8.8934999999999995</v>
      </c>
      <c r="R203" s="184">
        <v>8.2177000000000007</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44410</v>
      </c>
      <c r="E204" s="184">
        <v>20.5322</v>
      </c>
      <c r="F204" s="184">
        <v>4.3273000000000001</v>
      </c>
      <c r="G204" s="184">
        <v>4.3273000000000001</v>
      </c>
      <c r="H204" s="184">
        <v>7.7572000000000001</v>
      </c>
      <c r="I204" s="184">
        <v>6.7855999999999996</v>
      </c>
      <c r="J204" s="184">
        <v>9.8825000000000003</v>
      </c>
      <c r="K204" s="184">
        <v>5.1974999999999998</v>
      </c>
      <c r="L204" s="184">
        <v>5.9339000000000004</v>
      </c>
      <c r="M204" s="184">
        <v>4.7336999999999998</v>
      </c>
      <c r="N204" s="184">
        <v>5.0415999999999999</v>
      </c>
      <c r="O204" s="184">
        <v>8.6912000000000003</v>
      </c>
      <c r="P204" s="184">
        <v>8.0823999999999998</v>
      </c>
      <c r="Q204" s="184">
        <v>8.4217999999999993</v>
      </c>
      <c r="R204" s="184">
        <v>8.2707999999999995</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44410</v>
      </c>
      <c r="E205" s="184">
        <v>19.784300000000002</v>
      </c>
      <c r="F205" s="184">
        <v>3.9986000000000002</v>
      </c>
      <c r="G205" s="184">
        <v>3.9986000000000002</v>
      </c>
      <c r="H205" s="184">
        <v>7.39</v>
      </c>
      <c r="I205" s="184">
        <v>6.407</v>
      </c>
      <c r="J205" s="184">
        <v>9.5029000000000003</v>
      </c>
      <c r="K205" s="184">
        <v>4.8144999999999998</v>
      </c>
      <c r="L205" s="184">
        <v>5.5369000000000002</v>
      </c>
      <c r="M205" s="184">
        <v>4.3296999999999999</v>
      </c>
      <c r="N205" s="184">
        <v>4.6291000000000002</v>
      </c>
      <c r="O205" s="184">
        <v>8.2579999999999991</v>
      </c>
      <c r="P205" s="184">
        <v>7.6243999999999996</v>
      </c>
      <c r="Q205" s="184">
        <v>5.0397999999999996</v>
      </c>
      <c r="R205" s="184">
        <v>7.8444000000000003</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44410</v>
      </c>
      <c r="E206" s="184">
        <v>27.810500000000001</v>
      </c>
      <c r="F206" s="184">
        <v>3.2382</v>
      </c>
      <c r="G206" s="184">
        <v>3.2382</v>
      </c>
      <c r="H206" s="184">
        <v>3.5836000000000001</v>
      </c>
      <c r="I206" s="184">
        <v>3.9150999999999998</v>
      </c>
      <c r="J206" s="184">
        <v>6.0683999999999996</v>
      </c>
      <c r="K206" s="184">
        <v>3.5619999999999998</v>
      </c>
      <c r="L206" s="184">
        <v>4.3512000000000004</v>
      </c>
      <c r="M206" s="184">
        <v>3.1356999999999999</v>
      </c>
      <c r="N206" s="184">
        <v>3.3788999999999998</v>
      </c>
      <c r="O206" s="184">
        <v>7.7850999999999999</v>
      </c>
      <c r="P206" s="184">
        <v>7.2709999999999999</v>
      </c>
      <c r="Q206" s="184">
        <v>7.4763000000000002</v>
      </c>
      <c r="R206" s="184">
        <v>6.3384999999999998</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44410</v>
      </c>
      <c r="E207" s="184">
        <v>29.383700000000001</v>
      </c>
      <c r="F207" s="184">
        <v>3.7690999999999999</v>
      </c>
      <c r="G207" s="184">
        <v>3.7690999999999999</v>
      </c>
      <c r="H207" s="184">
        <v>4.1379999999999999</v>
      </c>
      <c r="I207" s="184">
        <v>4.4706000000000001</v>
      </c>
      <c r="J207" s="184">
        <v>6.6205999999999996</v>
      </c>
      <c r="K207" s="184">
        <v>4.1173000000000002</v>
      </c>
      <c r="L207" s="184">
        <v>4.9141000000000004</v>
      </c>
      <c r="M207" s="184">
        <v>3.6997</v>
      </c>
      <c r="N207" s="184">
        <v>3.9422000000000001</v>
      </c>
      <c r="O207" s="184">
        <v>8.3661999999999992</v>
      </c>
      <c r="P207" s="184">
        <v>7.9016000000000002</v>
      </c>
      <c r="Q207" s="184">
        <v>8.0048999999999992</v>
      </c>
      <c r="R207" s="184">
        <v>6.9151999999999996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44410</v>
      </c>
      <c r="E208" s="184">
        <v>10.444599999999999</v>
      </c>
      <c r="F208" s="184">
        <v>4.5446999999999997</v>
      </c>
      <c r="G208" s="184">
        <v>4.5446999999999997</v>
      </c>
      <c r="H208" s="184">
        <v>8.3505000000000003</v>
      </c>
      <c r="I208" s="184">
        <v>5.9294000000000002</v>
      </c>
      <c r="J208" s="184">
        <v>8.0015000000000001</v>
      </c>
      <c r="K208" s="184">
        <v>4.5891999999999999</v>
      </c>
      <c r="L208" s="184">
        <v>5.7407000000000004</v>
      </c>
      <c r="M208" s="184">
        <v>4.3512000000000004</v>
      </c>
      <c r="N208" s="184">
        <v>4.3262999999999998</v>
      </c>
      <c r="O208" s="184"/>
      <c r="P208" s="184"/>
      <c r="Q208" s="184">
        <v>4.3367000000000004</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44410</v>
      </c>
      <c r="E209" s="184">
        <v>10.3963</v>
      </c>
      <c r="F209" s="184">
        <v>4.0974000000000004</v>
      </c>
      <c r="G209" s="184">
        <v>4.0974000000000004</v>
      </c>
      <c r="H209" s="184">
        <v>7.8863000000000003</v>
      </c>
      <c r="I209" s="184">
        <v>5.4531999999999998</v>
      </c>
      <c r="J209" s="184">
        <v>7.5799000000000003</v>
      </c>
      <c r="K209" s="184">
        <v>4.1448</v>
      </c>
      <c r="L209" s="184">
        <v>5.2808000000000002</v>
      </c>
      <c r="M209" s="184">
        <v>3.8936999999999999</v>
      </c>
      <c r="N209" s="184">
        <v>3.8567</v>
      </c>
      <c r="O209" s="184"/>
      <c r="P209" s="184"/>
      <c r="Q209" s="184">
        <v>3.8658000000000001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44410</v>
      </c>
      <c r="E210" s="184">
        <v>16.4392</v>
      </c>
      <c r="F210" s="184">
        <v>4.9607000000000001</v>
      </c>
      <c r="G210" s="184">
        <v>4.9607000000000001</v>
      </c>
      <c r="H210" s="184">
        <v>5.3023999999999996</v>
      </c>
      <c r="I210" s="184">
        <v>6.5345000000000004</v>
      </c>
      <c r="J210" s="184">
        <v>8.1494</v>
      </c>
      <c r="K210" s="184">
        <v>4.9226999999999999</v>
      </c>
      <c r="L210" s="184">
        <v>5.9753999999999996</v>
      </c>
      <c r="M210" s="184">
        <v>4.1897000000000002</v>
      </c>
      <c r="N210" s="184">
        <v>4.8826999999999998</v>
      </c>
      <c r="O210" s="184">
        <v>9.0047999999999995</v>
      </c>
      <c r="P210" s="184">
        <v>7.9851000000000001</v>
      </c>
      <c r="Q210" s="184">
        <v>8.3170000000000002</v>
      </c>
      <c r="R210" s="184">
        <v>8.1453000000000007</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44410</v>
      </c>
      <c r="E211" s="184">
        <v>16.778099999999998</v>
      </c>
      <c r="F211" s="184">
        <v>5.3685</v>
      </c>
      <c r="G211" s="184">
        <v>5.3685</v>
      </c>
      <c r="H211" s="184">
        <v>5.7245999999999997</v>
      </c>
      <c r="I211" s="184">
        <v>6.9801000000000002</v>
      </c>
      <c r="J211" s="184">
        <v>8.6098999999999997</v>
      </c>
      <c r="K211" s="184">
        <v>5.3874000000000004</v>
      </c>
      <c r="L211" s="184">
        <v>6.4537000000000004</v>
      </c>
      <c r="M211" s="184">
        <v>4.6787999999999998</v>
      </c>
      <c r="N211" s="184">
        <v>5.3851000000000004</v>
      </c>
      <c r="O211" s="184">
        <v>9.4957999999999991</v>
      </c>
      <c r="P211" s="184">
        <v>8.3734999999999999</v>
      </c>
      <c r="Q211" s="184">
        <v>8.6729000000000003</v>
      </c>
      <c r="R211" s="184">
        <v>8.6538000000000004</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44410</v>
      </c>
      <c r="E212" s="184">
        <v>19.383700000000001</v>
      </c>
      <c r="F212" s="184">
        <v>4.2069000000000001</v>
      </c>
      <c r="G212" s="184">
        <v>4.2069000000000001</v>
      </c>
      <c r="H212" s="184">
        <v>5.2508999999999997</v>
      </c>
      <c r="I212" s="184">
        <v>5.1075999999999997</v>
      </c>
      <c r="J212" s="184">
        <v>7.3345000000000002</v>
      </c>
      <c r="K212" s="184">
        <v>4.7161</v>
      </c>
      <c r="L212" s="184">
        <v>5.3669000000000002</v>
      </c>
      <c r="M212" s="184">
        <v>4.1166</v>
      </c>
      <c r="N212" s="184">
        <v>4.6212999999999997</v>
      </c>
      <c r="O212" s="184">
        <v>8.5225000000000009</v>
      </c>
      <c r="P212" s="184">
        <v>7.5175000000000001</v>
      </c>
      <c r="Q212" s="184">
        <v>8.1895000000000007</v>
      </c>
      <c r="R212" s="184">
        <v>7.6714000000000002</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44410</v>
      </c>
      <c r="E213" s="184">
        <v>20.179600000000001</v>
      </c>
      <c r="F213" s="184">
        <v>4.6441999999999997</v>
      </c>
      <c r="G213" s="184">
        <v>4.6441999999999997</v>
      </c>
      <c r="H213" s="184">
        <v>5.7168000000000001</v>
      </c>
      <c r="I213" s="184">
        <v>5.5933000000000002</v>
      </c>
      <c r="J213" s="184">
        <v>7.8116000000000003</v>
      </c>
      <c r="K213" s="184">
        <v>5.1947000000000001</v>
      </c>
      <c r="L213" s="184">
        <v>5.8510999999999997</v>
      </c>
      <c r="M213" s="184">
        <v>4.5979000000000001</v>
      </c>
      <c r="N213" s="184">
        <v>5.1090999999999998</v>
      </c>
      <c r="O213" s="184">
        <v>9.0440000000000005</v>
      </c>
      <c r="P213" s="184">
        <v>8.0472000000000001</v>
      </c>
      <c r="Q213" s="184">
        <v>8.7085000000000008</v>
      </c>
      <c r="R213" s="184">
        <v>8.1731999999999996</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44410</v>
      </c>
      <c r="E214" s="184">
        <v>2606.1275999999998</v>
      </c>
      <c r="F214" s="184">
        <v>4.3460000000000001</v>
      </c>
      <c r="G214" s="184">
        <v>4.3460000000000001</v>
      </c>
      <c r="H214" s="184">
        <v>7.5583</v>
      </c>
      <c r="I214" s="184">
        <v>7.2995000000000001</v>
      </c>
      <c r="J214" s="184">
        <v>8.6325000000000003</v>
      </c>
      <c r="K214" s="184">
        <v>4.9185999999999996</v>
      </c>
      <c r="L214" s="184">
        <v>4.8124000000000002</v>
      </c>
      <c r="M214" s="184">
        <v>4.0007999999999999</v>
      </c>
      <c r="N214" s="184">
        <v>4.3914999999999997</v>
      </c>
      <c r="O214" s="184">
        <v>8.7544000000000004</v>
      </c>
      <c r="P214" s="184">
        <v>8.2269000000000005</v>
      </c>
      <c r="Q214" s="184">
        <v>8.7591999999999999</v>
      </c>
      <c r="R214" s="184">
        <v>7.8654000000000002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44410</v>
      </c>
      <c r="E215" s="184">
        <v>2496.9704000000002</v>
      </c>
      <c r="F215" s="184">
        <v>3.8759000000000001</v>
      </c>
      <c r="G215" s="184">
        <v>3.8759000000000001</v>
      </c>
      <c r="H215" s="184">
        <v>7.0872999999999999</v>
      </c>
      <c r="I215" s="184">
        <v>6.8281999999999998</v>
      </c>
      <c r="J215" s="184">
        <v>8.1591000000000005</v>
      </c>
      <c r="K215" s="184">
        <v>4.4428000000000001</v>
      </c>
      <c r="L215" s="184">
        <v>4.3323999999999998</v>
      </c>
      <c r="M215" s="184">
        <v>3.5177999999999998</v>
      </c>
      <c r="N215" s="184">
        <v>3.9018999999999999</v>
      </c>
      <c r="O215" s="184">
        <v>8.2387999999999995</v>
      </c>
      <c r="P215" s="184">
        <v>7.6718000000000002</v>
      </c>
      <c r="Q215" s="184">
        <v>8.048</v>
      </c>
      <c r="R215" s="184">
        <v>7.3597999999999999</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44410</v>
      </c>
      <c r="E216" s="184">
        <v>34.287500000000001</v>
      </c>
      <c r="F216" s="184">
        <v>3.0524</v>
      </c>
      <c r="G216" s="184">
        <v>3.0524</v>
      </c>
      <c r="H216" s="184">
        <v>3.0585</v>
      </c>
      <c r="I216" s="184">
        <v>3.1974999999999998</v>
      </c>
      <c r="J216" s="184">
        <v>3.2299000000000002</v>
      </c>
      <c r="K216" s="184">
        <v>3.1878000000000002</v>
      </c>
      <c r="L216" s="184">
        <v>3.4802</v>
      </c>
      <c r="M216" s="184">
        <v>3.3060999999999998</v>
      </c>
      <c r="N216" s="184">
        <v>3.7372999999999998</v>
      </c>
      <c r="O216" s="184">
        <v>7.6569000000000003</v>
      </c>
      <c r="P216" s="184">
        <v>6.9244000000000003</v>
      </c>
      <c r="Q216" s="184">
        <v>7.7053000000000003</v>
      </c>
      <c r="R216" s="184">
        <v>6.4657999999999998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44410</v>
      </c>
      <c r="E217" s="184">
        <v>34.580100000000002</v>
      </c>
      <c r="F217" s="184">
        <v>3.2378</v>
      </c>
      <c r="G217" s="184">
        <v>3.2378</v>
      </c>
      <c r="H217" s="184">
        <v>3.2591000000000001</v>
      </c>
      <c r="I217" s="184">
        <v>3.3896000000000002</v>
      </c>
      <c r="J217" s="184">
        <v>3.4216000000000002</v>
      </c>
      <c r="K217" s="184">
        <v>3.3262</v>
      </c>
      <c r="L217" s="184">
        <v>3.6585999999999999</v>
      </c>
      <c r="M217" s="184">
        <v>3.4872000000000001</v>
      </c>
      <c r="N217" s="184">
        <v>3.9081999999999999</v>
      </c>
      <c r="O217" s="184">
        <v>7.8108000000000004</v>
      </c>
      <c r="P217" s="184">
        <v>7.0418000000000003</v>
      </c>
      <c r="Q217" s="184">
        <v>7.7770000000000001</v>
      </c>
      <c r="R217" s="184">
        <v>6.6238999999999999</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44410</v>
      </c>
      <c r="E218" s="184">
        <v>11.549799999999999</v>
      </c>
      <c r="F218" s="184">
        <v>6.3236999999999997</v>
      </c>
      <c r="G218" s="184">
        <v>6.3236999999999997</v>
      </c>
      <c r="H218" s="184">
        <v>5.9208999999999996</v>
      </c>
      <c r="I218" s="184">
        <v>5.4968000000000004</v>
      </c>
      <c r="J218" s="184">
        <v>9.7131000000000007</v>
      </c>
      <c r="K218" s="184">
        <v>5.5168999999999997</v>
      </c>
      <c r="L218" s="184">
        <v>5.9016000000000002</v>
      </c>
      <c r="M218" s="184">
        <v>4.6822999999999997</v>
      </c>
      <c r="N218" s="184">
        <v>5.1383000000000001</v>
      </c>
      <c r="O218" s="184"/>
      <c r="P218" s="184"/>
      <c r="Q218" s="184">
        <v>8.2682000000000002</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44410</v>
      </c>
      <c r="E219" s="184">
        <v>11.443</v>
      </c>
      <c r="F219" s="184">
        <v>5.8506</v>
      </c>
      <c r="G219" s="184">
        <v>5.8506</v>
      </c>
      <c r="H219" s="184">
        <v>5.4282000000000004</v>
      </c>
      <c r="I219" s="184">
        <v>5.0221</v>
      </c>
      <c r="J219" s="184">
        <v>9.2606999999999999</v>
      </c>
      <c r="K219" s="184">
        <v>5.0670000000000002</v>
      </c>
      <c r="L219" s="184">
        <v>5.4161999999999999</v>
      </c>
      <c r="M219" s="184">
        <v>4.1836000000000002</v>
      </c>
      <c r="N219" s="184">
        <v>4.6326999999999998</v>
      </c>
      <c r="O219" s="184"/>
      <c r="P219" s="184"/>
      <c r="Q219" s="184">
        <v>7.7150999999999996</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44410</v>
      </c>
      <c r="E220" s="184">
        <v>1027.4920999999999</v>
      </c>
      <c r="F220" s="184">
        <v>7.1989000000000001</v>
      </c>
      <c r="G220" s="184">
        <v>7.1989000000000001</v>
      </c>
      <c r="H220" s="184">
        <v>12.425700000000001</v>
      </c>
      <c r="I220" s="184">
        <v>9.1864000000000008</v>
      </c>
      <c r="J220" s="184">
        <v>10.585100000000001</v>
      </c>
      <c r="K220" s="184">
        <v>5.7670000000000003</v>
      </c>
      <c r="L220" s="184">
        <v>6.4165999999999999</v>
      </c>
      <c r="M220" s="184"/>
      <c r="N220" s="184"/>
      <c r="O220" s="184"/>
      <c r="P220" s="184"/>
      <c r="Q220" s="184">
        <v>5.5134999999999996</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44410</v>
      </c>
      <c r="E221" s="184">
        <v>1024.9081000000001</v>
      </c>
      <c r="F221" s="184">
        <v>6.7096</v>
      </c>
      <c r="G221" s="184">
        <v>6.7096</v>
      </c>
      <c r="H221" s="184">
        <v>11.9291</v>
      </c>
      <c r="I221" s="184">
        <v>8.6624999999999996</v>
      </c>
      <c r="J221" s="184">
        <v>10.0702</v>
      </c>
      <c r="K221" s="184">
        <v>5.2564000000000002</v>
      </c>
      <c r="L221" s="184">
        <v>5.899</v>
      </c>
      <c r="M221" s="184"/>
      <c r="N221" s="184"/>
      <c r="O221" s="184"/>
      <c r="P221" s="184"/>
      <c r="Q221" s="184">
        <v>4.9953000000000003</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44410</v>
      </c>
      <c r="E222" s="184">
        <v>16.479500000000002</v>
      </c>
      <c r="F222" s="184">
        <v>5.9831000000000003</v>
      </c>
      <c r="G222" s="184">
        <v>5.9831000000000003</v>
      </c>
      <c r="H222" s="184">
        <v>5.6382000000000003</v>
      </c>
      <c r="I222" s="184">
        <v>5.2153999999999998</v>
      </c>
      <c r="J222" s="184">
        <v>6.3356000000000003</v>
      </c>
      <c r="K222" s="184">
        <v>3.6724999999999999</v>
      </c>
      <c r="L222" s="184">
        <v>4.1576000000000004</v>
      </c>
      <c r="M222" s="184">
        <v>3.1208999999999998</v>
      </c>
      <c r="N222" s="184">
        <v>3.5768</v>
      </c>
      <c r="O222" s="184">
        <v>4.2664999999999997</v>
      </c>
      <c r="P222" s="184">
        <v>5.4977999999999998</v>
      </c>
      <c r="Q222" s="184">
        <v>6.8884999999999996</v>
      </c>
      <c r="R222" s="184">
        <v>5.7534999999999998</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44410</v>
      </c>
      <c r="E223" s="184">
        <v>16.3674</v>
      </c>
      <c r="F223" s="184">
        <v>5.8753000000000002</v>
      </c>
      <c r="G223" s="184">
        <v>5.8753000000000002</v>
      </c>
      <c r="H223" s="184">
        <v>5.5491000000000001</v>
      </c>
      <c r="I223" s="184">
        <v>5.1391999999999998</v>
      </c>
      <c r="J223" s="184">
        <v>6.2483000000000004</v>
      </c>
      <c r="K223" s="184">
        <v>3.5914999999999999</v>
      </c>
      <c r="L223" s="184">
        <v>4.0815000000000001</v>
      </c>
      <c r="M223" s="184">
        <v>3.0495999999999999</v>
      </c>
      <c r="N223" s="184">
        <v>3.5167999999999999</v>
      </c>
      <c r="O223" s="184">
        <v>4.1894999999999998</v>
      </c>
      <c r="P223" s="184">
        <v>5.4200999999999997</v>
      </c>
      <c r="Q223" s="184">
        <v>6.7912999999999997</v>
      </c>
      <c r="R223" s="184">
        <v>5.6917</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5.1917409090909103</v>
      </c>
      <c r="G224" s="186">
        <v>5.1917409090909103</v>
      </c>
      <c r="H224" s="186">
        <v>5.7260340909090921</v>
      </c>
      <c r="I224" s="186">
        <v>5.016745454545454</v>
      </c>
      <c r="J224" s="186">
        <v>7.1624295454545441</v>
      </c>
      <c r="K224" s="186">
        <v>4.741795454545457</v>
      </c>
      <c r="L224" s="186">
        <v>5.4395545454545449</v>
      </c>
      <c r="M224" s="186">
        <v>4.0789525000000006</v>
      </c>
      <c r="N224" s="186">
        <v>4.4777894736842097</v>
      </c>
      <c r="O224" s="186">
        <v>8.5058352941176505</v>
      </c>
      <c r="P224" s="186">
        <v>7.7575029411764698</v>
      </c>
      <c r="Q224" s="186">
        <v>7.5050272727272747</v>
      </c>
      <c r="R224" s="186">
        <v>7.6755500000000003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4.6653500000000001</v>
      </c>
      <c r="G225" s="186">
        <v>4.6653500000000001</v>
      </c>
      <c r="H225" s="186">
        <v>5.9741</v>
      </c>
      <c r="I225" s="186">
        <v>5.7387499999999996</v>
      </c>
      <c r="J225" s="186">
        <v>7.6718000000000002</v>
      </c>
      <c r="K225" s="186">
        <v>4.8206500000000005</v>
      </c>
      <c r="L225" s="186">
        <v>5.5839999999999996</v>
      </c>
      <c r="M225" s="186">
        <v>4.2316500000000001</v>
      </c>
      <c r="N225" s="186">
        <v>4.60745</v>
      </c>
      <c r="O225" s="186">
        <v>8.7227999999999994</v>
      </c>
      <c r="P225" s="186">
        <v>7.9736000000000002</v>
      </c>
      <c r="Q225" s="186">
        <v>8.2638999999999996</v>
      </c>
      <c r="R225" s="186">
        <v>7.8419000000000008</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44410</v>
      </c>
      <c r="E228" s="184">
        <v>48.3352</v>
      </c>
      <c r="F228" s="184">
        <v>28.561</v>
      </c>
      <c r="G228" s="184">
        <v>28.561</v>
      </c>
      <c r="H228" s="184">
        <v>20.066600000000001</v>
      </c>
      <c r="I228" s="184">
        <v>17.2333</v>
      </c>
      <c r="J228" s="184">
        <v>16.901</v>
      </c>
      <c r="K228" s="184">
        <v>16.467700000000001</v>
      </c>
      <c r="L228" s="184">
        <v>13.3018</v>
      </c>
      <c r="M228" s="184">
        <v>24.703399999999998</v>
      </c>
      <c r="N228" s="184">
        <v>22.8277</v>
      </c>
      <c r="O228" s="184">
        <v>7.4779</v>
      </c>
      <c r="P228" s="184">
        <v>7.5903</v>
      </c>
      <c r="Q228" s="184">
        <v>9.5882000000000005</v>
      </c>
      <c r="R228" s="184">
        <v>11.1349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44410</v>
      </c>
      <c r="E229" s="184">
        <v>52.085099999999997</v>
      </c>
      <c r="F229" s="184">
        <v>29.386600000000001</v>
      </c>
      <c r="G229" s="184">
        <v>29.386600000000001</v>
      </c>
      <c r="H229" s="184">
        <v>20.8965</v>
      </c>
      <c r="I229" s="184">
        <v>18.074300000000001</v>
      </c>
      <c r="J229" s="184">
        <v>17.735099999999999</v>
      </c>
      <c r="K229" s="184">
        <v>17.3155</v>
      </c>
      <c r="L229" s="184">
        <v>14.182399999999999</v>
      </c>
      <c r="M229" s="184">
        <v>25.6877</v>
      </c>
      <c r="N229" s="184">
        <v>23.8508</v>
      </c>
      <c r="O229" s="184">
        <v>8.3210999999999995</v>
      </c>
      <c r="P229" s="184">
        <v>8.6387999999999998</v>
      </c>
      <c r="Q229" s="184">
        <v>11.195</v>
      </c>
      <c r="R229" s="184">
        <v>12.047000000000001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44410</v>
      </c>
      <c r="E230" s="184">
        <v>52.085099999999997</v>
      </c>
      <c r="F230" s="184">
        <v>29.386600000000001</v>
      </c>
      <c r="G230" s="184">
        <v>29.386600000000001</v>
      </c>
      <c r="H230" s="184">
        <v>20.8965</v>
      </c>
      <c r="I230" s="184">
        <v>18.074300000000001</v>
      </c>
      <c r="J230" s="184">
        <v>17.735099999999999</v>
      </c>
      <c r="K230" s="184">
        <v>17.3155</v>
      </c>
      <c r="L230" s="184">
        <v>14.182399999999999</v>
      </c>
      <c r="M230" s="184">
        <v>25.6877</v>
      </c>
      <c r="N230" s="184">
        <v>23.8508</v>
      </c>
      <c r="O230" s="184">
        <v>8.3210999999999995</v>
      </c>
      <c r="P230" s="184">
        <v>8.6387999999999998</v>
      </c>
      <c r="Q230" s="184">
        <v>11.1637</v>
      </c>
      <c r="R230" s="184">
        <v>12.047000000000001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44410</v>
      </c>
      <c r="E231" s="184">
        <v>23.579799999999999</v>
      </c>
      <c r="F231" s="184">
        <v>46.46</v>
      </c>
      <c r="G231" s="184">
        <v>46.46</v>
      </c>
      <c r="H231" s="184">
        <v>27.2303</v>
      </c>
      <c r="I231" s="184">
        <v>19.067499999999999</v>
      </c>
      <c r="J231" s="184">
        <v>20.7471</v>
      </c>
      <c r="K231" s="184">
        <v>17.837</v>
      </c>
      <c r="L231" s="184">
        <v>12.6022</v>
      </c>
      <c r="M231" s="184">
        <v>16.706900000000001</v>
      </c>
      <c r="N231" s="184">
        <v>15.4696</v>
      </c>
      <c r="O231" s="184">
        <v>7.2728000000000002</v>
      </c>
      <c r="P231" s="184">
        <v>7.0933000000000002</v>
      </c>
      <c r="Q231" s="184">
        <v>8.0686</v>
      </c>
      <c r="R231" s="184">
        <v>12.6364</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44410</v>
      </c>
      <c r="E232" s="184">
        <v>26.178599999999999</v>
      </c>
      <c r="F232" s="184">
        <v>47.6374</v>
      </c>
      <c r="G232" s="184">
        <v>47.6374</v>
      </c>
      <c r="H232" s="184">
        <v>28.377600000000001</v>
      </c>
      <c r="I232" s="184">
        <v>20.213100000000001</v>
      </c>
      <c r="J232" s="184">
        <v>21.898599999999998</v>
      </c>
      <c r="K232" s="184">
        <v>19.0228</v>
      </c>
      <c r="L232" s="184">
        <v>13.8041</v>
      </c>
      <c r="M232" s="184">
        <v>17.977399999999999</v>
      </c>
      <c r="N232" s="184">
        <v>16.767499999999998</v>
      </c>
      <c r="O232" s="184">
        <v>8.3466000000000005</v>
      </c>
      <c r="P232" s="184">
        <v>8.2817000000000007</v>
      </c>
      <c r="Q232" s="184">
        <v>9.7619000000000007</v>
      </c>
      <c r="R232" s="184">
        <v>13.7994</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44410</v>
      </c>
      <c r="E233" s="184">
        <v>30.000499999999999</v>
      </c>
      <c r="F233" s="184">
        <v>17.260300000000001</v>
      </c>
      <c r="G233" s="184">
        <v>17.260300000000001</v>
      </c>
      <c r="H233" s="184">
        <v>12.858599999999999</v>
      </c>
      <c r="I233" s="184">
        <v>13.5312</v>
      </c>
      <c r="J233" s="184">
        <v>14.2964</v>
      </c>
      <c r="K233" s="184">
        <v>12.927300000000001</v>
      </c>
      <c r="L233" s="184">
        <v>7.0522</v>
      </c>
      <c r="M233" s="184">
        <v>9.5913000000000004</v>
      </c>
      <c r="N233" s="184">
        <v>8.6113</v>
      </c>
      <c r="O233" s="184">
        <v>10.0144</v>
      </c>
      <c r="P233" s="184">
        <v>8.2928999999999995</v>
      </c>
      <c r="Q233" s="184">
        <v>6.7127999999999997</v>
      </c>
      <c r="R233" s="184">
        <v>9.2516999999999996</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44410</v>
      </c>
      <c r="E234" s="184">
        <v>32.262</v>
      </c>
      <c r="F234" s="184">
        <v>18.128799999999998</v>
      </c>
      <c r="G234" s="184">
        <v>18.128799999999998</v>
      </c>
      <c r="H234" s="184">
        <v>13.7255</v>
      </c>
      <c r="I234" s="184">
        <v>14.398899999999999</v>
      </c>
      <c r="J234" s="184">
        <v>15.1333</v>
      </c>
      <c r="K234" s="184">
        <v>13.793100000000001</v>
      </c>
      <c r="L234" s="184">
        <v>7.9443999999999999</v>
      </c>
      <c r="M234" s="184">
        <v>10.5305</v>
      </c>
      <c r="N234" s="184">
        <v>9.57</v>
      </c>
      <c r="O234" s="184">
        <v>10.9232</v>
      </c>
      <c r="P234" s="184">
        <v>9.2181999999999995</v>
      </c>
      <c r="Q234" s="184">
        <v>9.5723000000000003</v>
      </c>
      <c r="R234" s="184">
        <v>10.182499999999999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44410</v>
      </c>
      <c r="E235" s="184">
        <v>39.106499999999997</v>
      </c>
      <c r="F235" s="184">
        <v>30.0657</v>
      </c>
      <c r="G235" s="184">
        <v>30.0657</v>
      </c>
      <c r="H235" s="184">
        <v>16.371500000000001</v>
      </c>
      <c r="I235" s="184">
        <v>15.248900000000001</v>
      </c>
      <c r="J235" s="184">
        <v>15.233499999999999</v>
      </c>
      <c r="K235" s="184">
        <v>14.4192</v>
      </c>
      <c r="L235" s="184">
        <v>8.9130000000000003</v>
      </c>
      <c r="M235" s="184">
        <v>14.2483</v>
      </c>
      <c r="N235" s="184">
        <v>12.060499999999999</v>
      </c>
      <c r="O235" s="184">
        <v>9.4412000000000003</v>
      </c>
      <c r="P235" s="184">
        <v>9.1997999999999998</v>
      </c>
      <c r="Q235" s="184">
        <v>10.099500000000001</v>
      </c>
      <c r="R235" s="184">
        <v>10.3439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44410</v>
      </c>
      <c r="E236" s="184">
        <v>34.103900000000003</v>
      </c>
      <c r="F236" s="184">
        <v>28.105599999999999</v>
      </c>
      <c r="G236" s="184">
        <v>28.105599999999999</v>
      </c>
      <c r="H236" s="184">
        <v>14.3964</v>
      </c>
      <c r="I236" s="184">
        <v>13.2773</v>
      </c>
      <c r="J236" s="184">
        <v>13.253</v>
      </c>
      <c r="K236" s="184">
        <v>12.5349</v>
      </c>
      <c r="L236" s="184">
        <v>7.1025</v>
      </c>
      <c r="M236" s="184">
        <v>12.4495</v>
      </c>
      <c r="N236" s="184">
        <v>10.291499999999999</v>
      </c>
      <c r="O236" s="184">
        <v>7.6719999999999997</v>
      </c>
      <c r="P236" s="184">
        <v>7.1664000000000003</v>
      </c>
      <c r="Q236" s="184">
        <v>7.5438999999999998</v>
      </c>
      <c r="R236" s="184">
        <v>8.6312999999999995</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44410</v>
      </c>
      <c r="E237" s="184">
        <v>23.453600000000002</v>
      </c>
      <c r="F237" s="184">
        <v>24.8992</v>
      </c>
      <c r="G237" s="184">
        <v>24.8992</v>
      </c>
      <c r="H237" s="184">
        <v>7.4808000000000003</v>
      </c>
      <c r="I237" s="184">
        <v>26.773099999999999</v>
      </c>
      <c r="J237" s="184">
        <v>18.5565</v>
      </c>
      <c r="K237" s="184">
        <v>18.681699999999999</v>
      </c>
      <c r="L237" s="184">
        <v>12.391</v>
      </c>
      <c r="M237" s="184">
        <v>13.8416</v>
      </c>
      <c r="N237" s="184">
        <v>13.577199999999999</v>
      </c>
      <c r="O237" s="184">
        <v>2.5426000000000002</v>
      </c>
      <c r="P237" s="184">
        <v>4.9985999999999997</v>
      </c>
      <c r="Q237" s="184">
        <v>7.0929000000000002</v>
      </c>
      <c r="R237" s="184">
        <v>11.654400000000001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44410</v>
      </c>
      <c r="E238" s="184">
        <v>22.486499999999999</v>
      </c>
      <c r="F238" s="184">
        <v>24.505400000000002</v>
      </c>
      <c r="G238" s="184">
        <v>24.505400000000002</v>
      </c>
      <c r="H238" s="184">
        <v>7.1285999999999996</v>
      </c>
      <c r="I238" s="184">
        <v>26.4099</v>
      </c>
      <c r="J238" s="184">
        <v>18.184100000000001</v>
      </c>
      <c r="K238" s="184">
        <v>18.293099999999999</v>
      </c>
      <c r="L238" s="184">
        <v>11.8325</v>
      </c>
      <c r="M238" s="184">
        <v>13.2074</v>
      </c>
      <c r="N238" s="184">
        <v>12.9125</v>
      </c>
      <c r="O238" s="184">
        <v>1.9443999999999999</v>
      </c>
      <c r="P238" s="184">
        <v>4.3689999999999998</v>
      </c>
      <c r="Q238" s="184">
        <v>6.7624000000000004</v>
      </c>
      <c r="R238" s="184">
        <v>10.9986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44410</v>
      </c>
      <c r="E239" s="184">
        <v>80.189400000000006</v>
      </c>
      <c r="F239" s="184">
        <v>29.8565</v>
      </c>
      <c r="G239" s="184">
        <v>29.8565</v>
      </c>
      <c r="H239" s="184">
        <v>15.4434</v>
      </c>
      <c r="I239" s="184">
        <v>15.305099999999999</v>
      </c>
      <c r="J239" s="184">
        <v>14.292</v>
      </c>
      <c r="K239" s="184">
        <v>16.693200000000001</v>
      </c>
      <c r="L239" s="184">
        <v>14.668100000000001</v>
      </c>
      <c r="M239" s="184">
        <v>17.229700000000001</v>
      </c>
      <c r="N239" s="184">
        <v>16.313700000000001</v>
      </c>
      <c r="O239" s="184">
        <v>12.050700000000001</v>
      </c>
      <c r="P239" s="184">
        <v>10.0974</v>
      </c>
      <c r="Q239" s="184">
        <v>10.4861</v>
      </c>
      <c r="R239" s="184">
        <v>14.3163</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44410</v>
      </c>
      <c r="E240" s="184">
        <v>84.485694929425307</v>
      </c>
      <c r="F240" s="184">
        <v>28.6099</v>
      </c>
      <c r="G240" s="184">
        <v>28.6099</v>
      </c>
      <c r="H240" s="184">
        <v>14.156700000000001</v>
      </c>
      <c r="I240" s="184">
        <v>14.026199999999999</v>
      </c>
      <c r="J240" s="184">
        <v>13.0116</v>
      </c>
      <c r="K240" s="184">
        <v>15.3713</v>
      </c>
      <c r="L240" s="184">
        <v>13.281000000000001</v>
      </c>
      <c r="M240" s="184">
        <v>15.786199999999999</v>
      </c>
      <c r="N240" s="184">
        <v>14.872</v>
      </c>
      <c r="O240" s="184">
        <v>10.8271</v>
      </c>
      <c r="P240" s="184">
        <v>8.8969000000000005</v>
      </c>
      <c r="Q240" s="184">
        <v>8.5922000000000001</v>
      </c>
      <c r="R240" s="184">
        <v>13.020300000000001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44410</v>
      </c>
      <c r="E241" s="184">
        <v>47.193199999999997</v>
      </c>
      <c r="F241" s="184">
        <v>10.889099999999999</v>
      </c>
      <c r="G241" s="184">
        <v>10.889099999999999</v>
      </c>
      <c r="H241" s="184">
        <v>8.8651</v>
      </c>
      <c r="I241" s="184">
        <v>10.7783</v>
      </c>
      <c r="J241" s="184">
        <v>12.3125</v>
      </c>
      <c r="K241" s="184">
        <v>16.517499999999998</v>
      </c>
      <c r="L241" s="184">
        <v>15.093500000000001</v>
      </c>
      <c r="M241" s="184">
        <v>16.837399999999999</v>
      </c>
      <c r="N241" s="184">
        <v>16.194500000000001</v>
      </c>
      <c r="O241" s="184">
        <v>7.3385999999999996</v>
      </c>
      <c r="P241" s="184">
        <v>7.3997999999999999</v>
      </c>
      <c r="Q241" s="184">
        <v>8.8783999999999992</v>
      </c>
      <c r="R241" s="184">
        <v>12.1731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44410</v>
      </c>
      <c r="E242" s="184">
        <v>43.138800000000003</v>
      </c>
      <c r="F242" s="184">
        <v>9.2295999999999996</v>
      </c>
      <c r="G242" s="184">
        <v>9.2295999999999996</v>
      </c>
      <c r="H242" s="184">
        <v>7.2140000000000004</v>
      </c>
      <c r="I242" s="184">
        <v>9.1213999999999995</v>
      </c>
      <c r="J242" s="184">
        <v>10.6472</v>
      </c>
      <c r="K242" s="184">
        <v>14.8042</v>
      </c>
      <c r="L242" s="184">
        <v>13.2936</v>
      </c>
      <c r="M242" s="184">
        <v>14.933299999999999</v>
      </c>
      <c r="N242" s="184">
        <v>14.2478</v>
      </c>
      <c r="O242" s="184">
        <v>5.5614999999999997</v>
      </c>
      <c r="P242" s="184">
        <v>5.9756</v>
      </c>
      <c r="Q242" s="184">
        <v>8.8957999999999995</v>
      </c>
      <c r="R242" s="184">
        <v>10.343999999999999</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44410</v>
      </c>
      <c r="E243" s="184">
        <v>66.468999999999994</v>
      </c>
      <c r="F243" s="184">
        <v>26.507300000000001</v>
      </c>
      <c r="G243" s="184">
        <v>26.507300000000001</v>
      </c>
      <c r="H243" s="184">
        <v>3.5325000000000002</v>
      </c>
      <c r="I243" s="184">
        <v>6.9847000000000001</v>
      </c>
      <c r="J243" s="184">
        <v>9.0409000000000006</v>
      </c>
      <c r="K243" s="184">
        <v>10.7178</v>
      </c>
      <c r="L243" s="184">
        <v>9.5637000000000008</v>
      </c>
      <c r="M243" s="184">
        <v>14.0776</v>
      </c>
      <c r="N243" s="184">
        <v>12.858700000000001</v>
      </c>
      <c r="O243" s="184">
        <v>7.4930000000000003</v>
      </c>
      <c r="P243" s="184">
        <v>6.5891999999999999</v>
      </c>
      <c r="Q243" s="184">
        <v>9.5065000000000008</v>
      </c>
      <c r="R243" s="184">
        <v>8.7373999999999992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44410</v>
      </c>
      <c r="E244" s="184">
        <v>70.889300000000006</v>
      </c>
      <c r="F244" s="184">
        <v>27.264199999999999</v>
      </c>
      <c r="G244" s="184">
        <v>27.264199999999999</v>
      </c>
      <c r="H244" s="184">
        <v>4.2843999999999998</v>
      </c>
      <c r="I244" s="184">
        <v>7.7426000000000004</v>
      </c>
      <c r="J244" s="184">
        <v>9.8125</v>
      </c>
      <c r="K244" s="184">
        <v>11.445399999999999</v>
      </c>
      <c r="L244" s="184">
        <v>10.2996</v>
      </c>
      <c r="M244" s="184">
        <v>14.878500000000001</v>
      </c>
      <c r="N244" s="184">
        <v>13.7082</v>
      </c>
      <c r="O244" s="184">
        <v>8.3039000000000005</v>
      </c>
      <c r="P244" s="184">
        <v>7.3864999999999998</v>
      </c>
      <c r="Q244" s="184">
        <v>9.5206999999999997</v>
      </c>
      <c r="R244" s="184">
        <v>9.6010000000000009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44410</v>
      </c>
      <c r="E247" s="184">
        <v>57.632199999999997</v>
      </c>
      <c r="F247" s="184">
        <v>33.022399999999998</v>
      </c>
      <c r="G247" s="184">
        <v>33.022399999999998</v>
      </c>
      <c r="H247" s="184">
        <v>33.252299999999998</v>
      </c>
      <c r="I247" s="184">
        <v>16.236699999999999</v>
      </c>
      <c r="J247" s="184">
        <v>19.4191</v>
      </c>
      <c r="K247" s="184">
        <v>23.949200000000001</v>
      </c>
      <c r="L247" s="184">
        <v>17.482199999999999</v>
      </c>
      <c r="M247" s="184">
        <v>23.627700000000001</v>
      </c>
      <c r="N247" s="184">
        <v>20.854800000000001</v>
      </c>
      <c r="O247" s="184">
        <v>9.9154999999999998</v>
      </c>
      <c r="P247" s="184">
        <v>8.3193999999999999</v>
      </c>
      <c r="Q247" s="184">
        <v>10.4552</v>
      </c>
      <c r="R247" s="184">
        <v>11.9854</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44410</v>
      </c>
      <c r="E248" s="184">
        <v>60.099600000000002</v>
      </c>
      <c r="F248" s="184">
        <v>33.433799999999998</v>
      </c>
      <c r="G248" s="184">
        <v>33.433799999999998</v>
      </c>
      <c r="H248" s="184">
        <v>33.670999999999999</v>
      </c>
      <c r="I248" s="184">
        <v>16.6509</v>
      </c>
      <c r="J248" s="184">
        <v>19.8355</v>
      </c>
      <c r="K248" s="184">
        <v>24.391400000000001</v>
      </c>
      <c r="L248" s="184">
        <v>17.915199999999999</v>
      </c>
      <c r="M248" s="184">
        <v>24.105799999999999</v>
      </c>
      <c r="N248" s="184">
        <v>21.3474</v>
      </c>
      <c r="O248" s="184">
        <v>10.393599999999999</v>
      </c>
      <c r="P248" s="184">
        <v>8.8755000000000006</v>
      </c>
      <c r="Q248" s="184">
        <v>10.0153</v>
      </c>
      <c r="R248" s="184">
        <v>12.446300000000001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44410</v>
      </c>
      <c r="E249" s="184">
        <v>44.585500000000003</v>
      </c>
      <c r="F249" s="184">
        <v>41.6477</v>
      </c>
      <c r="G249" s="184">
        <v>41.6477</v>
      </c>
      <c r="H249" s="184">
        <v>22.009</v>
      </c>
      <c r="I249" s="184">
        <v>18.770199999999999</v>
      </c>
      <c r="J249" s="184">
        <v>14.0565</v>
      </c>
      <c r="K249" s="184">
        <v>14.177</v>
      </c>
      <c r="L249" s="184">
        <v>7.6492000000000004</v>
      </c>
      <c r="M249" s="184">
        <v>13.1174</v>
      </c>
      <c r="N249" s="184">
        <v>12.1195</v>
      </c>
      <c r="O249" s="184">
        <v>8.1760999999999999</v>
      </c>
      <c r="P249" s="184">
        <v>7.0495999999999999</v>
      </c>
      <c r="Q249" s="184">
        <v>8.9443000000000001</v>
      </c>
      <c r="R249" s="184">
        <v>9.4161999999999999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44410</v>
      </c>
      <c r="E250" s="184">
        <v>47.906300000000002</v>
      </c>
      <c r="F250" s="184">
        <v>43.200400000000002</v>
      </c>
      <c r="G250" s="184">
        <v>43.200400000000002</v>
      </c>
      <c r="H250" s="184">
        <v>23.550799999999999</v>
      </c>
      <c r="I250" s="184">
        <v>20.320399999999999</v>
      </c>
      <c r="J250" s="184">
        <v>15.617000000000001</v>
      </c>
      <c r="K250" s="184">
        <v>15.8017</v>
      </c>
      <c r="L250" s="184">
        <v>9.3066999999999993</v>
      </c>
      <c r="M250" s="184">
        <v>14.8909</v>
      </c>
      <c r="N250" s="184">
        <v>13.986499999999999</v>
      </c>
      <c r="O250" s="184">
        <v>9.7032000000000007</v>
      </c>
      <c r="P250" s="184">
        <v>8.1826000000000008</v>
      </c>
      <c r="Q250" s="184">
        <v>9.0929000000000002</v>
      </c>
      <c r="R250" s="184">
        <v>11.3232</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44410</v>
      </c>
      <c r="E253" s="184">
        <v>52.784199999999998</v>
      </c>
      <c r="F253" s="184">
        <v>21.636099999999999</v>
      </c>
      <c r="G253" s="184">
        <v>21.636099999999999</v>
      </c>
      <c r="H253" s="184">
        <v>16.112100000000002</v>
      </c>
      <c r="I253" s="184">
        <v>11.2804</v>
      </c>
      <c r="J253" s="184">
        <v>9.4234000000000009</v>
      </c>
      <c r="K253" s="184">
        <v>10.714600000000001</v>
      </c>
      <c r="L253" s="184">
        <v>7.9157000000000002</v>
      </c>
      <c r="M253" s="184">
        <v>12.7065</v>
      </c>
      <c r="N253" s="184">
        <v>13.0001</v>
      </c>
      <c r="O253" s="184">
        <v>9.2800999999999991</v>
      </c>
      <c r="P253" s="184">
        <v>9.0790000000000006</v>
      </c>
      <c r="Q253" s="184">
        <v>10.061299999999999</v>
      </c>
      <c r="R253" s="184">
        <v>10.5913</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44410</v>
      </c>
      <c r="E254" s="184">
        <v>56.327399999999997</v>
      </c>
      <c r="F254" s="184">
        <v>22.613900000000001</v>
      </c>
      <c r="G254" s="184">
        <v>22.613900000000001</v>
      </c>
      <c r="H254" s="184">
        <v>17.088899999999999</v>
      </c>
      <c r="I254" s="184">
        <v>12.2582</v>
      </c>
      <c r="J254" s="184">
        <v>10.4069</v>
      </c>
      <c r="K254" s="184">
        <v>11.6943</v>
      </c>
      <c r="L254" s="184">
        <v>8.8859999999999992</v>
      </c>
      <c r="M254" s="184">
        <v>13.714600000000001</v>
      </c>
      <c r="N254" s="184">
        <v>14.004099999999999</v>
      </c>
      <c r="O254" s="184">
        <v>10.068199999999999</v>
      </c>
      <c r="P254" s="184">
        <v>9.9248999999999992</v>
      </c>
      <c r="Q254" s="184">
        <v>10.985900000000001</v>
      </c>
      <c r="R254" s="184">
        <v>11.4354</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44410</v>
      </c>
      <c r="E255" s="184">
        <v>27.320799999999998</v>
      </c>
      <c r="F255" s="184">
        <v>23.156400000000001</v>
      </c>
      <c r="G255" s="184">
        <v>23.156400000000001</v>
      </c>
      <c r="H255" s="184">
        <v>7.1859999999999999</v>
      </c>
      <c r="I255" s="184">
        <v>8.9242000000000008</v>
      </c>
      <c r="J255" s="184">
        <v>9.4047999999999998</v>
      </c>
      <c r="K255" s="184">
        <v>11.271599999999999</v>
      </c>
      <c r="L255" s="184">
        <v>6.7572999999999999</v>
      </c>
      <c r="M255" s="184">
        <v>11.054399999999999</v>
      </c>
      <c r="N255" s="184">
        <v>10.6053</v>
      </c>
      <c r="O255" s="184">
        <v>8.0792000000000002</v>
      </c>
      <c r="P255" s="184">
        <v>7.6996000000000002</v>
      </c>
      <c r="Q255" s="184">
        <v>9.1186000000000007</v>
      </c>
      <c r="R255" s="184">
        <v>9.0038999999999998</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44410</v>
      </c>
      <c r="E256" s="184">
        <v>25.334099999999999</v>
      </c>
      <c r="F256" s="184">
        <v>22.228000000000002</v>
      </c>
      <c r="G256" s="184">
        <v>22.228000000000002</v>
      </c>
      <c r="H256" s="184">
        <v>6.2645</v>
      </c>
      <c r="I256" s="184">
        <v>8.0104000000000006</v>
      </c>
      <c r="J256" s="184">
        <v>8.4868000000000006</v>
      </c>
      <c r="K256" s="184">
        <v>10.3331</v>
      </c>
      <c r="L256" s="184">
        <v>5.8068999999999997</v>
      </c>
      <c r="M256" s="184">
        <v>10.057399999999999</v>
      </c>
      <c r="N256" s="184">
        <v>9.5861999999999998</v>
      </c>
      <c r="O256" s="184">
        <v>7.1395</v>
      </c>
      <c r="P256" s="184">
        <v>6.7511999999999999</v>
      </c>
      <c r="Q256" s="184">
        <v>8.4640000000000004</v>
      </c>
      <c r="R256" s="184">
        <v>8.0069999999999997</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44410</v>
      </c>
      <c r="E257" s="184">
        <v>17.084599999999998</v>
      </c>
      <c r="F257" s="184">
        <v>20.830200000000001</v>
      </c>
      <c r="G257" s="184">
        <v>20.830200000000001</v>
      </c>
      <c r="H257" s="184">
        <v>12.5435</v>
      </c>
      <c r="I257" s="184">
        <v>8.6813000000000002</v>
      </c>
      <c r="J257" s="184">
        <v>2.1680000000000001</v>
      </c>
      <c r="K257" s="184">
        <v>10.3772</v>
      </c>
      <c r="L257" s="184">
        <v>6.7103999999999999</v>
      </c>
      <c r="M257" s="184">
        <v>15.801</v>
      </c>
      <c r="N257" s="184">
        <v>14.5497</v>
      </c>
      <c r="O257" s="184">
        <v>8.0260999999999996</v>
      </c>
      <c r="P257" s="184">
        <v>9.8361999999999998</v>
      </c>
      <c r="Q257" s="184">
        <v>9.9042999999999992</v>
      </c>
      <c r="R257" s="184">
        <v>9.4030000000000005</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44410</v>
      </c>
      <c r="E258" s="184">
        <v>15.6732</v>
      </c>
      <c r="F258" s="184">
        <v>19.048400000000001</v>
      </c>
      <c r="G258" s="184">
        <v>19.048400000000001</v>
      </c>
      <c r="H258" s="184">
        <v>10.801399999999999</v>
      </c>
      <c r="I258" s="184">
        <v>6.9382999999999999</v>
      </c>
      <c r="J258" s="184">
        <v>0.42080000000000001</v>
      </c>
      <c r="K258" s="184">
        <v>8.5843000000000007</v>
      </c>
      <c r="L258" s="184">
        <v>4.9120999999999997</v>
      </c>
      <c r="M258" s="184">
        <v>13.6592</v>
      </c>
      <c r="N258" s="184">
        <v>12.410500000000001</v>
      </c>
      <c r="O258" s="184">
        <v>6.3411</v>
      </c>
      <c r="P258" s="184">
        <v>8.1494999999999997</v>
      </c>
      <c r="Q258" s="184">
        <v>8.2460000000000004</v>
      </c>
      <c r="R258" s="184">
        <v>7.5113000000000003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44410</v>
      </c>
      <c r="E259" s="184">
        <v>41.002299999999998</v>
      </c>
      <c r="F259" s="184">
        <v>51.761499999999998</v>
      </c>
      <c r="G259" s="184">
        <v>51.761499999999998</v>
      </c>
      <c r="H259" s="184">
        <v>16.674299999999999</v>
      </c>
      <c r="I259" s="184">
        <v>22.3947</v>
      </c>
      <c r="J259" s="184">
        <v>20.548400000000001</v>
      </c>
      <c r="K259" s="184">
        <v>19.7713</v>
      </c>
      <c r="L259" s="184">
        <v>14.853999999999999</v>
      </c>
      <c r="M259" s="184">
        <v>20.951000000000001</v>
      </c>
      <c r="N259" s="184">
        <v>19.396999999999998</v>
      </c>
      <c r="O259" s="184">
        <v>11.1388</v>
      </c>
      <c r="P259" s="184">
        <v>9.3226999999999993</v>
      </c>
      <c r="Q259" s="184">
        <v>8.3084000000000007</v>
      </c>
      <c r="R259" s="184">
        <v>14.2719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44410</v>
      </c>
      <c r="E260" s="184">
        <v>44.960599999999999</v>
      </c>
      <c r="F260" s="184">
        <v>53.189399999999999</v>
      </c>
      <c r="G260" s="184">
        <v>53.189399999999999</v>
      </c>
      <c r="H260" s="184">
        <v>18.1083</v>
      </c>
      <c r="I260" s="184">
        <v>23.834099999999999</v>
      </c>
      <c r="J260" s="184">
        <v>21.968</v>
      </c>
      <c r="K260" s="184">
        <v>21.190899999999999</v>
      </c>
      <c r="L260" s="184">
        <v>16.196899999999999</v>
      </c>
      <c r="M260" s="184">
        <v>22.377500000000001</v>
      </c>
      <c r="N260" s="184">
        <v>20.8597</v>
      </c>
      <c r="O260" s="184">
        <v>12.453099999999999</v>
      </c>
      <c r="P260" s="184">
        <v>10.6694</v>
      </c>
      <c r="Q260" s="184">
        <v>11.098800000000001</v>
      </c>
      <c r="R260" s="184">
        <v>15.6174</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44410</v>
      </c>
      <c r="E261" s="184">
        <v>44.54</v>
      </c>
      <c r="F261" s="184">
        <v>38.308399999999999</v>
      </c>
      <c r="G261" s="184">
        <v>38.308399999999999</v>
      </c>
      <c r="H261" s="184">
        <v>22.173200000000001</v>
      </c>
      <c r="I261" s="184">
        <v>12.238300000000001</v>
      </c>
      <c r="J261" s="184">
        <v>20.021000000000001</v>
      </c>
      <c r="K261" s="184">
        <v>15.850199999999999</v>
      </c>
      <c r="L261" s="184">
        <v>11.978300000000001</v>
      </c>
      <c r="M261" s="184">
        <v>13.6189</v>
      </c>
      <c r="N261" s="184">
        <v>12.724600000000001</v>
      </c>
      <c r="O261" s="184">
        <v>8.7485999999999997</v>
      </c>
      <c r="P261" s="184">
        <v>7.8268000000000004</v>
      </c>
      <c r="Q261" s="184">
        <v>8.3193999999999999</v>
      </c>
      <c r="R261" s="184">
        <v>9.2725000000000009</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44410</v>
      </c>
      <c r="E262" s="184">
        <v>42.071599999999997</v>
      </c>
      <c r="F262" s="184">
        <v>37.711199999999998</v>
      </c>
      <c r="G262" s="184">
        <v>37.711199999999998</v>
      </c>
      <c r="H262" s="184">
        <v>21.567399999999999</v>
      </c>
      <c r="I262" s="184">
        <v>11.6275</v>
      </c>
      <c r="J262" s="184">
        <v>19.409700000000001</v>
      </c>
      <c r="K262" s="184">
        <v>15.2323</v>
      </c>
      <c r="L262" s="184">
        <v>11.3523</v>
      </c>
      <c r="M262" s="184">
        <v>12.980700000000001</v>
      </c>
      <c r="N262" s="184">
        <v>12.090299999999999</v>
      </c>
      <c r="O262" s="184">
        <v>8.0990000000000002</v>
      </c>
      <c r="P262" s="184">
        <v>7.1285999999999996</v>
      </c>
      <c r="Q262" s="184">
        <v>6.0587</v>
      </c>
      <c r="R262" s="184">
        <v>8.6692</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44410</v>
      </c>
      <c r="E263" s="184">
        <v>65.470600000000005</v>
      </c>
      <c r="F263" s="184">
        <v>24.859500000000001</v>
      </c>
      <c r="G263" s="184">
        <v>24.859500000000001</v>
      </c>
      <c r="H263" s="184">
        <v>28.491900000000001</v>
      </c>
      <c r="I263" s="184">
        <v>23.6435</v>
      </c>
      <c r="J263" s="184">
        <v>15.893700000000001</v>
      </c>
      <c r="K263" s="184">
        <v>13.1463</v>
      </c>
      <c r="L263" s="184">
        <v>7.5796999999999999</v>
      </c>
      <c r="M263" s="184">
        <v>10.2127</v>
      </c>
      <c r="N263" s="184">
        <v>8.2927</v>
      </c>
      <c r="O263" s="184">
        <v>7.7793999999999999</v>
      </c>
      <c r="P263" s="184">
        <v>6.6699000000000002</v>
      </c>
      <c r="Q263" s="184">
        <v>8.3785000000000007</v>
      </c>
      <c r="R263" s="184">
        <v>8.4240999999999993</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44410</v>
      </c>
      <c r="E264" s="184">
        <v>69.944599999999994</v>
      </c>
      <c r="F264" s="184">
        <v>25.658999999999999</v>
      </c>
      <c r="G264" s="184">
        <v>25.658999999999999</v>
      </c>
      <c r="H264" s="184">
        <v>29.282299999999999</v>
      </c>
      <c r="I264" s="184">
        <v>24.4328</v>
      </c>
      <c r="J264" s="184">
        <v>16.686299999999999</v>
      </c>
      <c r="K264" s="184">
        <v>13.955399999999999</v>
      </c>
      <c r="L264" s="184">
        <v>8.3909000000000002</v>
      </c>
      <c r="M264" s="184">
        <v>11.0657</v>
      </c>
      <c r="N264" s="184">
        <v>9.1961999999999993</v>
      </c>
      <c r="O264" s="184">
        <v>8.7249999999999996</v>
      </c>
      <c r="P264" s="184">
        <v>7.5928000000000004</v>
      </c>
      <c r="Q264" s="184">
        <v>8.2894000000000005</v>
      </c>
      <c r="R264" s="184">
        <v>9.3460999999999999</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44410</v>
      </c>
      <c r="E265" s="184">
        <v>24.649799999999999</v>
      </c>
      <c r="F265" s="184">
        <v>24.332699999999999</v>
      </c>
      <c r="G265" s="184">
        <v>24.332699999999999</v>
      </c>
      <c r="H265" s="184">
        <v>10.364599999999999</v>
      </c>
      <c r="I265" s="184">
        <v>16.058599999999998</v>
      </c>
      <c r="J265" s="184">
        <v>12.3369</v>
      </c>
      <c r="K265" s="184">
        <v>11.8855</v>
      </c>
      <c r="L265" s="184">
        <v>5.5972</v>
      </c>
      <c r="M265" s="184">
        <v>11.8675</v>
      </c>
      <c r="N265" s="184">
        <v>10.3901</v>
      </c>
      <c r="O265" s="184">
        <v>7.3484999999999996</v>
      </c>
      <c r="P265" s="184">
        <v>7.3757999999999999</v>
      </c>
      <c r="Q265" s="184">
        <v>8.8130000000000006</v>
      </c>
      <c r="R265" s="184">
        <v>8.1669999999999998</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44410</v>
      </c>
      <c r="E266" s="184">
        <v>21.636500000000002</v>
      </c>
      <c r="F266" s="184">
        <v>22.308800000000002</v>
      </c>
      <c r="G266" s="184">
        <v>22.308800000000002</v>
      </c>
      <c r="H266" s="184">
        <v>8.3518000000000008</v>
      </c>
      <c r="I266" s="184">
        <v>14.4794</v>
      </c>
      <c r="J266" s="184">
        <v>10.508599999999999</v>
      </c>
      <c r="K266" s="184">
        <v>9.9920000000000009</v>
      </c>
      <c r="L266" s="184">
        <v>3.6736</v>
      </c>
      <c r="M266" s="184">
        <v>9.8633000000000006</v>
      </c>
      <c r="N266" s="184">
        <v>8.3611000000000004</v>
      </c>
      <c r="O266" s="184">
        <v>5.6250999999999998</v>
      </c>
      <c r="P266" s="184">
        <v>5.6307999999999998</v>
      </c>
      <c r="Q266" s="184">
        <v>7.2552000000000003</v>
      </c>
      <c r="R266" s="184">
        <v>6.5743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44410</v>
      </c>
      <c r="E267" s="184">
        <v>42.411499999999997</v>
      </c>
      <c r="F267" s="184">
        <v>17.869599999999998</v>
      </c>
      <c r="G267" s="184">
        <v>17.869599999999998</v>
      </c>
      <c r="H267" s="184">
        <v>6.8940000000000001</v>
      </c>
      <c r="I267" s="184">
        <v>8.6036999999999999</v>
      </c>
      <c r="J267" s="184">
        <v>9.6789000000000005</v>
      </c>
      <c r="K267" s="184">
        <v>11.3414</v>
      </c>
      <c r="L267" s="184">
        <v>10.1988</v>
      </c>
      <c r="M267" s="184">
        <v>12.699400000000001</v>
      </c>
      <c r="N267" s="184">
        <v>12.005000000000001</v>
      </c>
      <c r="O267" s="184">
        <v>0.58940000000000003</v>
      </c>
      <c r="P267" s="184">
        <v>3.032</v>
      </c>
      <c r="Q267" s="184">
        <v>8.5723000000000003</v>
      </c>
      <c r="R267" s="184">
        <v>-0.61019999999999996</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44410</v>
      </c>
      <c r="E268" s="184">
        <v>45.482399999999998</v>
      </c>
      <c r="F268" s="184">
        <v>18.485700000000001</v>
      </c>
      <c r="G268" s="184">
        <v>18.485700000000001</v>
      </c>
      <c r="H268" s="184">
        <v>7.5084999999999997</v>
      </c>
      <c r="I268" s="184">
        <v>9.2270000000000003</v>
      </c>
      <c r="J268" s="184">
        <v>10.309799999999999</v>
      </c>
      <c r="K268" s="184">
        <v>11.9832</v>
      </c>
      <c r="L268" s="184">
        <v>10.855399999999999</v>
      </c>
      <c r="M268" s="184">
        <v>13.3847</v>
      </c>
      <c r="N268" s="184">
        <v>12.7074</v>
      </c>
      <c r="O268" s="184">
        <v>1.3285</v>
      </c>
      <c r="P268" s="184">
        <v>3.8466</v>
      </c>
      <c r="Q268" s="184">
        <v>7.0110999999999999</v>
      </c>
      <c r="R268" s="184">
        <v>3.4599999999999999E-2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44410</v>
      </c>
      <c r="E271" s="184">
        <v>54.403799999999997</v>
      </c>
      <c r="F271" s="184">
        <v>28.153700000000001</v>
      </c>
      <c r="G271" s="184">
        <v>28.153700000000001</v>
      </c>
      <c r="H271" s="184">
        <v>17.231999999999999</v>
      </c>
      <c r="I271" s="184">
        <v>20.785299999999999</v>
      </c>
      <c r="J271" s="184">
        <v>19.931000000000001</v>
      </c>
      <c r="K271" s="184">
        <v>19.827999999999999</v>
      </c>
      <c r="L271" s="184">
        <v>14.6183</v>
      </c>
      <c r="M271" s="184">
        <v>21.642800000000001</v>
      </c>
      <c r="N271" s="184">
        <v>20.553799999999999</v>
      </c>
      <c r="O271" s="184">
        <v>10.7537</v>
      </c>
      <c r="P271" s="184">
        <v>9.1155000000000008</v>
      </c>
      <c r="Q271" s="184">
        <v>10.096500000000001</v>
      </c>
      <c r="R271" s="184">
        <v>14.1037</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44410</v>
      </c>
      <c r="E272" s="184">
        <v>50.826000000000001</v>
      </c>
      <c r="F272" s="184">
        <v>27.518899999999999</v>
      </c>
      <c r="G272" s="184">
        <v>27.518899999999999</v>
      </c>
      <c r="H272" s="184">
        <v>16.662500000000001</v>
      </c>
      <c r="I272" s="184">
        <v>20.2224</v>
      </c>
      <c r="J272" s="184">
        <v>19.36</v>
      </c>
      <c r="K272" s="184">
        <v>19.2483</v>
      </c>
      <c r="L272" s="184">
        <v>14.0199</v>
      </c>
      <c r="M272" s="184">
        <v>20.979700000000001</v>
      </c>
      <c r="N272" s="184">
        <v>19.847100000000001</v>
      </c>
      <c r="O272" s="184">
        <v>10.0595</v>
      </c>
      <c r="P272" s="184">
        <v>8.2734000000000005</v>
      </c>
      <c r="Q272" s="184">
        <v>8.3064</v>
      </c>
      <c r="R272" s="184">
        <v>13.4259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44410</v>
      </c>
      <c r="E273" s="184">
        <v>21.8232</v>
      </c>
      <c r="F273" s="184">
        <v>28.8917</v>
      </c>
      <c r="G273" s="184">
        <v>28.8917</v>
      </c>
      <c r="H273" s="184">
        <v>13.1265</v>
      </c>
      <c r="I273" s="184">
        <v>8.2573000000000008</v>
      </c>
      <c r="J273" s="184">
        <v>10.0556</v>
      </c>
      <c r="K273" s="184">
        <v>12.367000000000001</v>
      </c>
      <c r="L273" s="184">
        <v>7.8311999999999999</v>
      </c>
      <c r="M273" s="184">
        <v>12.553699999999999</v>
      </c>
      <c r="N273" s="184">
        <v>10.6061</v>
      </c>
      <c r="O273" s="184">
        <v>4.8048000000000002</v>
      </c>
      <c r="P273" s="184">
        <v>5.5266000000000002</v>
      </c>
      <c r="Q273" s="184">
        <v>7.0781999999999998</v>
      </c>
      <c r="R273" s="184">
        <v>7.9550999999999998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44410</v>
      </c>
      <c r="E274" s="184">
        <v>23.185500000000001</v>
      </c>
      <c r="F274" s="184">
        <v>29.773700000000002</v>
      </c>
      <c r="G274" s="184">
        <v>29.773700000000002</v>
      </c>
      <c r="H274" s="184">
        <v>13.9808</v>
      </c>
      <c r="I274" s="184">
        <v>9.1061999999999994</v>
      </c>
      <c r="J274" s="184">
        <v>10.911799999999999</v>
      </c>
      <c r="K274" s="184">
        <v>13.254300000000001</v>
      </c>
      <c r="L274" s="184">
        <v>8.5647000000000002</v>
      </c>
      <c r="M274" s="184">
        <v>13.2879</v>
      </c>
      <c r="N274" s="184">
        <v>11.3924</v>
      </c>
      <c r="O274" s="184">
        <v>5.7348999999999997</v>
      </c>
      <c r="P274" s="184">
        <v>6.5655000000000001</v>
      </c>
      <c r="Q274" s="184">
        <v>8.0015999999999998</v>
      </c>
      <c r="R274" s="184">
        <v>8.8343000000000007</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44410</v>
      </c>
      <c r="E275" s="184">
        <v>0.98409999999999997</v>
      </c>
      <c r="F275" s="184">
        <v>9.8986000000000001</v>
      </c>
      <c r="G275" s="184">
        <v>9.8986000000000001</v>
      </c>
      <c r="H275" s="184">
        <v>10.618600000000001</v>
      </c>
      <c r="I275" s="184">
        <v>10.6403</v>
      </c>
      <c r="J275" s="184">
        <v>10.8674</v>
      </c>
      <c r="K275" s="184">
        <v>11.120900000000001</v>
      </c>
      <c r="L275" s="184">
        <v>11.433</v>
      </c>
      <c r="M275" s="184">
        <v>-24.209900000000001</v>
      </c>
      <c r="N275" s="184">
        <v>-16.207899999999999</v>
      </c>
      <c r="O275" s="184"/>
      <c r="P275" s="184"/>
      <c r="Q275" s="184">
        <v>-9.0765999999999991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44410</v>
      </c>
      <c r="E276" s="184">
        <v>0.93740000000000001</v>
      </c>
      <c r="F276" s="184">
        <v>10.392200000000001</v>
      </c>
      <c r="G276" s="184">
        <v>10.392200000000001</v>
      </c>
      <c r="H276" s="184">
        <v>10.590199999999999</v>
      </c>
      <c r="I276" s="184">
        <v>10.892200000000001</v>
      </c>
      <c r="J276" s="184">
        <v>10.901999999999999</v>
      </c>
      <c r="K276" s="184">
        <v>11.121</v>
      </c>
      <c r="L276" s="184">
        <v>11.4343</v>
      </c>
      <c r="M276" s="184">
        <v>-24.47</v>
      </c>
      <c r="N276" s="184">
        <v>-16.407499999999999</v>
      </c>
      <c r="O276" s="184"/>
      <c r="P276" s="184"/>
      <c r="Q276" s="184">
        <v>-9.2238000000000007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44410</v>
      </c>
      <c r="E277" s="184">
        <v>51.381999999999998</v>
      </c>
      <c r="F277" s="184">
        <v>30.6464</v>
      </c>
      <c r="G277" s="184">
        <v>30.6464</v>
      </c>
      <c r="H277" s="184">
        <v>33.396799999999999</v>
      </c>
      <c r="I277" s="184">
        <v>25.992100000000001</v>
      </c>
      <c r="J277" s="184">
        <v>19.5306</v>
      </c>
      <c r="K277" s="184">
        <v>18.193300000000001</v>
      </c>
      <c r="L277" s="184">
        <v>12.5143</v>
      </c>
      <c r="M277" s="184">
        <v>19.014199999999999</v>
      </c>
      <c r="N277" s="184">
        <v>18.812200000000001</v>
      </c>
      <c r="O277" s="184">
        <v>6.9492000000000003</v>
      </c>
      <c r="P277" s="184">
        <v>7.8514999999999997</v>
      </c>
      <c r="Q277" s="184">
        <v>9.7365999999999993</v>
      </c>
      <c r="R277" s="184">
        <v>10.2659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44410</v>
      </c>
      <c r="E278" s="184">
        <v>48.606400000000001</v>
      </c>
      <c r="F278" s="184">
        <v>30.086400000000001</v>
      </c>
      <c r="G278" s="184">
        <v>30.086400000000001</v>
      </c>
      <c r="H278" s="184">
        <v>32.8279</v>
      </c>
      <c r="I278" s="184">
        <v>25.4177</v>
      </c>
      <c r="J278" s="184">
        <v>18.934899999999999</v>
      </c>
      <c r="K278" s="184">
        <v>17.5703</v>
      </c>
      <c r="L278" s="184">
        <v>11.872199999999999</v>
      </c>
      <c r="M278" s="184">
        <v>18.316099999999999</v>
      </c>
      <c r="N278" s="184">
        <v>18.078099999999999</v>
      </c>
      <c r="O278" s="184">
        <v>6.2527999999999997</v>
      </c>
      <c r="P278" s="184">
        <v>7.1291000000000002</v>
      </c>
      <c r="Q278" s="184">
        <v>9.3768999999999991</v>
      </c>
      <c r="R278" s="184">
        <v>9.5571999999999999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27.720397777777769</v>
      </c>
      <c r="G279" s="186">
        <v>27.720397777777769</v>
      </c>
      <c r="H279" s="186">
        <v>16.516802222222225</v>
      </c>
      <c r="I279" s="186">
        <v>15.38187111111111</v>
      </c>
      <c r="J279" s="186">
        <v>14.35297333333334</v>
      </c>
      <c r="K279" s="186">
        <v>14.944515555555553</v>
      </c>
      <c r="L279" s="186">
        <v>10.795882222222223</v>
      </c>
      <c r="M279" s="186">
        <v>13.938782222222219</v>
      </c>
      <c r="N279" s="186">
        <v>13.181039999999998</v>
      </c>
      <c r="O279" s="186">
        <v>7.8456976744186058</v>
      </c>
      <c r="P279" s="186">
        <v>7.6106441860465113</v>
      </c>
      <c r="Q279" s="186">
        <v>8.1139844444444424</v>
      </c>
      <c r="R279" s="186">
        <v>10.138399999999999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27.518899999999999</v>
      </c>
      <c r="G280" s="186">
        <v>27.518899999999999</v>
      </c>
      <c r="H280" s="186">
        <v>15.4434</v>
      </c>
      <c r="I280" s="186">
        <v>14.4794</v>
      </c>
      <c r="J280" s="186">
        <v>14.2964</v>
      </c>
      <c r="K280" s="186">
        <v>14.4192</v>
      </c>
      <c r="L280" s="186">
        <v>11.3523</v>
      </c>
      <c r="M280" s="186">
        <v>13.8416</v>
      </c>
      <c r="N280" s="186">
        <v>13.0001</v>
      </c>
      <c r="O280" s="186">
        <v>8.0990000000000002</v>
      </c>
      <c r="P280" s="186">
        <v>7.6996000000000002</v>
      </c>
      <c r="Q280" s="186">
        <v>8.8783999999999992</v>
      </c>
      <c r="R280" s="186">
        <v>10.2659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44410</v>
      </c>
      <c r="E283" s="184">
        <v>72.62</v>
      </c>
      <c r="F283" s="184">
        <v>0.65139999999999998</v>
      </c>
      <c r="G283" s="184">
        <v>0.65139999999999998</v>
      </c>
      <c r="H283" s="184">
        <v>1.9085000000000001</v>
      </c>
      <c r="I283" s="184">
        <v>2.0087000000000002</v>
      </c>
      <c r="J283" s="184">
        <v>3.6244000000000001</v>
      </c>
      <c r="K283" s="184">
        <v>15.050700000000001</v>
      </c>
      <c r="L283" s="184">
        <v>15.032500000000001</v>
      </c>
      <c r="M283" s="184">
        <v>45.24</v>
      </c>
      <c r="N283" s="184">
        <v>50.351999999999997</v>
      </c>
      <c r="O283" s="184">
        <v>14.4049</v>
      </c>
      <c r="P283" s="184">
        <v>16.552099999999999</v>
      </c>
      <c r="Q283" s="184">
        <v>14.849</v>
      </c>
      <c r="R283" s="184">
        <v>27.732099999999999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44410</v>
      </c>
      <c r="E284" s="184">
        <v>81.25</v>
      </c>
      <c r="F284" s="184">
        <v>0.65659999999999996</v>
      </c>
      <c r="G284" s="184">
        <v>0.65659999999999996</v>
      </c>
      <c r="H284" s="184">
        <v>1.9319999999999999</v>
      </c>
      <c r="I284" s="184">
        <v>2.06</v>
      </c>
      <c r="J284" s="184">
        <v>3.7410999999999999</v>
      </c>
      <c r="K284" s="184">
        <v>15.444699999999999</v>
      </c>
      <c r="L284" s="184">
        <v>15.806699999999999</v>
      </c>
      <c r="M284" s="184">
        <v>46.687100000000001</v>
      </c>
      <c r="N284" s="184">
        <v>52.3247</v>
      </c>
      <c r="O284" s="184">
        <v>15.772399999999999</v>
      </c>
      <c r="P284" s="184">
        <v>18.152799999999999</v>
      </c>
      <c r="Q284" s="184">
        <v>19.5886</v>
      </c>
      <c r="R284" s="184">
        <v>29.279599999999999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44410</v>
      </c>
      <c r="E285" s="184">
        <v>78.120999999999995</v>
      </c>
      <c r="F285" s="184">
        <v>0.83250000000000002</v>
      </c>
      <c r="G285" s="184">
        <v>0.83250000000000002</v>
      </c>
      <c r="H285" s="184">
        <v>1.0124</v>
      </c>
      <c r="I285" s="184">
        <v>1.8567</v>
      </c>
      <c r="J285" s="184">
        <v>3.0525000000000002</v>
      </c>
      <c r="K285" s="184">
        <v>12.9373</v>
      </c>
      <c r="L285" s="184">
        <v>15.6166</v>
      </c>
      <c r="M285" s="184">
        <v>46.124400000000001</v>
      </c>
      <c r="N285" s="184">
        <v>53.130400000000002</v>
      </c>
      <c r="O285" s="184">
        <v>14.5032</v>
      </c>
      <c r="P285" s="184">
        <v>15.772600000000001</v>
      </c>
      <c r="Q285" s="184">
        <v>13.684900000000001</v>
      </c>
      <c r="R285" s="184">
        <v>25.176400000000001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44410</v>
      </c>
      <c r="E286" s="184">
        <v>87.331999999999994</v>
      </c>
      <c r="F286" s="184">
        <v>0.84289999999999998</v>
      </c>
      <c r="G286" s="184">
        <v>0.84289999999999998</v>
      </c>
      <c r="H286" s="184">
        <v>1.0388999999999999</v>
      </c>
      <c r="I286" s="184">
        <v>1.9091</v>
      </c>
      <c r="J286" s="184">
        <v>3.1732</v>
      </c>
      <c r="K286" s="184">
        <v>13.337199999999999</v>
      </c>
      <c r="L286" s="184">
        <v>16.396100000000001</v>
      </c>
      <c r="M286" s="184">
        <v>47.600099999999998</v>
      </c>
      <c r="N286" s="184">
        <v>55.215499999999999</v>
      </c>
      <c r="O286" s="184">
        <v>16.065100000000001</v>
      </c>
      <c r="P286" s="184">
        <v>17.436599999999999</v>
      </c>
      <c r="Q286" s="184">
        <v>16.549800000000001</v>
      </c>
      <c r="R286" s="184">
        <v>26.884699999999999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44410</v>
      </c>
      <c r="E287" s="184">
        <v>193.67679999999999</v>
      </c>
      <c r="F287" s="184">
        <v>0.79069999999999996</v>
      </c>
      <c r="G287" s="184">
        <v>0.79069999999999996</v>
      </c>
      <c r="H287" s="184">
        <v>1.53</v>
      </c>
      <c r="I287" s="184">
        <v>1.5730999999999999</v>
      </c>
      <c r="J287" s="184">
        <v>5.2062999999999997</v>
      </c>
      <c r="K287" s="184">
        <v>19.0092</v>
      </c>
      <c r="L287" s="184">
        <v>25.932300000000001</v>
      </c>
      <c r="M287" s="184">
        <v>71.933700000000002</v>
      </c>
      <c r="N287" s="184">
        <v>87.7577</v>
      </c>
      <c r="O287" s="184">
        <v>18.926600000000001</v>
      </c>
      <c r="P287" s="184">
        <v>15.220800000000001</v>
      </c>
      <c r="Q287" s="184">
        <v>14.8222</v>
      </c>
      <c r="R287" s="184">
        <v>38.4358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44410</v>
      </c>
      <c r="E288" s="184">
        <v>56.694958613942198</v>
      </c>
      <c r="F288" s="184">
        <v>0.79079999999999995</v>
      </c>
      <c r="G288" s="184">
        <v>0.79079999999999995</v>
      </c>
      <c r="H288" s="184">
        <v>1.5301</v>
      </c>
      <c r="I288" s="184">
        <v>1.5731999999999999</v>
      </c>
      <c r="J288" s="184">
        <v>5.2062999999999997</v>
      </c>
      <c r="K288" s="184">
        <v>19.009499999999999</v>
      </c>
      <c r="L288" s="184">
        <v>25.934200000000001</v>
      </c>
      <c r="M288" s="184">
        <v>71.948499999999996</v>
      </c>
      <c r="N288" s="184">
        <v>87.769800000000004</v>
      </c>
      <c r="O288" s="184">
        <v>18.927600000000002</v>
      </c>
      <c r="P288" s="184">
        <v>15.2494</v>
      </c>
      <c r="Q288" s="184">
        <v>14.835599999999999</v>
      </c>
      <c r="R288" s="184">
        <v>38.436300000000003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44410</v>
      </c>
      <c r="E289" s="184">
        <v>464.49314281514</v>
      </c>
      <c r="F289" s="184">
        <v>0.78420000000000001</v>
      </c>
      <c r="G289" s="184">
        <v>0.78420000000000001</v>
      </c>
      <c r="H289" s="184">
        <v>1.5156000000000001</v>
      </c>
      <c r="I289" s="184">
        <v>1.5421</v>
      </c>
      <c r="J289" s="184">
        <v>5.1355000000000004</v>
      </c>
      <c r="K289" s="184">
        <v>18.787099999999999</v>
      </c>
      <c r="L289" s="184">
        <v>25.5045</v>
      </c>
      <c r="M289" s="184">
        <v>71.088399999999993</v>
      </c>
      <c r="N289" s="184">
        <v>86.541200000000003</v>
      </c>
      <c r="O289" s="184">
        <v>18.190899999999999</v>
      </c>
      <c r="P289" s="184">
        <v>14.487299999999999</v>
      </c>
      <c r="Q289" s="184">
        <v>18.4892</v>
      </c>
      <c r="R289" s="184">
        <v>37.589199999999998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44410</v>
      </c>
      <c r="E290" s="184">
        <v>467.78762380458397</v>
      </c>
      <c r="F290" s="184">
        <v>0.78400000000000003</v>
      </c>
      <c r="G290" s="184">
        <v>0.78400000000000003</v>
      </c>
      <c r="H290" s="184">
        <v>1.5152000000000001</v>
      </c>
      <c r="I290" s="184">
        <v>1.5418000000000001</v>
      </c>
      <c r="J290" s="184">
        <v>5.1359000000000004</v>
      </c>
      <c r="K290" s="184">
        <v>18.787600000000001</v>
      </c>
      <c r="L290" s="184">
        <v>25.506599999999999</v>
      </c>
      <c r="M290" s="184">
        <v>71.091899999999995</v>
      </c>
      <c r="N290" s="184">
        <v>86.544600000000003</v>
      </c>
      <c r="O290" s="184">
        <v>18.192399999999999</v>
      </c>
      <c r="P290" s="184">
        <v>14.488300000000001</v>
      </c>
      <c r="Q290" s="184">
        <v>19.0121</v>
      </c>
      <c r="R290" s="184">
        <v>37.590600000000002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0.76663749999999997</v>
      </c>
      <c r="G291" s="186">
        <v>0.76663749999999997</v>
      </c>
      <c r="H291" s="186">
        <v>1.4978375000000002</v>
      </c>
      <c r="I291" s="186">
        <v>1.7580875</v>
      </c>
      <c r="J291" s="186">
        <v>4.2843999999999998</v>
      </c>
      <c r="K291" s="186">
        <v>16.545412500000001</v>
      </c>
      <c r="L291" s="186">
        <v>20.7161875</v>
      </c>
      <c r="M291" s="186">
        <v>58.964262500000004</v>
      </c>
      <c r="N291" s="186">
        <v>69.954487499999999</v>
      </c>
      <c r="O291" s="186">
        <v>16.872887500000001</v>
      </c>
      <c r="P291" s="186">
        <v>15.919987499999998</v>
      </c>
      <c r="Q291" s="186">
        <v>16.478925</v>
      </c>
      <c r="R291" s="186">
        <v>32.640587500000002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0.78744999999999998</v>
      </c>
      <c r="G292" s="186">
        <v>0.78744999999999998</v>
      </c>
      <c r="H292" s="186">
        <v>1.5228000000000002</v>
      </c>
      <c r="I292" s="186">
        <v>1.71495</v>
      </c>
      <c r="J292" s="186">
        <v>4.4382999999999999</v>
      </c>
      <c r="K292" s="186">
        <v>17.1159</v>
      </c>
      <c r="L292" s="186">
        <v>20.950299999999999</v>
      </c>
      <c r="M292" s="186">
        <v>59.344249999999995</v>
      </c>
      <c r="N292" s="186">
        <v>70.878349999999998</v>
      </c>
      <c r="O292" s="186">
        <v>17.128</v>
      </c>
      <c r="P292" s="186">
        <v>15.510999999999999</v>
      </c>
      <c r="Q292" s="186">
        <v>15.699400000000001</v>
      </c>
      <c r="R292" s="186">
        <v>33.434399999999997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44410</v>
      </c>
      <c r="E295" s="184">
        <v>87.8185</v>
      </c>
      <c r="F295" s="184">
        <v>5.1699000000000002</v>
      </c>
      <c r="G295" s="184">
        <v>5.1699000000000002</v>
      </c>
      <c r="H295" s="184">
        <v>5.4207000000000001</v>
      </c>
      <c r="I295" s="184">
        <v>5.7721999999999998</v>
      </c>
      <c r="J295" s="184">
        <v>8.1501000000000001</v>
      </c>
      <c r="K295" s="184">
        <v>5.4939999999999998</v>
      </c>
      <c r="L295" s="184">
        <v>6.2694000000000001</v>
      </c>
      <c r="M295" s="184">
        <v>5.0505000000000004</v>
      </c>
      <c r="N295" s="184">
        <v>5.6006</v>
      </c>
      <c r="O295" s="184">
        <v>9.1776999999999997</v>
      </c>
      <c r="P295" s="184">
        <v>8.2792999999999992</v>
      </c>
      <c r="Q295" s="184">
        <v>9.2997999999999994</v>
      </c>
      <c r="R295" s="184">
        <v>8.6448999999999998</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44410</v>
      </c>
      <c r="E296" s="184">
        <v>88.713899999999995</v>
      </c>
      <c r="F296" s="184">
        <v>5.3372999999999999</v>
      </c>
      <c r="G296" s="184">
        <v>5.3372999999999999</v>
      </c>
      <c r="H296" s="184">
        <v>5.5838999999999999</v>
      </c>
      <c r="I296" s="184">
        <v>5.9352</v>
      </c>
      <c r="J296" s="184">
        <v>8.3122000000000007</v>
      </c>
      <c r="K296" s="184">
        <v>5.6589</v>
      </c>
      <c r="L296" s="184">
        <v>6.4351000000000003</v>
      </c>
      <c r="M296" s="184">
        <v>5.2134999999999998</v>
      </c>
      <c r="N296" s="184">
        <v>5.7647000000000004</v>
      </c>
      <c r="O296" s="184">
        <v>9.3278999999999996</v>
      </c>
      <c r="P296" s="184">
        <v>8.4192</v>
      </c>
      <c r="Q296" s="184">
        <v>8.94</v>
      </c>
      <c r="R296" s="184">
        <v>8.8058999999999994</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44410</v>
      </c>
      <c r="E297" s="184">
        <v>13.8504</v>
      </c>
      <c r="F297" s="184">
        <v>8.0869999999999997</v>
      </c>
      <c r="G297" s="184">
        <v>8.0869999999999997</v>
      </c>
      <c r="H297" s="184">
        <v>5.5023</v>
      </c>
      <c r="I297" s="184">
        <v>5.6403999999999996</v>
      </c>
      <c r="J297" s="184">
        <v>7.4598000000000004</v>
      </c>
      <c r="K297" s="184">
        <v>5.0522999999999998</v>
      </c>
      <c r="L297" s="184">
        <v>5.9184000000000001</v>
      </c>
      <c r="M297" s="184">
        <v>5.1051000000000002</v>
      </c>
      <c r="N297" s="184">
        <v>5.9053000000000004</v>
      </c>
      <c r="O297" s="184">
        <v>8.5391999999999992</v>
      </c>
      <c r="P297" s="184"/>
      <c r="Q297" s="184">
        <v>8.3588000000000005</v>
      </c>
      <c r="R297" s="184">
        <v>9.2749000000000006</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44410</v>
      </c>
      <c r="E298" s="184">
        <v>13.420299999999999</v>
      </c>
      <c r="F298" s="184">
        <v>7.4386000000000001</v>
      </c>
      <c r="G298" s="184">
        <v>7.4386000000000001</v>
      </c>
      <c r="H298" s="184">
        <v>4.8223000000000003</v>
      </c>
      <c r="I298" s="184">
        <v>4.9633000000000003</v>
      </c>
      <c r="J298" s="184">
        <v>6.7855999999999996</v>
      </c>
      <c r="K298" s="184">
        <v>4.3684000000000003</v>
      </c>
      <c r="L298" s="184">
        <v>5.218</v>
      </c>
      <c r="M298" s="184">
        <v>4.4076000000000004</v>
      </c>
      <c r="N298" s="184">
        <v>5.2007000000000003</v>
      </c>
      <c r="O298" s="184">
        <v>7.7405999999999997</v>
      </c>
      <c r="P298" s="184"/>
      <c r="Q298" s="184">
        <v>7.5195999999999996</v>
      </c>
      <c r="R298" s="184">
        <v>8.4976000000000003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44410</v>
      </c>
      <c r="E299" s="184">
        <v>22.0153</v>
      </c>
      <c r="F299" s="184">
        <v>3.8698000000000001</v>
      </c>
      <c r="G299" s="184">
        <v>3.8698000000000001</v>
      </c>
      <c r="H299" s="184">
        <v>3.9346000000000001</v>
      </c>
      <c r="I299" s="184">
        <v>3.9733000000000001</v>
      </c>
      <c r="J299" s="184">
        <v>6.0044000000000004</v>
      </c>
      <c r="K299" s="184">
        <v>4.2689000000000004</v>
      </c>
      <c r="L299" s="184">
        <v>4.0124000000000004</v>
      </c>
      <c r="M299" s="184">
        <v>3.0226000000000002</v>
      </c>
      <c r="N299" s="184">
        <v>3.7795000000000001</v>
      </c>
      <c r="O299" s="184">
        <v>4.8803999999999998</v>
      </c>
      <c r="P299" s="184">
        <v>5.5968</v>
      </c>
      <c r="Q299" s="184">
        <v>6.3902999999999999</v>
      </c>
      <c r="R299" s="184">
        <v>7.2569999999999997</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44410</v>
      </c>
      <c r="E300" s="184">
        <v>23.0549</v>
      </c>
      <c r="F300" s="184">
        <v>4.5929000000000002</v>
      </c>
      <c r="G300" s="184">
        <v>4.5929000000000002</v>
      </c>
      <c r="H300" s="184">
        <v>4.7084999999999999</v>
      </c>
      <c r="I300" s="184">
        <v>4.7469000000000001</v>
      </c>
      <c r="J300" s="184">
        <v>6.7748999999999997</v>
      </c>
      <c r="K300" s="184">
        <v>5.0433000000000003</v>
      </c>
      <c r="L300" s="184">
        <v>4.7915999999999999</v>
      </c>
      <c r="M300" s="184">
        <v>3.6979000000000002</v>
      </c>
      <c r="N300" s="184">
        <v>4.4096000000000002</v>
      </c>
      <c r="O300" s="184">
        <v>5.3771000000000004</v>
      </c>
      <c r="P300" s="184">
        <v>6.1223000000000001</v>
      </c>
      <c r="Q300" s="184">
        <v>7.4673999999999996</v>
      </c>
      <c r="R300" s="184">
        <v>7.8042999999999996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44410</v>
      </c>
      <c r="E301" s="184">
        <v>18.439399999999999</v>
      </c>
      <c r="F301" s="184">
        <v>5.2148000000000003</v>
      </c>
      <c r="G301" s="184">
        <v>5.2148000000000003</v>
      </c>
      <c r="H301" s="184">
        <v>6.5121000000000002</v>
      </c>
      <c r="I301" s="184">
        <v>6.0797999999999996</v>
      </c>
      <c r="J301" s="184">
        <v>7.9649999999999999</v>
      </c>
      <c r="K301" s="184">
        <v>4.8224999999999998</v>
      </c>
      <c r="L301" s="184">
        <v>5.5811999999999999</v>
      </c>
      <c r="M301" s="184">
        <v>4.1536999999999997</v>
      </c>
      <c r="N301" s="184">
        <v>4.6818</v>
      </c>
      <c r="O301" s="184">
        <v>8.5813000000000006</v>
      </c>
      <c r="P301" s="184">
        <v>7.7134</v>
      </c>
      <c r="Q301" s="184">
        <v>8.5153999999999996</v>
      </c>
      <c r="R301" s="184">
        <v>7.6607000000000003</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44410</v>
      </c>
      <c r="E302" s="184">
        <v>17.646799999999999</v>
      </c>
      <c r="F302" s="184">
        <v>4.6211000000000002</v>
      </c>
      <c r="G302" s="184">
        <v>4.6211000000000002</v>
      </c>
      <c r="H302" s="184">
        <v>5.8867000000000003</v>
      </c>
      <c r="I302" s="184">
        <v>5.4481999999999999</v>
      </c>
      <c r="J302" s="184">
        <v>7.3246000000000002</v>
      </c>
      <c r="K302" s="184">
        <v>4.1813000000000002</v>
      </c>
      <c r="L302" s="184">
        <v>4.9608999999999996</v>
      </c>
      <c r="M302" s="184">
        <v>3.5225</v>
      </c>
      <c r="N302" s="184">
        <v>4.0267999999999997</v>
      </c>
      <c r="O302" s="184">
        <v>7.8345000000000002</v>
      </c>
      <c r="P302" s="184">
        <v>6.9827000000000004</v>
      </c>
      <c r="Q302" s="184">
        <v>7.8804999999999996</v>
      </c>
      <c r="R302" s="184">
        <v>6.9447000000000001</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44410</v>
      </c>
      <c r="E303" s="184">
        <v>12.9823</v>
      </c>
      <c r="F303" s="184">
        <v>3.3748</v>
      </c>
      <c r="G303" s="184">
        <v>3.3748</v>
      </c>
      <c r="H303" s="184">
        <v>3.5369000000000002</v>
      </c>
      <c r="I303" s="184">
        <v>3.9622000000000002</v>
      </c>
      <c r="J303" s="184">
        <v>5.0917000000000003</v>
      </c>
      <c r="K303" s="184">
        <v>3.7995000000000001</v>
      </c>
      <c r="L303" s="184">
        <v>4.5198999999999998</v>
      </c>
      <c r="M303" s="184">
        <v>4.0401999999999996</v>
      </c>
      <c r="N303" s="184">
        <v>4.5721999999999996</v>
      </c>
      <c r="O303" s="184"/>
      <c r="P303" s="184"/>
      <c r="Q303" s="184">
        <v>9.4314999999999998</v>
      </c>
      <c r="R303" s="184">
        <v>7.7824999999999998</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44410</v>
      </c>
      <c r="E304" s="184">
        <v>12.8873</v>
      </c>
      <c r="F304" s="184">
        <v>3.1162999999999998</v>
      </c>
      <c r="G304" s="184">
        <v>3.1162999999999998</v>
      </c>
      <c r="H304" s="184">
        <v>3.2793999999999999</v>
      </c>
      <c r="I304" s="184">
        <v>3.6871</v>
      </c>
      <c r="J304" s="184">
        <v>4.8346</v>
      </c>
      <c r="K304" s="184">
        <v>3.5360999999999998</v>
      </c>
      <c r="L304" s="184">
        <v>4.2533000000000003</v>
      </c>
      <c r="M304" s="184">
        <v>3.7740999999999998</v>
      </c>
      <c r="N304" s="184">
        <v>4.3093000000000004</v>
      </c>
      <c r="O304" s="184"/>
      <c r="P304" s="184"/>
      <c r="Q304" s="184">
        <v>9.1542999999999992</v>
      </c>
      <c r="R304" s="184">
        <v>7.5076999999999998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44410</v>
      </c>
      <c r="E307" s="184">
        <v>10.3528</v>
      </c>
      <c r="F307" s="184">
        <v>-2.1150000000000002</v>
      </c>
      <c r="G307" s="184">
        <v>-2.1150000000000002</v>
      </c>
      <c r="H307" s="184">
        <v>-2.3157999999999999</v>
      </c>
      <c r="I307" s="184">
        <v>7.5514999999999999</v>
      </c>
      <c r="J307" s="184">
        <v>6.8404999999999996</v>
      </c>
      <c r="K307" s="184">
        <v>6.4166999999999996</v>
      </c>
      <c r="L307" s="184"/>
      <c r="M307" s="184"/>
      <c r="N307" s="184"/>
      <c r="O307" s="184"/>
      <c r="P307" s="184"/>
      <c r="Q307" s="184">
        <v>9.3994</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44410</v>
      </c>
      <c r="E308" s="184">
        <v>10.3469</v>
      </c>
      <c r="F308" s="184">
        <v>-2.2338</v>
      </c>
      <c r="G308" s="184">
        <v>-2.2338</v>
      </c>
      <c r="H308" s="184">
        <v>-2.4178000000000002</v>
      </c>
      <c r="I308" s="184">
        <v>7.4038000000000004</v>
      </c>
      <c r="J308" s="184">
        <v>6.6947999999999999</v>
      </c>
      <c r="K308" s="184">
        <v>6.2614999999999998</v>
      </c>
      <c r="L308" s="184"/>
      <c r="M308" s="184"/>
      <c r="N308" s="184"/>
      <c r="O308" s="184"/>
      <c r="P308" s="184"/>
      <c r="Q308" s="184">
        <v>9.2422000000000004</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44410</v>
      </c>
      <c r="E309" s="184">
        <v>78.571899999999999</v>
      </c>
      <c r="F309" s="184">
        <v>6.4760999999999997</v>
      </c>
      <c r="G309" s="184">
        <v>6.4760999999999997</v>
      </c>
      <c r="H309" s="184">
        <v>5.9396000000000004</v>
      </c>
      <c r="I309" s="184">
        <v>5.4598000000000004</v>
      </c>
      <c r="J309" s="184">
        <v>7.8154000000000003</v>
      </c>
      <c r="K309" s="184">
        <v>4.3219000000000003</v>
      </c>
      <c r="L309" s="184">
        <v>5.6086999999999998</v>
      </c>
      <c r="M309" s="184">
        <v>4.9101999999999997</v>
      </c>
      <c r="N309" s="184">
        <v>6.0247000000000002</v>
      </c>
      <c r="O309" s="184">
        <v>8.1158999999999999</v>
      </c>
      <c r="P309" s="184">
        <v>8.0035000000000007</v>
      </c>
      <c r="Q309" s="184">
        <v>8.9200999999999997</v>
      </c>
      <c r="R309" s="184">
        <v>7.0316999999999998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44410</v>
      </c>
      <c r="E310" s="184">
        <v>83.293999999999997</v>
      </c>
      <c r="F310" s="184">
        <v>7.0153999999999996</v>
      </c>
      <c r="G310" s="184">
        <v>7.0153999999999996</v>
      </c>
      <c r="H310" s="184">
        <v>6.4683999999999999</v>
      </c>
      <c r="I310" s="184">
        <v>5.9858000000000002</v>
      </c>
      <c r="J310" s="184">
        <v>8.3407999999999998</v>
      </c>
      <c r="K310" s="184">
        <v>4.8555000000000001</v>
      </c>
      <c r="L310" s="184">
        <v>6.1680999999999999</v>
      </c>
      <c r="M310" s="184">
        <v>5.4809000000000001</v>
      </c>
      <c r="N310" s="184">
        <v>6.6121999999999996</v>
      </c>
      <c r="O310" s="184">
        <v>8.7233999999999998</v>
      </c>
      <c r="P310" s="184">
        <v>8.6321999999999992</v>
      </c>
      <c r="Q310" s="184">
        <v>9.2642000000000007</v>
      </c>
      <c r="R310" s="184">
        <v>7.6355000000000004</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44410</v>
      </c>
      <c r="E312" s="184">
        <v>25.4619</v>
      </c>
      <c r="F312" s="184">
        <v>8.0808</v>
      </c>
      <c r="G312" s="184">
        <v>8.0808</v>
      </c>
      <c r="H312" s="184">
        <v>5.843</v>
      </c>
      <c r="I312" s="184">
        <v>5.8392999999999997</v>
      </c>
      <c r="J312" s="184">
        <v>7.9515000000000002</v>
      </c>
      <c r="K312" s="184">
        <v>5.2896999999999998</v>
      </c>
      <c r="L312" s="184">
        <v>5.7953999999999999</v>
      </c>
      <c r="M312" s="184">
        <v>4.6067999999999998</v>
      </c>
      <c r="N312" s="184">
        <v>5.0811000000000002</v>
      </c>
      <c r="O312" s="184">
        <v>9.1724999999999994</v>
      </c>
      <c r="P312" s="184">
        <v>8.1944999999999997</v>
      </c>
      <c r="Q312" s="184">
        <v>8.7833000000000006</v>
      </c>
      <c r="R312" s="184">
        <v>8.2887000000000004</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44410</v>
      </c>
      <c r="E313" s="184">
        <v>25.749700000000001</v>
      </c>
      <c r="F313" s="184">
        <v>8.3689999999999998</v>
      </c>
      <c r="G313" s="184">
        <v>8.3689999999999998</v>
      </c>
      <c r="H313" s="184">
        <v>6.1429</v>
      </c>
      <c r="I313" s="184">
        <v>6.1501999999999999</v>
      </c>
      <c r="J313" s="184">
        <v>8.2606999999999999</v>
      </c>
      <c r="K313" s="184">
        <v>5.6018999999999997</v>
      </c>
      <c r="L313" s="184">
        <v>6.1096000000000004</v>
      </c>
      <c r="M313" s="184">
        <v>4.9221000000000004</v>
      </c>
      <c r="N313" s="184">
        <v>5.4016999999999999</v>
      </c>
      <c r="O313" s="184">
        <v>9.3810000000000002</v>
      </c>
      <c r="P313" s="184">
        <v>8.3651</v>
      </c>
      <c r="Q313" s="184">
        <v>8.8285999999999998</v>
      </c>
      <c r="R313" s="184">
        <v>8.5524000000000004</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44410</v>
      </c>
      <c r="E314" s="184">
        <v>10.4115</v>
      </c>
      <c r="F314" s="184">
        <v>6.7815000000000003</v>
      </c>
      <c r="G314" s="184">
        <v>6.7815000000000003</v>
      </c>
      <c r="H314" s="184">
        <v>6.3681999999999999</v>
      </c>
      <c r="I314" s="184">
        <v>5.4703999999999997</v>
      </c>
      <c r="J314" s="184">
        <v>9.3353999999999999</v>
      </c>
      <c r="K314" s="184">
        <v>5.1661000000000001</v>
      </c>
      <c r="L314" s="184">
        <v>5.8167999999999997</v>
      </c>
      <c r="M314" s="184">
        <v>4.2396000000000003</v>
      </c>
      <c r="N314" s="184"/>
      <c r="O314" s="184"/>
      <c r="P314" s="184"/>
      <c r="Q314" s="184">
        <v>4.8924000000000003</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44410</v>
      </c>
      <c r="E315" s="184">
        <v>10.3751</v>
      </c>
      <c r="F315" s="184">
        <v>6.4531999999999998</v>
      </c>
      <c r="G315" s="184">
        <v>6.4531999999999998</v>
      </c>
      <c r="H315" s="184">
        <v>5.9874999999999998</v>
      </c>
      <c r="I315" s="184">
        <v>5.0606999999999998</v>
      </c>
      <c r="J315" s="184">
        <v>8.9304000000000006</v>
      </c>
      <c r="K315" s="184">
        <v>4.7468000000000004</v>
      </c>
      <c r="L315" s="184">
        <v>5.3860999999999999</v>
      </c>
      <c r="M315" s="184">
        <v>3.8105000000000002</v>
      </c>
      <c r="N315" s="184"/>
      <c r="O315" s="184"/>
      <c r="P315" s="184"/>
      <c r="Q315" s="184">
        <v>4.4596999999999998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44410</v>
      </c>
      <c r="E316" s="184">
        <v>23.0716</v>
      </c>
      <c r="F316" s="184">
        <v>7.7568999999999999</v>
      </c>
      <c r="G316" s="184">
        <v>7.7568999999999999</v>
      </c>
      <c r="H316" s="184">
        <v>6.8116000000000003</v>
      </c>
      <c r="I316" s="184">
        <v>6.3434999999999997</v>
      </c>
      <c r="J316" s="184">
        <v>4.7755999999999998</v>
      </c>
      <c r="K316" s="184">
        <v>4.4584000000000001</v>
      </c>
      <c r="L316" s="184">
        <v>4.9062999999999999</v>
      </c>
      <c r="M316" s="184">
        <v>4.3419999999999996</v>
      </c>
      <c r="N316" s="184">
        <v>4.8837000000000002</v>
      </c>
      <c r="O316" s="184">
        <v>8.4749999999999996</v>
      </c>
      <c r="P316" s="184">
        <v>7.7704000000000004</v>
      </c>
      <c r="Q316" s="184">
        <v>7.2255000000000003</v>
      </c>
      <c r="R316" s="184">
        <v>7.9958999999999998</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44410</v>
      </c>
      <c r="E317" s="184">
        <v>23.9297</v>
      </c>
      <c r="F317" s="184">
        <v>8.0894999999999992</v>
      </c>
      <c r="G317" s="184">
        <v>8.0894999999999992</v>
      </c>
      <c r="H317" s="184">
        <v>7.1351000000000004</v>
      </c>
      <c r="I317" s="184">
        <v>6.6628999999999996</v>
      </c>
      <c r="J317" s="184">
        <v>5.0998000000000001</v>
      </c>
      <c r="K317" s="184">
        <v>4.7766999999999999</v>
      </c>
      <c r="L317" s="184">
        <v>5.2289000000000003</v>
      </c>
      <c r="M317" s="184">
        <v>4.6668000000000003</v>
      </c>
      <c r="N317" s="184">
        <v>5.2138</v>
      </c>
      <c r="O317" s="184">
        <v>8.8108000000000004</v>
      </c>
      <c r="P317" s="184">
        <v>8.1105</v>
      </c>
      <c r="Q317" s="184">
        <v>8.7941000000000003</v>
      </c>
      <c r="R317" s="184">
        <v>8.3331999999999997</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44410</v>
      </c>
      <c r="E318" s="184">
        <v>15.628</v>
      </c>
      <c r="F318" s="184">
        <v>7.6342999999999996</v>
      </c>
      <c r="G318" s="184">
        <v>7.6342999999999996</v>
      </c>
      <c r="H318" s="184">
        <v>6.9825999999999997</v>
      </c>
      <c r="I318" s="184">
        <v>7.0590999999999999</v>
      </c>
      <c r="J318" s="184">
        <v>10.267200000000001</v>
      </c>
      <c r="K318" s="184">
        <v>5.4981999999999998</v>
      </c>
      <c r="L318" s="184">
        <v>6.6250999999999998</v>
      </c>
      <c r="M318" s="184">
        <v>4.9192</v>
      </c>
      <c r="N318" s="184">
        <v>5.2725999999999997</v>
      </c>
      <c r="O318" s="184">
        <v>8.7493999999999996</v>
      </c>
      <c r="P318" s="184">
        <v>8.0165000000000006</v>
      </c>
      <c r="Q318" s="184">
        <v>8.3630999999999993</v>
      </c>
      <c r="R318" s="184">
        <v>8.6235999999999997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44410</v>
      </c>
      <c r="E319" s="184">
        <v>15.3619</v>
      </c>
      <c r="F319" s="184">
        <v>7.3700999999999999</v>
      </c>
      <c r="G319" s="184">
        <v>7.3700999999999999</v>
      </c>
      <c r="H319" s="184">
        <v>6.6954000000000002</v>
      </c>
      <c r="I319" s="184">
        <v>6.7721999999999998</v>
      </c>
      <c r="J319" s="184">
        <v>9.9710000000000001</v>
      </c>
      <c r="K319" s="184">
        <v>5.1947000000000001</v>
      </c>
      <c r="L319" s="184">
        <v>6.3141999999999996</v>
      </c>
      <c r="M319" s="184">
        <v>4.6051000000000002</v>
      </c>
      <c r="N319" s="184">
        <v>4.9512</v>
      </c>
      <c r="O319" s="184">
        <v>8.4149999999999991</v>
      </c>
      <c r="P319" s="184">
        <v>7.6832000000000003</v>
      </c>
      <c r="Q319" s="184">
        <v>8.0289000000000001</v>
      </c>
      <c r="R319" s="184">
        <v>8.2927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44410</v>
      </c>
      <c r="E320" s="184">
        <v>2527.3226</v>
      </c>
      <c r="F320" s="184">
        <v>6.9145000000000003</v>
      </c>
      <c r="G320" s="184">
        <v>6.9145000000000003</v>
      </c>
      <c r="H320" s="184">
        <v>6.8360000000000003</v>
      </c>
      <c r="I320" s="184">
        <v>6.5721999999999996</v>
      </c>
      <c r="J320" s="184">
        <v>9.0808</v>
      </c>
      <c r="K320" s="184">
        <v>4.5125999999999999</v>
      </c>
      <c r="L320" s="184">
        <v>5.6345000000000001</v>
      </c>
      <c r="M320" s="184">
        <v>4.218</v>
      </c>
      <c r="N320" s="184">
        <v>4.7931999999999997</v>
      </c>
      <c r="O320" s="184">
        <v>8.6127000000000002</v>
      </c>
      <c r="P320" s="184">
        <v>6.7655000000000003</v>
      </c>
      <c r="Q320" s="184">
        <v>6.8413000000000004</v>
      </c>
      <c r="R320" s="184">
        <v>7.8692000000000002</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44410</v>
      </c>
      <c r="E321" s="184">
        <v>2668.1783</v>
      </c>
      <c r="F321" s="184">
        <v>7.3148999999999997</v>
      </c>
      <c r="G321" s="184">
        <v>7.3148999999999997</v>
      </c>
      <c r="H321" s="184">
        <v>7.2365000000000004</v>
      </c>
      <c r="I321" s="184">
        <v>6.9733000000000001</v>
      </c>
      <c r="J321" s="184">
        <v>9.4839000000000002</v>
      </c>
      <c r="K321" s="184">
        <v>4.9168000000000003</v>
      </c>
      <c r="L321" s="184">
        <v>6.0457999999999998</v>
      </c>
      <c r="M321" s="184">
        <v>4.6310000000000002</v>
      </c>
      <c r="N321" s="184">
        <v>5.2131999999999996</v>
      </c>
      <c r="O321" s="184">
        <v>9.0967000000000002</v>
      </c>
      <c r="P321" s="184">
        <v>7.3495999999999997</v>
      </c>
      <c r="Q321" s="184">
        <v>8.0008999999999997</v>
      </c>
      <c r="R321" s="184">
        <v>8.2985000000000007</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44410</v>
      </c>
      <c r="E322" s="184">
        <v>2957.0041999999999</v>
      </c>
      <c r="F322" s="184">
        <v>8.9704999999999995</v>
      </c>
      <c r="G322" s="184">
        <v>8.9704999999999995</v>
      </c>
      <c r="H322" s="184">
        <v>7.6208999999999998</v>
      </c>
      <c r="I322" s="184">
        <v>6.2377000000000002</v>
      </c>
      <c r="J322" s="184">
        <v>7.3044000000000002</v>
      </c>
      <c r="K322" s="184">
        <v>5.0716000000000001</v>
      </c>
      <c r="L322" s="184">
        <v>5.4836999999999998</v>
      </c>
      <c r="M322" s="184">
        <v>4.3329000000000004</v>
      </c>
      <c r="N322" s="184">
        <v>5.0209999999999999</v>
      </c>
      <c r="O322" s="184">
        <v>8.1706000000000003</v>
      </c>
      <c r="P322" s="184">
        <v>7.8781999999999996</v>
      </c>
      <c r="Q322" s="184">
        <v>8.1279000000000003</v>
      </c>
      <c r="R322" s="184">
        <v>7.5373999999999999</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44410</v>
      </c>
      <c r="E323" s="184">
        <v>3046.3649999999998</v>
      </c>
      <c r="F323" s="184">
        <v>9.3107000000000006</v>
      </c>
      <c r="G323" s="184">
        <v>9.3107000000000006</v>
      </c>
      <c r="H323" s="184">
        <v>7.9596</v>
      </c>
      <c r="I323" s="184">
        <v>6.5808999999999997</v>
      </c>
      <c r="J323" s="184">
        <v>7.6508000000000003</v>
      </c>
      <c r="K323" s="184">
        <v>5.4267000000000003</v>
      </c>
      <c r="L323" s="184">
        <v>5.8625999999999996</v>
      </c>
      <c r="M323" s="184">
        <v>4.6946000000000003</v>
      </c>
      <c r="N323" s="184">
        <v>5.3737000000000004</v>
      </c>
      <c r="O323" s="184">
        <v>8.4949999999999992</v>
      </c>
      <c r="P323" s="184">
        <v>8.1822999999999997</v>
      </c>
      <c r="Q323" s="184">
        <v>8.6796000000000006</v>
      </c>
      <c r="R323" s="184">
        <v>7.8715999999999999</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44410</v>
      </c>
      <c r="E324" s="184">
        <v>60.8506</v>
      </c>
      <c r="F324" s="184">
        <v>14.413</v>
      </c>
      <c r="G324" s="184">
        <v>14.413</v>
      </c>
      <c r="H324" s="184">
        <v>2.9237000000000002</v>
      </c>
      <c r="I324" s="184">
        <v>1.3289</v>
      </c>
      <c r="J324" s="184">
        <v>4.8319000000000001</v>
      </c>
      <c r="K324" s="184">
        <v>4.9496000000000002</v>
      </c>
      <c r="L324" s="184">
        <v>5.6029999999999998</v>
      </c>
      <c r="M324" s="184">
        <v>3.0461</v>
      </c>
      <c r="N324" s="184">
        <v>3.5920000000000001</v>
      </c>
      <c r="O324" s="184">
        <v>10.2715</v>
      </c>
      <c r="P324" s="184">
        <v>7.9508999999999999</v>
      </c>
      <c r="Q324" s="184">
        <v>8.3023000000000007</v>
      </c>
      <c r="R324" s="184">
        <v>8.2468000000000004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44410</v>
      </c>
      <c r="E325" s="184">
        <v>57.889000000000003</v>
      </c>
      <c r="F325" s="184">
        <v>14.0557</v>
      </c>
      <c r="G325" s="184">
        <v>14.0557</v>
      </c>
      <c r="H325" s="184">
        <v>2.5773999999999999</v>
      </c>
      <c r="I325" s="184">
        <v>0.98670000000000002</v>
      </c>
      <c r="J325" s="184">
        <v>4.4897</v>
      </c>
      <c r="K325" s="184">
        <v>4.6058000000000003</v>
      </c>
      <c r="L325" s="184">
        <v>5.2476000000000003</v>
      </c>
      <c r="M325" s="184">
        <v>2.6865000000000001</v>
      </c>
      <c r="N325" s="184">
        <v>3.2355</v>
      </c>
      <c r="O325" s="184">
        <v>9.9177</v>
      </c>
      <c r="P325" s="184">
        <v>7.4801000000000002</v>
      </c>
      <c r="Q325" s="184">
        <v>7.4756999999999998</v>
      </c>
      <c r="R325" s="184">
        <v>7.8871000000000002</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44410</v>
      </c>
      <c r="E326" s="184">
        <v>10.245699999999999</v>
      </c>
      <c r="F326" s="184">
        <v>4.2765000000000004</v>
      </c>
      <c r="G326" s="184">
        <v>4.2765000000000004</v>
      </c>
      <c r="H326" s="184">
        <v>7.4409000000000001</v>
      </c>
      <c r="I326" s="184">
        <v>5.6612999999999998</v>
      </c>
      <c r="J326" s="184">
        <v>9.0091000000000001</v>
      </c>
      <c r="K326" s="184">
        <v>4.8269000000000002</v>
      </c>
      <c r="L326" s="184"/>
      <c r="M326" s="184"/>
      <c r="N326" s="184"/>
      <c r="O326" s="184"/>
      <c r="P326" s="184"/>
      <c r="Q326" s="184">
        <v>6.4985999999999997</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44410</v>
      </c>
      <c r="E327" s="184">
        <v>10.2279</v>
      </c>
      <c r="F327" s="184">
        <v>3.8077999999999999</v>
      </c>
      <c r="G327" s="184">
        <v>3.8077999999999999</v>
      </c>
      <c r="H327" s="184">
        <v>6.9938000000000002</v>
      </c>
      <c r="I327" s="184">
        <v>5.2104999999999997</v>
      </c>
      <c r="J327" s="184">
        <v>8.5808</v>
      </c>
      <c r="K327" s="184">
        <v>4.3766999999999996</v>
      </c>
      <c r="L327" s="184"/>
      <c r="M327" s="184"/>
      <c r="N327" s="184"/>
      <c r="O327" s="184"/>
      <c r="P327" s="184"/>
      <c r="Q327" s="184">
        <v>6.0278</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44410</v>
      </c>
      <c r="E328" s="184">
        <v>46.441099999999999</v>
      </c>
      <c r="F328" s="184">
        <v>4.6913</v>
      </c>
      <c r="G328" s="184">
        <v>4.6913</v>
      </c>
      <c r="H328" s="184">
        <v>6.1938000000000004</v>
      </c>
      <c r="I328" s="184">
        <v>7.5838999999999999</v>
      </c>
      <c r="J328" s="184">
        <v>9.5383999999999993</v>
      </c>
      <c r="K328" s="184">
        <v>6.0957999999999997</v>
      </c>
      <c r="L328" s="184">
        <v>6.5541999999999998</v>
      </c>
      <c r="M328" s="184">
        <v>5.5079000000000002</v>
      </c>
      <c r="N328" s="184">
        <v>6.4499000000000004</v>
      </c>
      <c r="O328" s="184">
        <v>7.7451999999999996</v>
      </c>
      <c r="P328" s="184">
        <v>7.4409000000000001</v>
      </c>
      <c r="Q328" s="184">
        <v>7.6256000000000004</v>
      </c>
      <c r="R328" s="184">
        <v>7.6052</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44410</v>
      </c>
      <c r="E329" s="184">
        <v>48.049599999999998</v>
      </c>
      <c r="F329" s="184">
        <v>5.117</v>
      </c>
      <c r="G329" s="184">
        <v>5.117</v>
      </c>
      <c r="H329" s="184">
        <v>6.5953999999999997</v>
      </c>
      <c r="I329" s="184">
        <v>7.9842000000000004</v>
      </c>
      <c r="J329" s="184">
        <v>9.9437999999999995</v>
      </c>
      <c r="K329" s="184">
        <v>6.5026000000000002</v>
      </c>
      <c r="L329" s="184">
        <v>6.9678000000000004</v>
      </c>
      <c r="M329" s="184">
        <v>5.9249999999999998</v>
      </c>
      <c r="N329" s="184">
        <v>6.8765000000000001</v>
      </c>
      <c r="O329" s="184">
        <v>8.1763999999999992</v>
      </c>
      <c r="P329" s="184">
        <v>7.9032999999999998</v>
      </c>
      <c r="Q329" s="184">
        <v>8.4845000000000006</v>
      </c>
      <c r="R329" s="184">
        <v>8.0356000000000005</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44410</v>
      </c>
      <c r="E330" s="184">
        <v>34.481200000000001</v>
      </c>
      <c r="F330" s="184">
        <v>5.8247999999999998</v>
      </c>
      <c r="G330" s="184">
        <v>5.8247999999999998</v>
      </c>
      <c r="H330" s="184">
        <v>6.5560999999999998</v>
      </c>
      <c r="I330" s="184">
        <v>5.835</v>
      </c>
      <c r="J330" s="184">
        <v>7.4912999999999998</v>
      </c>
      <c r="K330" s="184">
        <v>5.3392999999999997</v>
      </c>
      <c r="L330" s="184">
        <v>6.0255000000000001</v>
      </c>
      <c r="M330" s="184">
        <v>4.7035</v>
      </c>
      <c r="N330" s="184">
        <v>5.3289999999999997</v>
      </c>
      <c r="O330" s="184">
        <v>7.7245999999999997</v>
      </c>
      <c r="P330" s="184">
        <v>6.7095000000000002</v>
      </c>
      <c r="Q330" s="184">
        <v>6.9130000000000003</v>
      </c>
      <c r="R330" s="184">
        <v>7.5349000000000004</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44410</v>
      </c>
      <c r="E331" s="184">
        <v>37.346200000000003</v>
      </c>
      <c r="F331" s="184">
        <v>6.2256</v>
      </c>
      <c r="G331" s="184">
        <v>6.2256</v>
      </c>
      <c r="H331" s="184">
        <v>7.0884</v>
      </c>
      <c r="I331" s="184">
        <v>6.4593999999999996</v>
      </c>
      <c r="J331" s="184">
        <v>8.1394000000000002</v>
      </c>
      <c r="K331" s="184">
        <v>5.8178999999999998</v>
      </c>
      <c r="L331" s="184">
        <v>6.5795000000000003</v>
      </c>
      <c r="M331" s="184">
        <v>5.3604000000000003</v>
      </c>
      <c r="N331" s="184">
        <v>6.0468000000000002</v>
      </c>
      <c r="O331" s="184">
        <v>8.6214999999999993</v>
      </c>
      <c r="P331" s="184">
        <v>7.7126999999999999</v>
      </c>
      <c r="Q331" s="184">
        <v>8.1057000000000006</v>
      </c>
      <c r="R331" s="184">
        <v>8.3216999999999999</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44410</v>
      </c>
      <c r="E334" s="184">
        <v>12.455399999999999</v>
      </c>
      <c r="F334" s="184">
        <v>5.6681999999999997</v>
      </c>
      <c r="G334" s="184">
        <v>5.6681999999999997</v>
      </c>
      <c r="H334" s="184">
        <v>5.7835999999999999</v>
      </c>
      <c r="I334" s="184">
        <v>6.1265000000000001</v>
      </c>
      <c r="J334" s="184">
        <v>8.1574000000000009</v>
      </c>
      <c r="K334" s="184">
        <v>4.6981000000000002</v>
      </c>
      <c r="L334" s="184">
        <v>5.3106999999999998</v>
      </c>
      <c r="M334" s="184">
        <v>4.0921000000000003</v>
      </c>
      <c r="N334" s="184">
        <v>4.5273000000000003</v>
      </c>
      <c r="O334" s="184"/>
      <c r="P334" s="184"/>
      <c r="Q334" s="184">
        <v>9.1746999999999996</v>
      </c>
      <c r="R334" s="184">
        <v>8.1019000000000005</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44410</v>
      </c>
      <c r="E335" s="184">
        <v>12.301299999999999</v>
      </c>
      <c r="F335" s="184">
        <v>5.1452999999999998</v>
      </c>
      <c r="G335" s="184">
        <v>5.1452999999999998</v>
      </c>
      <c r="H335" s="184">
        <v>5.3038999999999996</v>
      </c>
      <c r="I335" s="184">
        <v>5.6711</v>
      </c>
      <c r="J335" s="184">
        <v>7.6976000000000004</v>
      </c>
      <c r="K335" s="184">
        <v>4.2312000000000003</v>
      </c>
      <c r="L335" s="184">
        <v>4.8343999999999996</v>
      </c>
      <c r="M335" s="184">
        <v>3.6143999999999998</v>
      </c>
      <c r="N335" s="184">
        <v>4.0270000000000001</v>
      </c>
      <c r="O335" s="184"/>
      <c r="P335" s="184"/>
      <c r="Q335" s="184">
        <v>8.6326999999999998</v>
      </c>
      <c r="R335" s="184">
        <v>7.5721999999999996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44410</v>
      </c>
      <c r="E336" s="184">
        <v>31.922999999999998</v>
      </c>
      <c r="F336" s="184">
        <v>3.5836000000000001</v>
      </c>
      <c r="G336" s="184">
        <v>3.5836000000000001</v>
      </c>
      <c r="H336" s="184">
        <v>5.9851000000000001</v>
      </c>
      <c r="I336" s="184">
        <v>6.2462999999999997</v>
      </c>
      <c r="J336" s="184">
        <v>9.6533999999999995</v>
      </c>
      <c r="K336" s="184">
        <v>5.1531000000000002</v>
      </c>
      <c r="L336" s="184">
        <v>6.202</v>
      </c>
      <c r="M336" s="184">
        <v>4.8047000000000004</v>
      </c>
      <c r="N336" s="184">
        <v>5.1054000000000004</v>
      </c>
      <c r="O336" s="184">
        <v>9.3087</v>
      </c>
      <c r="P336" s="184">
        <v>7.8094999999999999</v>
      </c>
      <c r="Q336" s="184">
        <v>7.2427000000000001</v>
      </c>
      <c r="R336" s="184">
        <v>8.4917999999999996</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44410</v>
      </c>
      <c r="E337" s="184">
        <v>32.712400000000002</v>
      </c>
      <c r="F337" s="184">
        <v>3.8321000000000001</v>
      </c>
      <c r="G337" s="184">
        <v>3.8321000000000001</v>
      </c>
      <c r="H337" s="184">
        <v>6.2239000000000004</v>
      </c>
      <c r="I337" s="184">
        <v>6.4957000000000003</v>
      </c>
      <c r="J337" s="184">
        <v>9.9087999999999994</v>
      </c>
      <c r="K337" s="184">
        <v>5.4172000000000002</v>
      </c>
      <c r="L337" s="184">
        <v>6.4679000000000002</v>
      </c>
      <c r="M337" s="184">
        <v>5.0662000000000003</v>
      </c>
      <c r="N337" s="184">
        <v>5.3653000000000004</v>
      </c>
      <c r="O337" s="184">
        <v>9.5856999999999992</v>
      </c>
      <c r="P337" s="184">
        <v>8.2254000000000005</v>
      </c>
      <c r="Q337" s="184">
        <v>8.2734000000000005</v>
      </c>
      <c r="R337" s="184">
        <v>8.7410999999999994</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44410</v>
      </c>
      <c r="E338" s="184">
        <v>200.18340000000001</v>
      </c>
      <c r="F338" s="184">
        <v>0</v>
      </c>
      <c r="G338" s="184">
        <v>0</v>
      </c>
      <c r="H338" s="184">
        <v>0</v>
      </c>
      <c r="I338" s="184">
        <v>0</v>
      </c>
      <c r="J338" s="184">
        <v>0</v>
      </c>
      <c r="K338" s="184">
        <v>0</v>
      </c>
      <c r="L338" s="184">
        <v>0</v>
      </c>
      <c r="M338" s="184">
        <v>0</v>
      </c>
      <c r="N338" s="184">
        <v>-0.51549999999999996</v>
      </c>
      <c r="O338" s="184"/>
      <c r="P338" s="184"/>
      <c r="Q338" s="184">
        <v>-10.319699999999999</v>
      </c>
      <c r="R338" s="184">
        <v>-11.4038</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44410</v>
      </c>
      <c r="E339" s="184">
        <v>192.02520000000001</v>
      </c>
      <c r="F339" s="184">
        <v>0</v>
      </c>
      <c r="G339" s="184">
        <v>0</v>
      </c>
      <c r="H339" s="184">
        <v>0</v>
      </c>
      <c r="I339" s="184">
        <v>0</v>
      </c>
      <c r="J339" s="184">
        <v>0</v>
      </c>
      <c r="K339" s="184">
        <v>0</v>
      </c>
      <c r="L339" s="184">
        <v>0</v>
      </c>
      <c r="M339" s="184">
        <v>0</v>
      </c>
      <c r="N339" s="184">
        <v>-0.51549999999999996</v>
      </c>
      <c r="O339" s="184"/>
      <c r="P339" s="184"/>
      <c r="Q339" s="184">
        <v>-10.319699999999999</v>
      </c>
      <c r="R339" s="184">
        <v>-11.4038</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44410</v>
      </c>
      <c r="E340" s="184">
        <v>12.3614</v>
      </c>
      <c r="F340" s="184">
        <v>4.9231999999999996</v>
      </c>
      <c r="G340" s="184">
        <v>4.9231999999999996</v>
      </c>
      <c r="H340" s="184">
        <v>5.7008000000000001</v>
      </c>
      <c r="I340" s="184">
        <v>6.4911000000000003</v>
      </c>
      <c r="J340" s="184">
        <v>9.4864999999999995</v>
      </c>
      <c r="K340" s="184">
        <v>4.6087999999999996</v>
      </c>
      <c r="L340" s="184">
        <v>5.4881000000000002</v>
      </c>
      <c r="M340" s="184">
        <v>3.8889999999999998</v>
      </c>
      <c r="N340" s="184">
        <v>4.4359000000000002</v>
      </c>
      <c r="O340" s="184">
        <v>6.6990999999999996</v>
      </c>
      <c r="P340" s="184"/>
      <c r="Q340" s="184">
        <v>6.8673999999999999</v>
      </c>
      <c r="R340" s="184">
        <v>8.4944000000000006</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44410</v>
      </c>
      <c r="E341" s="184">
        <v>12.2355</v>
      </c>
      <c r="F341" s="184">
        <v>4.6753999999999998</v>
      </c>
      <c r="G341" s="184">
        <v>4.6753999999999998</v>
      </c>
      <c r="H341" s="184">
        <v>5.3752000000000004</v>
      </c>
      <c r="I341" s="184">
        <v>6.1512000000000002</v>
      </c>
      <c r="J341" s="184">
        <v>9.1254000000000008</v>
      </c>
      <c r="K341" s="184">
        <v>4.2445000000000004</v>
      </c>
      <c r="L341" s="184">
        <v>5.2142999999999997</v>
      </c>
      <c r="M341" s="184">
        <v>3.6448</v>
      </c>
      <c r="N341" s="184">
        <v>4.1597</v>
      </c>
      <c r="O341" s="184">
        <v>6.3696999999999999</v>
      </c>
      <c r="P341" s="184"/>
      <c r="Q341" s="184">
        <v>6.5251999999999999</v>
      </c>
      <c r="R341" s="184">
        <v>8.1554000000000002</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44410</v>
      </c>
      <c r="E342" s="184">
        <v>13.0678</v>
      </c>
      <c r="F342" s="184">
        <v>5.8684000000000003</v>
      </c>
      <c r="G342" s="184">
        <v>5.8684000000000003</v>
      </c>
      <c r="H342" s="184">
        <v>6.4321000000000002</v>
      </c>
      <c r="I342" s="184">
        <v>7.1821000000000002</v>
      </c>
      <c r="J342" s="184">
        <v>9.4090000000000007</v>
      </c>
      <c r="K342" s="184">
        <v>5.0997000000000003</v>
      </c>
      <c r="L342" s="184">
        <v>5.7960000000000003</v>
      </c>
      <c r="M342" s="184">
        <v>4.3841000000000001</v>
      </c>
      <c r="N342" s="184">
        <v>5.0610999999999997</v>
      </c>
      <c r="O342" s="184"/>
      <c r="P342" s="184"/>
      <c r="Q342" s="184">
        <v>9.3734000000000002</v>
      </c>
      <c r="R342" s="184">
        <v>8.4225999999999992</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44410</v>
      </c>
      <c r="E343" s="184">
        <v>12.948600000000001</v>
      </c>
      <c r="F343" s="184">
        <v>5.4522000000000004</v>
      </c>
      <c r="G343" s="184">
        <v>5.4522000000000004</v>
      </c>
      <c r="H343" s="184">
        <v>6.0876999999999999</v>
      </c>
      <c r="I343" s="184">
        <v>6.8434999999999997</v>
      </c>
      <c r="J343" s="184">
        <v>9.0991999999999997</v>
      </c>
      <c r="K343" s="184">
        <v>4.7995999999999999</v>
      </c>
      <c r="L343" s="184">
        <v>5.4969999999999999</v>
      </c>
      <c r="M343" s="184">
        <v>4.0883000000000003</v>
      </c>
      <c r="N343" s="184">
        <v>4.7622999999999998</v>
      </c>
      <c r="O343" s="184"/>
      <c r="P343" s="184"/>
      <c r="Q343" s="184">
        <v>9.0382999999999996</v>
      </c>
      <c r="R343" s="184">
        <v>8.1289999999999996</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5.6947999999999999</v>
      </c>
      <c r="G344" s="186">
        <v>5.6947999999999999</v>
      </c>
      <c r="H344" s="186">
        <v>5.266884090909091</v>
      </c>
      <c r="I344" s="186">
        <v>5.5588477272727257</v>
      </c>
      <c r="J344" s="186">
        <v>7.5242636363636359</v>
      </c>
      <c r="K344" s="186">
        <v>4.7615409090909102</v>
      </c>
      <c r="L344" s="186">
        <v>5.3683500000000013</v>
      </c>
      <c r="M344" s="186">
        <v>4.1795099999999987</v>
      </c>
      <c r="N344" s="186">
        <v>4.7377710526315795</v>
      </c>
      <c r="O344" s="186">
        <v>8.3365599999999986</v>
      </c>
      <c r="P344" s="186">
        <v>7.6652884615384611</v>
      </c>
      <c r="Q344" s="186">
        <v>7.1529636363636344</v>
      </c>
      <c r="R344" s="186">
        <v>7.0379657894736853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5.5602</v>
      </c>
      <c r="G345" s="186">
        <v>5.5602</v>
      </c>
      <c r="H345" s="186">
        <v>5.9863</v>
      </c>
      <c r="I345" s="186">
        <v>6.0327999999999999</v>
      </c>
      <c r="J345" s="186">
        <v>8.0521999999999991</v>
      </c>
      <c r="K345" s="186">
        <v>4.8861500000000007</v>
      </c>
      <c r="L345" s="186">
        <v>5.6058500000000002</v>
      </c>
      <c r="M345" s="186">
        <v>4.3630499999999994</v>
      </c>
      <c r="N345" s="186">
        <v>5.0410500000000003</v>
      </c>
      <c r="O345" s="186">
        <v>8.5602499999999999</v>
      </c>
      <c r="P345" s="186">
        <v>7.8438499999999998</v>
      </c>
      <c r="Q345" s="186">
        <v>8.2006499999999996</v>
      </c>
      <c r="R345" s="186">
        <v>8.0687500000000014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44410</v>
      </c>
      <c r="E348" s="184">
        <v>16.632899999999999</v>
      </c>
      <c r="F348" s="184">
        <v>5.4154</v>
      </c>
      <c r="G348" s="184">
        <v>5.4154</v>
      </c>
      <c r="H348" s="184">
        <v>6.7801999999999998</v>
      </c>
      <c r="I348" s="184">
        <v>5.4504999999999999</v>
      </c>
      <c r="J348" s="184">
        <v>7.9821</v>
      </c>
      <c r="K348" s="184">
        <v>7.2484000000000002</v>
      </c>
      <c r="L348" s="184">
        <v>8.5891999999999999</v>
      </c>
      <c r="M348" s="184">
        <v>9.3320000000000007</v>
      </c>
      <c r="N348" s="184">
        <v>9.8812999999999995</v>
      </c>
      <c r="O348" s="184">
        <v>6.9356999999999998</v>
      </c>
      <c r="P348" s="184">
        <v>7.9066000000000001</v>
      </c>
      <c r="Q348" s="184">
        <v>8.4009</v>
      </c>
      <c r="R348" s="184">
        <v>6.8375000000000004</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44410</v>
      </c>
      <c r="E349" s="184">
        <v>15.705</v>
      </c>
      <c r="F349" s="184">
        <v>4.6500000000000004</v>
      </c>
      <c r="G349" s="184">
        <v>4.6500000000000004</v>
      </c>
      <c r="H349" s="184">
        <v>6.0164</v>
      </c>
      <c r="I349" s="184">
        <v>4.7065000000000001</v>
      </c>
      <c r="J349" s="184">
        <v>7.2263000000000002</v>
      </c>
      <c r="K349" s="184">
        <v>6.3041</v>
      </c>
      <c r="L349" s="184">
        <v>7.6651999999999996</v>
      </c>
      <c r="M349" s="184">
        <v>8.4338999999999995</v>
      </c>
      <c r="N349" s="184">
        <v>8.9785000000000004</v>
      </c>
      <c r="O349" s="184">
        <v>6.0045999999999999</v>
      </c>
      <c r="P349" s="184">
        <v>6.8902000000000001</v>
      </c>
      <c r="Q349" s="184">
        <v>7.4173</v>
      </c>
      <c r="R349" s="184">
        <v>5.9646999999999997</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44410</v>
      </c>
      <c r="E350" s="184">
        <v>0.41570000000000001</v>
      </c>
      <c r="F350" s="184">
        <v>0</v>
      </c>
      <c r="G350" s="184">
        <v>0</v>
      </c>
      <c r="H350" s="184">
        <v>0</v>
      </c>
      <c r="I350" s="184">
        <v>0</v>
      </c>
      <c r="J350" s="184">
        <v>0</v>
      </c>
      <c r="K350" s="184">
        <v>0</v>
      </c>
      <c r="L350" s="184">
        <v>0</v>
      </c>
      <c r="M350" s="184">
        <v>0</v>
      </c>
      <c r="N350" s="184">
        <v>0</v>
      </c>
      <c r="O350" s="184"/>
      <c r="P350" s="184"/>
      <c r="Q350" s="184">
        <v>-14.9643</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44410</v>
      </c>
      <c r="E351" s="184">
        <v>0.39800000000000002</v>
      </c>
      <c r="F351" s="184">
        <v>0</v>
      </c>
      <c r="G351" s="184">
        <v>0</v>
      </c>
      <c r="H351" s="184">
        <v>0</v>
      </c>
      <c r="I351" s="184">
        <v>0</v>
      </c>
      <c r="J351" s="184">
        <v>0</v>
      </c>
      <c r="K351" s="184">
        <v>0</v>
      </c>
      <c r="L351" s="184">
        <v>0</v>
      </c>
      <c r="M351" s="184">
        <v>0</v>
      </c>
      <c r="N351" s="184">
        <v>0</v>
      </c>
      <c r="O351" s="184"/>
      <c r="P351" s="184"/>
      <c r="Q351" s="184">
        <v>-14.961399999999999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44410</v>
      </c>
      <c r="E352" s="184">
        <v>18.085799999999999</v>
      </c>
      <c r="F352" s="184">
        <v>11.7166</v>
      </c>
      <c r="G352" s="184">
        <v>11.7166</v>
      </c>
      <c r="H352" s="184">
        <v>9.9367000000000001</v>
      </c>
      <c r="I352" s="184">
        <v>8.0831999999999997</v>
      </c>
      <c r="J352" s="184">
        <v>9.4830000000000005</v>
      </c>
      <c r="K352" s="184">
        <v>7.2769000000000004</v>
      </c>
      <c r="L352" s="184">
        <v>8.6370000000000005</v>
      </c>
      <c r="M352" s="184">
        <v>8.1689000000000007</v>
      </c>
      <c r="N352" s="184">
        <v>8.6706000000000003</v>
      </c>
      <c r="O352" s="184">
        <v>7.6379999999999999</v>
      </c>
      <c r="P352" s="184">
        <v>7.8246000000000002</v>
      </c>
      <c r="Q352" s="184">
        <v>8.7620000000000005</v>
      </c>
      <c r="R352" s="184">
        <v>8.8628</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44410</v>
      </c>
      <c r="E353" s="184">
        <v>16.690100000000001</v>
      </c>
      <c r="F353" s="184">
        <v>10.7254</v>
      </c>
      <c r="G353" s="184">
        <v>10.7254</v>
      </c>
      <c r="H353" s="184">
        <v>8.9817999999999998</v>
      </c>
      <c r="I353" s="184">
        <v>7.1269</v>
      </c>
      <c r="J353" s="184">
        <v>8.5340000000000007</v>
      </c>
      <c r="K353" s="184">
        <v>6.2647000000000004</v>
      </c>
      <c r="L353" s="184">
        <v>7.5587999999999997</v>
      </c>
      <c r="M353" s="184">
        <v>7.0510000000000002</v>
      </c>
      <c r="N353" s="184">
        <v>7.5153999999999996</v>
      </c>
      <c r="O353" s="184">
        <v>6.4461000000000004</v>
      </c>
      <c r="P353" s="184">
        <v>6.5236000000000001</v>
      </c>
      <c r="Q353" s="184">
        <v>7.5308000000000002</v>
      </c>
      <c r="R353" s="184">
        <v>7.6886999999999999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44410</v>
      </c>
      <c r="E354" s="184">
        <v>15.803599999999999</v>
      </c>
      <c r="F354" s="184">
        <v>4.7750000000000004</v>
      </c>
      <c r="G354" s="184">
        <v>4.7750000000000004</v>
      </c>
      <c r="H354" s="184">
        <v>5.2183000000000002</v>
      </c>
      <c r="I354" s="184">
        <v>4.7763999999999998</v>
      </c>
      <c r="J354" s="184">
        <v>6.1486999999999998</v>
      </c>
      <c r="K354" s="184">
        <v>4.2274000000000003</v>
      </c>
      <c r="L354" s="184">
        <v>14.448399999999999</v>
      </c>
      <c r="M354" s="184">
        <v>12.532400000000001</v>
      </c>
      <c r="N354" s="184">
        <v>13.480600000000001</v>
      </c>
      <c r="O354" s="184">
        <v>4.9256000000000002</v>
      </c>
      <c r="P354" s="184">
        <v>6.2403000000000004</v>
      </c>
      <c r="Q354" s="184">
        <v>7.2613000000000003</v>
      </c>
      <c r="R354" s="184">
        <v>5.5037000000000003</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44410</v>
      </c>
      <c r="E356" s="184">
        <v>16.866099999999999</v>
      </c>
      <c r="F356" s="184">
        <v>5.4127000000000001</v>
      </c>
      <c r="G356" s="184">
        <v>5.4127000000000001</v>
      </c>
      <c r="H356" s="184">
        <v>5.8495999999999997</v>
      </c>
      <c r="I356" s="184">
        <v>5.4059999999999997</v>
      </c>
      <c r="J356" s="184">
        <v>6.7683999999999997</v>
      </c>
      <c r="K356" s="184">
        <v>4.8791000000000002</v>
      </c>
      <c r="L356" s="184">
        <v>15.171200000000001</v>
      </c>
      <c r="M356" s="184">
        <v>13.2896</v>
      </c>
      <c r="N356" s="184">
        <v>14.2752</v>
      </c>
      <c r="O356" s="184">
        <v>5.7759</v>
      </c>
      <c r="P356" s="184">
        <v>7.2609000000000004</v>
      </c>
      <c r="Q356" s="184">
        <v>8.3356999999999992</v>
      </c>
      <c r="R356" s="184">
        <v>6.3059000000000003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44410</v>
      </c>
      <c r="E358" s="184">
        <v>4.3368000000000002</v>
      </c>
      <c r="F358" s="184">
        <v>6.1750999999999996</v>
      </c>
      <c r="G358" s="184">
        <v>6.1750999999999996</v>
      </c>
      <c r="H358" s="184">
        <v>6.3802000000000003</v>
      </c>
      <c r="I358" s="184">
        <v>6.1463999999999999</v>
      </c>
      <c r="J358" s="184">
        <v>6.5796000000000001</v>
      </c>
      <c r="K358" s="184">
        <v>11.334300000000001</v>
      </c>
      <c r="L358" s="184">
        <v>15.8323</v>
      </c>
      <c r="M358" s="184">
        <v>12.099500000000001</v>
      </c>
      <c r="N358" s="184">
        <v>10.929500000000001</v>
      </c>
      <c r="O358" s="184">
        <v>-31.887</v>
      </c>
      <c r="P358" s="184">
        <v>-17.704599999999999</v>
      </c>
      <c r="Q358" s="184">
        <v>-12.1792</v>
      </c>
      <c r="R358" s="184">
        <v>-22.055900000000001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44410</v>
      </c>
      <c r="E359" s="184">
        <v>4.2839</v>
      </c>
      <c r="F359" s="184">
        <v>5.9671000000000003</v>
      </c>
      <c r="G359" s="184">
        <v>5.9671000000000003</v>
      </c>
      <c r="H359" s="184">
        <v>6.093</v>
      </c>
      <c r="I359" s="184">
        <v>5.9166999999999996</v>
      </c>
      <c r="J359" s="184">
        <v>6.3000999999999996</v>
      </c>
      <c r="K359" s="184">
        <v>11.0465</v>
      </c>
      <c r="L359" s="184">
        <v>15.5343</v>
      </c>
      <c r="M359" s="184">
        <v>11.795400000000001</v>
      </c>
      <c r="N359" s="184">
        <v>10.6197</v>
      </c>
      <c r="O359" s="184">
        <v>-32.066699999999997</v>
      </c>
      <c r="P359" s="184">
        <v>-17.8781</v>
      </c>
      <c r="Q359" s="184">
        <v>-12.3466</v>
      </c>
      <c r="R359" s="184">
        <v>-22.2714</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44410</v>
      </c>
      <c r="E360" s="184">
        <v>32.424999999999997</v>
      </c>
      <c r="F360" s="184">
        <v>2.0266000000000002</v>
      </c>
      <c r="G360" s="184">
        <v>2.0266000000000002</v>
      </c>
      <c r="H360" s="184">
        <v>2.5741999999999998</v>
      </c>
      <c r="I360" s="184">
        <v>3.1315</v>
      </c>
      <c r="J360" s="184">
        <v>3.6606999999999998</v>
      </c>
      <c r="K360" s="184">
        <v>4.4599000000000002</v>
      </c>
      <c r="L360" s="184">
        <v>4.8041999999999998</v>
      </c>
      <c r="M360" s="184">
        <v>4.7480000000000002</v>
      </c>
      <c r="N360" s="184">
        <v>6.4516999999999998</v>
      </c>
      <c r="O360" s="184">
        <v>2.7162999999999999</v>
      </c>
      <c r="P360" s="184">
        <v>4.5678000000000001</v>
      </c>
      <c r="Q360" s="184">
        <v>6.9543999999999997</v>
      </c>
      <c r="R360" s="184">
        <v>5.657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44410</v>
      </c>
      <c r="E361" s="184">
        <v>30.655999999999999</v>
      </c>
      <c r="F361" s="184">
        <v>1.1907000000000001</v>
      </c>
      <c r="G361" s="184">
        <v>1.1907000000000001</v>
      </c>
      <c r="H361" s="184">
        <v>1.7355</v>
      </c>
      <c r="I361" s="184">
        <v>2.2982</v>
      </c>
      <c r="J361" s="184">
        <v>2.8258999999999999</v>
      </c>
      <c r="K361" s="184">
        <v>3.6373000000000002</v>
      </c>
      <c r="L361" s="184">
        <v>3.9887000000000001</v>
      </c>
      <c r="M361" s="184">
        <v>3.9272999999999998</v>
      </c>
      <c r="N361" s="184">
        <v>5.6021000000000001</v>
      </c>
      <c r="O361" s="184">
        <v>1.8962000000000001</v>
      </c>
      <c r="P361" s="184">
        <v>3.8085</v>
      </c>
      <c r="Q361" s="184">
        <v>6.3357999999999999</v>
      </c>
      <c r="R361" s="184">
        <v>4.8269000000000002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44410</v>
      </c>
      <c r="E362" s="184">
        <v>21.0075</v>
      </c>
      <c r="F362" s="184">
        <v>3.8235999999999999</v>
      </c>
      <c r="G362" s="184">
        <v>3.8235999999999999</v>
      </c>
      <c r="H362" s="184">
        <v>5.8395000000000001</v>
      </c>
      <c r="I362" s="184">
        <v>8.2416999999999998</v>
      </c>
      <c r="J362" s="184">
        <v>-12.3124</v>
      </c>
      <c r="K362" s="184">
        <v>-3.0714999999999999</v>
      </c>
      <c r="L362" s="184">
        <v>9.6586999999999996</v>
      </c>
      <c r="M362" s="184">
        <v>13.5738</v>
      </c>
      <c r="N362" s="184">
        <v>14.7394</v>
      </c>
      <c r="O362" s="184">
        <v>4.4936999999999996</v>
      </c>
      <c r="P362" s="184">
        <v>6.0195999999999996</v>
      </c>
      <c r="Q362" s="184">
        <v>7.9869000000000003</v>
      </c>
      <c r="R362" s="184">
        <v>3.1663000000000001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44410</v>
      </c>
      <c r="E363" s="184">
        <v>22.377500000000001</v>
      </c>
      <c r="F363" s="184">
        <v>3.8614999999999999</v>
      </c>
      <c r="G363" s="184">
        <v>3.8614999999999999</v>
      </c>
      <c r="H363" s="184">
        <v>5.8552</v>
      </c>
      <c r="I363" s="184">
        <v>8.2515000000000001</v>
      </c>
      <c r="J363" s="184">
        <v>-12.308400000000001</v>
      </c>
      <c r="K363" s="184">
        <v>-3.0693999999999999</v>
      </c>
      <c r="L363" s="184">
        <v>9.8041</v>
      </c>
      <c r="M363" s="184">
        <v>13.890700000000001</v>
      </c>
      <c r="N363" s="184">
        <v>15.1568</v>
      </c>
      <c r="O363" s="184">
        <v>5.0989000000000004</v>
      </c>
      <c r="P363" s="184">
        <v>6.7171000000000003</v>
      </c>
      <c r="Q363" s="184">
        <v>8.2556999999999992</v>
      </c>
      <c r="R363" s="184">
        <v>3.6869999999999998</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44410</v>
      </c>
      <c r="E370" s="184">
        <v>18.830300000000001</v>
      </c>
      <c r="F370" s="184">
        <v>4.8478000000000003</v>
      </c>
      <c r="G370" s="184">
        <v>4.8478000000000003</v>
      </c>
      <c r="H370" s="184">
        <v>8.1260999999999992</v>
      </c>
      <c r="I370" s="184">
        <v>4.7576999999999998</v>
      </c>
      <c r="J370" s="184">
        <v>8.6671999999999993</v>
      </c>
      <c r="K370" s="184">
        <v>9.5801999999999996</v>
      </c>
      <c r="L370" s="184">
        <v>9.1006</v>
      </c>
      <c r="M370" s="184">
        <v>8.6231000000000009</v>
      </c>
      <c r="N370" s="184">
        <v>9.6050000000000004</v>
      </c>
      <c r="O370" s="184">
        <v>8.9883000000000006</v>
      </c>
      <c r="P370" s="184">
        <v>8.0807000000000002</v>
      </c>
      <c r="Q370" s="184">
        <v>8.9773999999999994</v>
      </c>
      <c r="R370" s="184">
        <v>9.4867000000000008</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44410</v>
      </c>
      <c r="E371" s="184">
        <v>19.864100000000001</v>
      </c>
      <c r="F371" s="184">
        <v>5.3310000000000004</v>
      </c>
      <c r="G371" s="184">
        <v>5.3310000000000004</v>
      </c>
      <c r="H371" s="184">
        <v>8.6504999999999992</v>
      </c>
      <c r="I371" s="184">
        <v>5.3132999999999999</v>
      </c>
      <c r="J371" s="184">
        <v>9.2114999999999991</v>
      </c>
      <c r="K371" s="184">
        <v>10.125</v>
      </c>
      <c r="L371" s="184">
        <v>9.6571999999999996</v>
      </c>
      <c r="M371" s="184">
        <v>9.1786999999999992</v>
      </c>
      <c r="N371" s="184">
        <v>10.1675</v>
      </c>
      <c r="O371" s="184">
        <v>9.5251000000000001</v>
      </c>
      <c r="P371" s="184">
        <v>8.7918000000000003</v>
      </c>
      <c r="Q371" s="184">
        <v>9.7714999999999996</v>
      </c>
      <c r="R371" s="184">
        <v>10.0014</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44410</v>
      </c>
      <c r="E372" s="184">
        <v>24.282900000000001</v>
      </c>
      <c r="F372" s="184">
        <v>7.4199000000000002</v>
      </c>
      <c r="G372" s="184">
        <v>7.4199000000000002</v>
      </c>
      <c r="H372" s="184">
        <v>8.5818999999999992</v>
      </c>
      <c r="I372" s="184">
        <v>3.1173000000000002</v>
      </c>
      <c r="J372" s="184">
        <v>6.6315</v>
      </c>
      <c r="K372" s="184">
        <v>8.6105999999999998</v>
      </c>
      <c r="L372" s="184">
        <v>7.6794000000000002</v>
      </c>
      <c r="M372" s="184">
        <v>7.2968999999999999</v>
      </c>
      <c r="N372" s="184">
        <v>7.8254999999999999</v>
      </c>
      <c r="O372" s="184">
        <v>8.6614000000000004</v>
      </c>
      <c r="P372" s="184">
        <v>8.157</v>
      </c>
      <c r="Q372" s="184">
        <v>8.6692</v>
      </c>
      <c r="R372" s="184">
        <v>8.9990000000000006</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44410</v>
      </c>
      <c r="E373" s="184">
        <v>26.077999999999999</v>
      </c>
      <c r="F373" s="184">
        <v>8.0767000000000007</v>
      </c>
      <c r="G373" s="184">
        <v>8.0767000000000007</v>
      </c>
      <c r="H373" s="184">
        <v>9.2540999999999993</v>
      </c>
      <c r="I373" s="184">
        <v>3.7845</v>
      </c>
      <c r="J373" s="184">
        <v>7.3097000000000003</v>
      </c>
      <c r="K373" s="184">
        <v>9.2988</v>
      </c>
      <c r="L373" s="184">
        <v>8.3712</v>
      </c>
      <c r="M373" s="184">
        <v>8.0299999999999994</v>
      </c>
      <c r="N373" s="184">
        <v>8.5693000000000001</v>
      </c>
      <c r="O373" s="184">
        <v>9.4065999999999992</v>
      </c>
      <c r="P373" s="184">
        <v>9.0144000000000002</v>
      </c>
      <c r="Q373" s="184">
        <v>9.4673999999999996</v>
      </c>
      <c r="R373" s="184">
        <v>9.6777999999999995</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44410</v>
      </c>
      <c r="E374" s="184">
        <v>13.4536</v>
      </c>
      <c r="F374" s="184">
        <v>-12.2866</v>
      </c>
      <c r="G374" s="184">
        <v>-12.2866</v>
      </c>
      <c r="H374" s="184">
        <v>-8.2036999999999995</v>
      </c>
      <c r="I374" s="184">
        <v>-8.6335999999999995</v>
      </c>
      <c r="J374" s="184">
        <v>4.4892000000000003</v>
      </c>
      <c r="K374" s="184">
        <v>8.0785999999999998</v>
      </c>
      <c r="L374" s="184">
        <v>4.9447999999999999</v>
      </c>
      <c r="M374" s="184">
        <v>6.3707000000000003</v>
      </c>
      <c r="N374" s="184">
        <v>7.6017999999999999</v>
      </c>
      <c r="O374" s="184">
        <v>-1.2964</v>
      </c>
      <c r="P374" s="184">
        <v>1.5454000000000001</v>
      </c>
      <c r="Q374" s="184">
        <v>4.0781000000000001</v>
      </c>
      <c r="R374" s="184">
        <v>-1.5002</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44410</v>
      </c>
      <c r="E375" s="184">
        <v>14.3268</v>
      </c>
      <c r="F375" s="184">
        <v>-11.538500000000001</v>
      </c>
      <c r="G375" s="184">
        <v>-11.538500000000001</v>
      </c>
      <c r="H375" s="184">
        <v>-7.5229999999999997</v>
      </c>
      <c r="I375" s="184">
        <v>-7.9282000000000004</v>
      </c>
      <c r="J375" s="184">
        <v>5.2169999999999996</v>
      </c>
      <c r="K375" s="184">
        <v>8.8229000000000006</v>
      </c>
      <c r="L375" s="184">
        <v>5.6936999999999998</v>
      </c>
      <c r="M375" s="184">
        <v>7.1192000000000002</v>
      </c>
      <c r="N375" s="184">
        <v>8.3623999999999992</v>
      </c>
      <c r="O375" s="184">
        <v>-0.60440000000000005</v>
      </c>
      <c r="P375" s="184">
        <v>2.4379</v>
      </c>
      <c r="Q375" s="184">
        <v>4.9637000000000002</v>
      </c>
      <c r="R375" s="184">
        <v>-0.84889999999999999</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44410</v>
      </c>
      <c r="E376" s="184">
        <v>13.8819</v>
      </c>
      <c r="F376" s="184">
        <v>18.257300000000001</v>
      </c>
      <c r="G376" s="184">
        <v>18.257300000000001</v>
      </c>
      <c r="H376" s="184">
        <v>8.2390000000000008</v>
      </c>
      <c r="I376" s="184">
        <v>5.2316000000000003</v>
      </c>
      <c r="J376" s="184">
        <v>7.9927999999999999</v>
      </c>
      <c r="K376" s="184">
        <v>6.2499000000000002</v>
      </c>
      <c r="L376" s="184">
        <v>6.4569999999999999</v>
      </c>
      <c r="M376" s="184">
        <v>6.0303000000000004</v>
      </c>
      <c r="N376" s="184">
        <v>6.5389999999999997</v>
      </c>
      <c r="O376" s="184">
        <v>8.1125000000000007</v>
      </c>
      <c r="P376" s="184"/>
      <c r="Q376" s="184">
        <v>7.7046000000000001</v>
      </c>
      <c r="R376" s="184">
        <v>7.4276</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44410</v>
      </c>
      <c r="E377" s="184">
        <v>13.2828</v>
      </c>
      <c r="F377" s="184">
        <v>17.336500000000001</v>
      </c>
      <c r="G377" s="184">
        <v>17.336500000000001</v>
      </c>
      <c r="H377" s="184">
        <v>7.3117999999999999</v>
      </c>
      <c r="I377" s="184">
        <v>4.2858999999999998</v>
      </c>
      <c r="J377" s="184">
        <v>7.0446</v>
      </c>
      <c r="K377" s="184">
        <v>5.2862</v>
      </c>
      <c r="L377" s="184">
        <v>5.4366000000000003</v>
      </c>
      <c r="M377" s="184">
        <v>4.9833999999999996</v>
      </c>
      <c r="N377" s="184">
        <v>5.4885999999999999</v>
      </c>
      <c r="O377" s="184">
        <v>7.1058000000000003</v>
      </c>
      <c r="P377" s="184"/>
      <c r="Q377" s="184">
        <v>6.6348000000000003</v>
      </c>
      <c r="R377" s="184">
        <v>6.4337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44410</v>
      </c>
      <c r="E378" s="184">
        <v>1465.2869000000001</v>
      </c>
      <c r="F378" s="184">
        <v>3.2541000000000002</v>
      </c>
      <c r="G378" s="184">
        <v>3.2541000000000002</v>
      </c>
      <c r="H378" s="184">
        <v>2.6631</v>
      </c>
      <c r="I378" s="184">
        <v>4.5533999999999999</v>
      </c>
      <c r="J378" s="184">
        <v>5.6779999999999999</v>
      </c>
      <c r="K378" s="184">
        <v>3.4639000000000002</v>
      </c>
      <c r="L378" s="184">
        <v>4.5594999999999999</v>
      </c>
      <c r="M378" s="184">
        <v>2.9965999999999999</v>
      </c>
      <c r="N378" s="184">
        <v>3.5438999999999998</v>
      </c>
      <c r="O378" s="184">
        <v>1.7709999999999999</v>
      </c>
      <c r="P378" s="184">
        <v>3.9535999999999998</v>
      </c>
      <c r="Q378" s="184">
        <v>5.6803999999999997</v>
      </c>
      <c r="R378" s="184">
        <v>6.0814000000000004</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44410</v>
      </c>
      <c r="E379" s="184">
        <v>1557.7445</v>
      </c>
      <c r="F379" s="184">
        <v>4.4340000000000002</v>
      </c>
      <c r="G379" s="184">
        <v>4.4340000000000002</v>
      </c>
      <c r="H379" s="184">
        <v>3.8439000000000001</v>
      </c>
      <c r="I379" s="184">
        <v>5.7356999999999996</v>
      </c>
      <c r="J379" s="184">
        <v>6.8643000000000001</v>
      </c>
      <c r="K379" s="184">
        <v>4.6536</v>
      </c>
      <c r="L379" s="184">
        <v>5.7485999999999997</v>
      </c>
      <c r="M379" s="184">
        <v>4.1806000000000001</v>
      </c>
      <c r="N379" s="184">
        <v>4.7415000000000003</v>
      </c>
      <c r="O379" s="184">
        <v>2.8563000000000001</v>
      </c>
      <c r="P379" s="184">
        <v>4.9317000000000002</v>
      </c>
      <c r="Q379" s="184">
        <v>6.6196000000000002</v>
      </c>
      <c r="R379" s="184">
        <v>7.3258999999999999</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44410</v>
      </c>
      <c r="E380" s="184">
        <v>23.9131</v>
      </c>
      <c r="F380" s="184">
        <v>3.4098000000000002</v>
      </c>
      <c r="G380" s="184">
        <v>3.4098000000000002</v>
      </c>
      <c r="H380" s="184">
        <v>12.6777</v>
      </c>
      <c r="I380" s="184">
        <v>7.0731000000000002</v>
      </c>
      <c r="J380" s="184">
        <v>6.6649000000000003</v>
      </c>
      <c r="K380" s="184">
        <v>5.7744</v>
      </c>
      <c r="L380" s="184">
        <v>6.8255999999999997</v>
      </c>
      <c r="M380" s="184">
        <v>6.2325999999999997</v>
      </c>
      <c r="N380" s="184">
        <v>6.5968999999999998</v>
      </c>
      <c r="O380" s="184">
        <v>7.1558000000000002</v>
      </c>
      <c r="P380" s="184">
        <v>7.1593999999999998</v>
      </c>
      <c r="Q380" s="184">
        <v>8.0686</v>
      </c>
      <c r="R380" s="184">
        <v>6.8136000000000001</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44410</v>
      </c>
      <c r="E381" s="184">
        <v>25.911300000000001</v>
      </c>
      <c r="F381" s="184">
        <v>4.3684000000000003</v>
      </c>
      <c r="G381" s="184">
        <v>4.3684000000000003</v>
      </c>
      <c r="H381" s="184">
        <v>13.6594</v>
      </c>
      <c r="I381" s="184">
        <v>8.0440000000000005</v>
      </c>
      <c r="J381" s="184">
        <v>7.6516000000000002</v>
      </c>
      <c r="K381" s="184">
        <v>6.7929000000000004</v>
      </c>
      <c r="L381" s="184">
        <v>7.8814000000000002</v>
      </c>
      <c r="M381" s="184">
        <v>7.3274999999999997</v>
      </c>
      <c r="N381" s="184">
        <v>7.7221000000000002</v>
      </c>
      <c r="O381" s="184">
        <v>8.2033000000000005</v>
      </c>
      <c r="P381" s="184">
        <v>8.1790000000000003</v>
      </c>
      <c r="Q381" s="184">
        <v>9.0946999999999996</v>
      </c>
      <c r="R381" s="184">
        <v>7.8857999999999997</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44410</v>
      </c>
      <c r="E382" s="184">
        <v>22.702999999999999</v>
      </c>
      <c r="F382" s="184">
        <v>4.3959999999999999</v>
      </c>
      <c r="G382" s="184">
        <v>4.3959999999999999</v>
      </c>
      <c r="H382" s="184">
        <v>4.8966000000000003</v>
      </c>
      <c r="I382" s="184">
        <v>5.8814000000000002</v>
      </c>
      <c r="J382" s="184">
        <v>7.2952000000000004</v>
      </c>
      <c r="K382" s="184">
        <v>4.6928000000000001</v>
      </c>
      <c r="L382" s="184">
        <v>5.6917999999999997</v>
      </c>
      <c r="M382" s="184">
        <v>4.4870999999999999</v>
      </c>
      <c r="N382" s="184">
        <v>6.0472000000000001</v>
      </c>
      <c r="O382" s="184">
        <v>4.0350999999999999</v>
      </c>
      <c r="P382" s="184">
        <v>5.2575000000000003</v>
      </c>
      <c r="Q382" s="184">
        <v>7.18</v>
      </c>
      <c r="R382" s="184">
        <v>3.6947000000000001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44410</v>
      </c>
      <c r="E383" s="184">
        <v>23.851199999999999</v>
      </c>
      <c r="F383" s="184">
        <v>5.2053000000000003</v>
      </c>
      <c r="G383" s="184">
        <v>5.2053000000000003</v>
      </c>
      <c r="H383" s="184">
        <v>5.6902999999999997</v>
      </c>
      <c r="I383" s="184">
        <v>6.6738999999999997</v>
      </c>
      <c r="J383" s="184">
        <v>8.0968999999999998</v>
      </c>
      <c r="K383" s="184">
        <v>5.5014000000000003</v>
      </c>
      <c r="L383" s="184">
        <v>6.5126999999999997</v>
      </c>
      <c r="M383" s="184">
        <v>5.3125</v>
      </c>
      <c r="N383" s="184">
        <v>7.1216999999999997</v>
      </c>
      <c r="O383" s="184">
        <v>4.8627000000000002</v>
      </c>
      <c r="P383" s="184">
        <v>6.0095999999999998</v>
      </c>
      <c r="Q383" s="184">
        <v>7.4515000000000002</v>
      </c>
      <c r="R383" s="184">
        <v>4.6064999999999996</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44410</v>
      </c>
      <c r="E384" s="184">
        <v>26.750399999999999</v>
      </c>
      <c r="F384" s="184">
        <v>9.3765999999999998</v>
      </c>
      <c r="G384" s="184">
        <v>9.3765999999999998</v>
      </c>
      <c r="H384" s="184">
        <v>5.0144000000000002</v>
      </c>
      <c r="I384" s="184">
        <v>5.7237999999999998</v>
      </c>
      <c r="J384" s="184">
        <v>79.557199999999995</v>
      </c>
      <c r="K384" s="184">
        <v>30.669499999999999</v>
      </c>
      <c r="L384" s="184">
        <v>20.191700000000001</v>
      </c>
      <c r="M384" s="184">
        <v>16.4651</v>
      </c>
      <c r="N384" s="184">
        <v>15.3918</v>
      </c>
      <c r="O384" s="184">
        <v>2.8454999999999999</v>
      </c>
      <c r="P384" s="184">
        <v>4.5751999999999997</v>
      </c>
      <c r="Q384" s="184">
        <v>6.2610000000000001</v>
      </c>
      <c r="R384" s="184">
        <v>2.5884</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44410</v>
      </c>
      <c r="E385" s="184">
        <v>28.632200000000001</v>
      </c>
      <c r="F385" s="184">
        <v>10.0366</v>
      </c>
      <c r="G385" s="184">
        <v>10.0366</v>
      </c>
      <c r="H385" s="184">
        <v>5.6699000000000002</v>
      </c>
      <c r="I385" s="184">
        <v>6.3712999999999997</v>
      </c>
      <c r="J385" s="184">
        <v>80.227599999999995</v>
      </c>
      <c r="K385" s="184">
        <v>31.339200000000002</v>
      </c>
      <c r="L385" s="184">
        <v>20.874199999999998</v>
      </c>
      <c r="M385" s="184">
        <v>17.160799999999998</v>
      </c>
      <c r="N385" s="184">
        <v>16.1068</v>
      </c>
      <c r="O385" s="184">
        <v>3.5257000000000001</v>
      </c>
      <c r="P385" s="184">
        <v>5.3662999999999998</v>
      </c>
      <c r="Q385" s="184">
        <v>7.4047999999999998</v>
      </c>
      <c r="R385" s="184">
        <v>3.2320000000000002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44410</v>
      </c>
      <c r="E386" s="184">
        <v>0.1212</v>
      </c>
      <c r="F386" s="184">
        <v>10.046799999999999</v>
      </c>
      <c r="G386" s="184">
        <v>10.046799999999999</v>
      </c>
      <c r="H386" s="184">
        <v>12.938700000000001</v>
      </c>
      <c r="I386" s="184">
        <v>10.8001</v>
      </c>
      <c r="J386" s="184">
        <v>10.784000000000001</v>
      </c>
      <c r="K386" s="184">
        <v>11.2072</v>
      </c>
      <c r="L386" s="184">
        <v>11.4278</v>
      </c>
      <c r="M386" s="184">
        <v>-24.872299999999999</v>
      </c>
      <c r="N386" s="184">
        <v>-20.152699999999999</v>
      </c>
      <c r="O386" s="184"/>
      <c r="P386" s="184"/>
      <c r="Q386" s="184">
        <v>-11.9491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44410</v>
      </c>
      <c r="E387" s="184">
        <v>0.1285</v>
      </c>
      <c r="F387" s="184">
        <v>9.4756</v>
      </c>
      <c r="G387" s="184">
        <v>9.4756</v>
      </c>
      <c r="H387" s="184">
        <v>8.1282999999999994</v>
      </c>
      <c r="I387" s="184">
        <v>10.184200000000001</v>
      </c>
      <c r="J387" s="184">
        <v>10.1661</v>
      </c>
      <c r="K387" s="184">
        <v>10.872299999999999</v>
      </c>
      <c r="L387" s="184">
        <v>11.4427</v>
      </c>
      <c r="M387" s="184">
        <v>-24.893999999999998</v>
      </c>
      <c r="N387" s="184">
        <v>-20.224</v>
      </c>
      <c r="O387" s="184"/>
      <c r="P387" s="184"/>
      <c r="Q387" s="184">
        <v>-11.953900000000001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44410</v>
      </c>
      <c r="E390" s="184">
        <v>16.063099999999999</v>
      </c>
      <c r="F390" s="184">
        <v>5.0769000000000002</v>
      </c>
      <c r="G390" s="184">
        <v>5.0769000000000002</v>
      </c>
      <c r="H390" s="184">
        <v>8.1930999999999994</v>
      </c>
      <c r="I390" s="184">
        <v>5.6441999999999997</v>
      </c>
      <c r="J390" s="184">
        <v>6.9530000000000003</v>
      </c>
      <c r="K390" s="184">
        <v>5.0617999999999999</v>
      </c>
      <c r="L390" s="184">
        <v>8.3816000000000006</v>
      </c>
      <c r="M390" s="184">
        <v>10.1287</v>
      </c>
      <c r="N390" s="184">
        <v>10.092700000000001</v>
      </c>
      <c r="O390" s="184">
        <v>3.5238999999999998</v>
      </c>
      <c r="P390" s="184">
        <v>5.3691000000000004</v>
      </c>
      <c r="Q390" s="184">
        <v>7.1675000000000004</v>
      </c>
      <c r="R390" s="184">
        <v>3.6684999999999999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44410</v>
      </c>
      <c r="E391" s="184">
        <v>14.952400000000001</v>
      </c>
      <c r="F391" s="184">
        <v>4.0697999999999999</v>
      </c>
      <c r="G391" s="184">
        <v>4.0697999999999999</v>
      </c>
      <c r="H391" s="184">
        <v>7.1936999999999998</v>
      </c>
      <c r="I391" s="184">
        <v>4.6638000000000002</v>
      </c>
      <c r="J391" s="184">
        <v>5.9515000000000002</v>
      </c>
      <c r="K391" s="184">
        <v>3.9321999999999999</v>
      </c>
      <c r="L391" s="184">
        <v>7.1992000000000003</v>
      </c>
      <c r="M391" s="184">
        <v>8.9090000000000007</v>
      </c>
      <c r="N391" s="184">
        <v>8.8332999999999995</v>
      </c>
      <c r="O391" s="184">
        <v>2.4257</v>
      </c>
      <c r="P391" s="184">
        <v>4.2381000000000002</v>
      </c>
      <c r="Q391" s="184">
        <v>6.0518000000000001</v>
      </c>
      <c r="R391" s="184">
        <v>2.5217999999999998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44410</v>
      </c>
      <c r="E396" s="184">
        <v>36.965400000000002</v>
      </c>
      <c r="F396" s="184">
        <v>4.8731999999999998</v>
      </c>
      <c r="G396" s="184">
        <v>4.8731999999999998</v>
      </c>
      <c r="H396" s="184">
        <v>7.0766</v>
      </c>
      <c r="I396" s="184">
        <v>7.0650000000000004</v>
      </c>
      <c r="J396" s="184">
        <v>9.0383999999999993</v>
      </c>
      <c r="K396" s="184">
        <v>7.2801</v>
      </c>
      <c r="L396" s="184">
        <v>7.3022999999999998</v>
      </c>
      <c r="M396" s="184">
        <v>6.5035999999999996</v>
      </c>
      <c r="N396" s="184">
        <v>7.7550999999999997</v>
      </c>
      <c r="O396" s="184">
        <v>8.0767000000000007</v>
      </c>
      <c r="P396" s="184">
        <v>8.0093999999999994</v>
      </c>
      <c r="Q396" s="184">
        <v>9.1652000000000005</v>
      </c>
      <c r="R396" s="184">
        <v>8.4771000000000001</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44410</v>
      </c>
      <c r="E397" s="184">
        <v>35.097999999999999</v>
      </c>
      <c r="F397" s="184">
        <v>4.2305999999999999</v>
      </c>
      <c r="G397" s="184">
        <v>4.2305999999999999</v>
      </c>
      <c r="H397" s="184">
        <v>6.4408000000000003</v>
      </c>
      <c r="I397" s="184">
        <v>6.4337999999999997</v>
      </c>
      <c r="J397" s="184">
        <v>8.4025999999999996</v>
      </c>
      <c r="K397" s="184">
        <v>6.6388999999999996</v>
      </c>
      <c r="L397" s="184">
        <v>6.6513999999999998</v>
      </c>
      <c r="M397" s="184">
        <v>5.8369999999999997</v>
      </c>
      <c r="N397" s="184">
        <v>7.0728</v>
      </c>
      <c r="O397" s="184">
        <v>7.3856000000000002</v>
      </c>
      <c r="P397" s="184">
        <v>7.2458999999999998</v>
      </c>
      <c r="Q397" s="184">
        <v>7.6359000000000004</v>
      </c>
      <c r="R397" s="184">
        <v>7.8045</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44410</v>
      </c>
      <c r="E404" s="184">
        <v>0.6472</v>
      </c>
      <c r="F404" s="184">
        <v>11.2898</v>
      </c>
      <c r="G404" s="184">
        <v>11.2898</v>
      </c>
      <c r="H404" s="184">
        <v>11.303800000000001</v>
      </c>
      <c r="I404" s="184">
        <v>10.9221</v>
      </c>
      <c r="J404" s="184">
        <v>11.0176</v>
      </c>
      <c r="K404" s="184">
        <v>11.171799999999999</v>
      </c>
      <c r="L404" s="184">
        <v>11.4941</v>
      </c>
      <c r="M404" s="184">
        <v>-24.125900000000001</v>
      </c>
      <c r="N404" s="184">
        <v>-16.131699999999999</v>
      </c>
      <c r="O404" s="184"/>
      <c r="P404" s="184"/>
      <c r="Q404" s="184">
        <v>-44.270600000000002</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44410</v>
      </c>
      <c r="E405" s="184">
        <v>0.5897</v>
      </c>
      <c r="F405" s="184">
        <v>12.3918</v>
      </c>
      <c r="G405" s="184">
        <v>12.3918</v>
      </c>
      <c r="H405" s="184">
        <v>11.520300000000001</v>
      </c>
      <c r="I405" s="184">
        <v>11.0999</v>
      </c>
      <c r="J405" s="184">
        <v>11.084899999999999</v>
      </c>
      <c r="K405" s="184">
        <v>11.1775</v>
      </c>
      <c r="L405" s="184">
        <v>11.494400000000001</v>
      </c>
      <c r="M405" s="184">
        <v>-24.4236</v>
      </c>
      <c r="N405" s="184">
        <v>-16.347999999999999</v>
      </c>
      <c r="O405" s="184"/>
      <c r="P405" s="184"/>
      <c r="Q405" s="184">
        <v>-44.687600000000003</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44410</v>
      </c>
      <c r="E406" s="184">
        <v>12.746600000000001</v>
      </c>
      <c r="F406" s="184">
        <v>5.9207999999999998</v>
      </c>
      <c r="G406" s="184">
        <v>5.9207999999999998</v>
      </c>
      <c r="H406" s="184">
        <v>5.3643999999999998</v>
      </c>
      <c r="I406" s="184">
        <v>5.2466999999999997</v>
      </c>
      <c r="J406" s="184">
        <v>7.3334999999999999</v>
      </c>
      <c r="K406" s="184">
        <v>5.8503999999999996</v>
      </c>
      <c r="L406" s="184">
        <v>6.4101999999999997</v>
      </c>
      <c r="M406" s="184">
        <v>6.0462999999999996</v>
      </c>
      <c r="N406" s="184">
        <v>6.6520000000000001</v>
      </c>
      <c r="O406" s="184">
        <v>-9.4331999999999994</v>
      </c>
      <c r="P406" s="184">
        <v>-2.7256</v>
      </c>
      <c r="Q406" s="184">
        <v>2.7198000000000002</v>
      </c>
      <c r="R406" s="184">
        <v>-15.3085</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44410</v>
      </c>
      <c r="E407" s="184">
        <v>11.6021</v>
      </c>
      <c r="F407" s="184">
        <v>5.3505000000000003</v>
      </c>
      <c r="G407" s="184">
        <v>5.3505000000000003</v>
      </c>
      <c r="H407" s="184">
        <v>4.7683</v>
      </c>
      <c r="I407" s="184">
        <v>4.5697000000000001</v>
      </c>
      <c r="J407" s="184">
        <v>6.5720000000000001</v>
      </c>
      <c r="K407" s="184">
        <v>5.0412999999999997</v>
      </c>
      <c r="L407" s="184">
        <v>5.5819000000000001</v>
      </c>
      <c r="M407" s="184">
        <v>5.1969000000000003</v>
      </c>
      <c r="N407" s="184">
        <v>5.7652000000000001</v>
      </c>
      <c r="O407" s="184">
        <v>-10.2464</v>
      </c>
      <c r="P407" s="184">
        <v>-3.6859000000000002</v>
      </c>
      <c r="Q407" s="184">
        <v>1.7214</v>
      </c>
      <c r="R407" s="184">
        <v>-16.0182</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5.50976</v>
      </c>
      <c r="G408" s="186">
        <v>5.50976</v>
      </c>
      <c r="H408" s="186">
        <v>6.0685150000000005</v>
      </c>
      <c r="I408" s="186">
        <v>5.1537525000000004</v>
      </c>
      <c r="J408" s="186">
        <v>9.6697700000000033</v>
      </c>
      <c r="K408" s="186">
        <v>7.4427775</v>
      </c>
      <c r="L408" s="186">
        <v>8.6175924999999989</v>
      </c>
      <c r="M408" s="186">
        <v>4.6235824999999995</v>
      </c>
      <c r="N408" s="186">
        <v>5.7761625000000008</v>
      </c>
      <c r="O408" s="186">
        <v>2.2018794117647063</v>
      </c>
      <c r="P408" s="186">
        <v>4.0652187500000014</v>
      </c>
      <c r="Q408" s="186">
        <v>1.5604250000000006</v>
      </c>
      <c r="R408" s="186">
        <v>2.859523529411764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5.1410999999999998</v>
      </c>
      <c r="G409" s="186">
        <v>5.1410999999999998</v>
      </c>
      <c r="H409" s="186">
        <v>6.2366000000000001</v>
      </c>
      <c r="I409" s="186">
        <v>5.5473499999999998</v>
      </c>
      <c r="J409" s="186">
        <v>7.1354500000000005</v>
      </c>
      <c r="K409" s="186">
        <v>6.2843999999999998</v>
      </c>
      <c r="L409" s="186">
        <v>7.6722999999999999</v>
      </c>
      <c r="M409" s="186">
        <v>6.7773000000000003</v>
      </c>
      <c r="N409" s="186">
        <v>7.66195</v>
      </c>
      <c r="O409" s="186">
        <v>4.8941499999999998</v>
      </c>
      <c r="P409" s="186">
        <v>6.0145999999999997</v>
      </c>
      <c r="Q409" s="186">
        <v>7.1737500000000001</v>
      </c>
      <c r="R409" s="186">
        <v>5.8108500000000003</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44410</v>
      </c>
      <c r="E412" s="184">
        <v>1141.0896</v>
      </c>
      <c r="F412" s="184">
        <v>3.1728999999999998</v>
      </c>
      <c r="G412" s="184">
        <v>3.1728999999999998</v>
      </c>
      <c r="H412" s="184">
        <v>5.9930000000000003</v>
      </c>
      <c r="I412" s="184">
        <v>6.1022999999999996</v>
      </c>
      <c r="J412" s="184">
        <v>9.7219999999999995</v>
      </c>
      <c r="K412" s="184">
        <v>5.4303999999999997</v>
      </c>
      <c r="L412" s="184">
        <v>6.8319999999999999</v>
      </c>
      <c r="M412" s="184">
        <v>5.4615</v>
      </c>
      <c r="N412" s="184">
        <v>5.6536999999999997</v>
      </c>
      <c r="O412" s="184"/>
      <c r="P412" s="184"/>
      <c r="Q412" s="184">
        <v>8.6020000000000003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44410</v>
      </c>
      <c r="E413" s="184">
        <v>1157.8282999999999</v>
      </c>
      <c r="F413" s="184">
        <v>7.7042000000000002</v>
      </c>
      <c r="G413" s="184">
        <v>7.7042000000000002</v>
      </c>
      <c r="H413" s="184">
        <v>5.0045999999999999</v>
      </c>
      <c r="I413" s="184">
        <v>0.42699999999999999</v>
      </c>
      <c r="J413" s="184">
        <v>2.78</v>
      </c>
      <c r="K413" s="184">
        <v>5.0937999999999999</v>
      </c>
      <c r="L413" s="184">
        <v>7.4297000000000004</v>
      </c>
      <c r="M413" s="184">
        <v>3.9981</v>
      </c>
      <c r="N413" s="184">
        <v>4.4901999999999997</v>
      </c>
      <c r="O413" s="184"/>
      <c r="P413" s="184"/>
      <c r="Q413" s="184">
        <v>9.5998000000000001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44410</v>
      </c>
      <c r="E414" s="184">
        <v>22.124099999999999</v>
      </c>
      <c r="F414" s="184">
        <v>18.5609</v>
      </c>
      <c r="G414" s="184">
        <v>18.5609</v>
      </c>
      <c r="H414" s="184">
        <v>4.5762999999999998</v>
      </c>
      <c r="I414" s="184">
        <v>1.7452000000000001</v>
      </c>
      <c r="J414" s="184">
        <v>-2.4641999999999999</v>
      </c>
      <c r="K414" s="184">
        <v>1.9881</v>
      </c>
      <c r="L414" s="184">
        <v>3.2423999999999999</v>
      </c>
      <c r="M414" s="184">
        <v>1.3811</v>
      </c>
      <c r="N414" s="184">
        <v>2.2014</v>
      </c>
      <c r="O414" s="184">
        <v>9.1549999999999994</v>
      </c>
      <c r="P414" s="184">
        <v>7.0618999999999996</v>
      </c>
      <c r="Q414" s="184">
        <v>7.8677999999999999</v>
      </c>
      <c r="R414" s="184">
        <v>5.6645000000000003</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44410</v>
      </c>
      <c r="E415" s="184">
        <v>22.4818</v>
      </c>
      <c r="F415" s="184">
        <v>0.64939999999999998</v>
      </c>
      <c r="G415" s="184">
        <v>0.64939999999999998</v>
      </c>
      <c r="H415" s="184">
        <v>-2.9902000000000002</v>
      </c>
      <c r="I415" s="184">
        <v>-1.9352</v>
      </c>
      <c r="J415" s="184">
        <v>-4.0084999999999997</v>
      </c>
      <c r="K415" s="184">
        <v>1.5555000000000001</v>
      </c>
      <c r="L415" s="184">
        <v>3.1890999999999998</v>
      </c>
      <c r="M415" s="184">
        <v>1.5156000000000001</v>
      </c>
      <c r="N415" s="184">
        <v>2.2997000000000001</v>
      </c>
      <c r="O415" s="184">
        <v>9.4542000000000002</v>
      </c>
      <c r="P415" s="184">
        <v>7.3135000000000003</v>
      </c>
      <c r="Q415" s="184">
        <v>7.7222</v>
      </c>
      <c r="R415" s="184">
        <v>5.8730000000000002</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44410</v>
      </c>
      <c r="E416" s="184">
        <v>203.94489999999999</v>
      </c>
      <c r="F416" s="184">
        <v>12.851699999999999</v>
      </c>
      <c r="G416" s="184">
        <v>12.851699999999999</v>
      </c>
      <c r="H416" s="184">
        <v>-3.9676</v>
      </c>
      <c r="I416" s="184">
        <v>-8.7845999999999993</v>
      </c>
      <c r="J416" s="184">
        <v>-11.562799999999999</v>
      </c>
      <c r="K416" s="184">
        <v>-0.6673</v>
      </c>
      <c r="L416" s="184">
        <v>3.7972999999999999</v>
      </c>
      <c r="M416" s="184">
        <v>1.573</v>
      </c>
      <c r="N416" s="184">
        <v>1.897</v>
      </c>
      <c r="O416" s="184">
        <v>8.0832999999999995</v>
      </c>
      <c r="P416" s="184">
        <v>6.3057999999999996</v>
      </c>
      <c r="Q416" s="184">
        <v>6.7732000000000001</v>
      </c>
      <c r="R416" s="184">
        <v>4.4966999999999997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8.5878200000000007</v>
      </c>
      <c r="G417" s="186">
        <v>8.5878200000000007</v>
      </c>
      <c r="H417" s="186">
        <v>1.72322</v>
      </c>
      <c r="I417" s="186">
        <v>-0.48905999999999994</v>
      </c>
      <c r="J417" s="186">
        <v>-1.1067</v>
      </c>
      <c r="K417" s="186">
        <v>2.6801000000000004</v>
      </c>
      <c r="L417" s="186">
        <v>4.8981000000000003</v>
      </c>
      <c r="M417" s="186">
        <v>2.7858600000000004</v>
      </c>
      <c r="N417" s="186">
        <v>3.3083999999999998</v>
      </c>
      <c r="O417" s="186">
        <v>8.8975000000000009</v>
      </c>
      <c r="P417" s="186">
        <v>6.8937333333333326</v>
      </c>
      <c r="Q417" s="186">
        <v>8.1129999999999995</v>
      </c>
      <c r="R417" s="186">
        <v>5.344733333333334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7.7042000000000002</v>
      </c>
      <c r="G418" s="186">
        <v>7.7042000000000002</v>
      </c>
      <c r="H418" s="186">
        <v>4.5762999999999998</v>
      </c>
      <c r="I418" s="186">
        <v>0.42699999999999999</v>
      </c>
      <c r="J418" s="186">
        <v>-2.4641999999999999</v>
      </c>
      <c r="K418" s="186">
        <v>1.9881</v>
      </c>
      <c r="L418" s="186">
        <v>3.7972999999999999</v>
      </c>
      <c r="M418" s="186">
        <v>1.573</v>
      </c>
      <c r="N418" s="186">
        <v>2.2997000000000001</v>
      </c>
      <c r="O418" s="186">
        <v>9.1549999999999994</v>
      </c>
      <c r="P418" s="186">
        <v>7.0618999999999996</v>
      </c>
      <c r="Q418" s="186">
        <v>7.8677999999999999</v>
      </c>
      <c r="R418" s="186">
        <v>5.6645000000000003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44410</v>
      </c>
      <c r="E421" s="184">
        <v>29.822500000000002</v>
      </c>
      <c r="F421" s="184">
        <v>4.6935000000000002</v>
      </c>
      <c r="G421" s="184">
        <v>4.6935000000000002</v>
      </c>
      <c r="H421" s="184">
        <v>4.8826999999999998</v>
      </c>
      <c r="I421" s="184">
        <v>4.8609999999999998</v>
      </c>
      <c r="J421" s="184">
        <v>6.9219999999999997</v>
      </c>
      <c r="K421" s="184">
        <v>8.8519000000000005</v>
      </c>
      <c r="L421" s="184">
        <v>7.6879999999999997</v>
      </c>
      <c r="M421" s="184">
        <v>5.9649999999999999</v>
      </c>
      <c r="N421" s="184">
        <v>5.9809000000000001</v>
      </c>
      <c r="O421" s="184">
        <v>7.8849</v>
      </c>
      <c r="P421" s="184">
        <v>6.984</v>
      </c>
      <c r="Q421" s="184">
        <v>7.7682000000000002</v>
      </c>
      <c r="R421" s="184">
        <v>7.6143000000000001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44410</v>
      </c>
      <c r="E422" s="184">
        <v>31.0504</v>
      </c>
      <c r="F422" s="184">
        <v>5.1744000000000003</v>
      </c>
      <c r="G422" s="184">
        <v>5.1744000000000003</v>
      </c>
      <c r="H422" s="184">
        <v>5.3792999999999997</v>
      </c>
      <c r="I422" s="184">
        <v>5.3933</v>
      </c>
      <c r="J422" s="184">
        <v>7.4333999999999998</v>
      </c>
      <c r="K422" s="184">
        <v>8.9609000000000005</v>
      </c>
      <c r="L422" s="184">
        <v>7.9901</v>
      </c>
      <c r="M422" s="184">
        <v>6.3403</v>
      </c>
      <c r="N422" s="184">
        <v>6.4036</v>
      </c>
      <c r="O422" s="184">
        <v>8.4329999999999998</v>
      </c>
      <c r="P422" s="184">
        <v>7.5246000000000004</v>
      </c>
      <c r="Q422" s="184">
        <v>8.1753</v>
      </c>
      <c r="R422" s="184">
        <v>8.1568000000000005</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44410</v>
      </c>
      <c r="E423" s="184">
        <v>42.002400000000002</v>
      </c>
      <c r="F423" s="184">
        <v>31.743099999999998</v>
      </c>
      <c r="G423" s="184">
        <v>31.743099999999998</v>
      </c>
      <c r="H423" s="184">
        <v>43.247</v>
      </c>
      <c r="I423" s="184">
        <v>25.212800000000001</v>
      </c>
      <c r="J423" s="184">
        <v>31.115100000000002</v>
      </c>
      <c r="K423" s="184">
        <v>37.218400000000003</v>
      </c>
      <c r="L423" s="184">
        <v>27.000800000000002</v>
      </c>
      <c r="M423" s="184">
        <v>39.596800000000002</v>
      </c>
      <c r="N423" s="184">
        <v>34.473500000000001</v>
      </c>
      <c r="O423" s="184">
        <v>13.446300000000001</v>
      </c>
      <c r="P423" s="184">
        <v>12.1747</v>
      </c>
      <c r="Q423" s="184">
        <v>10.061500000000001</v>
      </c>
      <c r="R423" s="184">
        <v>22.1861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44410</v>
      </c>
      <c r="E424" s="184">
        <v>21.275700000000001</v>
      </c>
      <c r="F424" s="184">
        <v>32.280999999999999</v>
      </c>
      <c r="G424" s="184">
        <v>32.280999999999999</v>
      </c>
      <c r="H424" s="184">
        <v>43.793199999999999</v>
      </c>
      <c r="I424" s="184">
        <v>25.7651</v>
      </c>
      <c r="J424" s="184">
        <v>31.677</v>
      </c>
      <c r="K424" s="184">
        <v>37.148099999999999</v>
      </c>
      <c r="L424" s="184">
        <v>27.302099999999999</v>
      </c>
      <c r="M424" s="184">
        <v>40.125</v>
      </c>
      <c r="N424" s="184">
        <v>35.1113</v>
      </c>
      <c r="O424" s="184">
        <v>13.9346</v>
      </c>
      <c r="P424" s="184">
        <v>12.480600000000001</v>
      </c>
      <c r="Q424" s="184">
        <v>11.879</v>
      </c>
      <c r="R424" s="184">
        <v>22.6692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44410</v>
      </c>
      <c r="E425" s="184">
        <v>23.419899999999998</v>
      </c>
      <c r="F425" s="184">
        <v>29.005199999999999</v>
      </c>
      <c r="G425" s="184">
        <v>29.005199999999999</v>
      </c>
      <c r="H425" s="184">
        <v>23.303100000000001</v>
      </c>
      <c r="I425" s="184">
        <v>17.369800000000001</v>
      </c>
      <c r="J425" s="184">
        <v>16.7087</v>
      </c>
      <c r="K425" s="184">
        <v>19.4161</v>
      </c>
      <c r="L425" s="184">
        <v>13.750500000000001</v>
      </c>
      <c r="M425" s="184">
        <v>20.1904</v>
      </c>
      <c r="N425" s="184">
        <v>17.245000000000001</v>
      </c>
      <c r="O425" s="184">
        <v>9.2582000000000004</v>
      </c>
      <c r="P425" s="184">
        <v>8.3111999999999995</v>
      </c>
      <c r="Q425" s="184">
        <v>8.6646999999999998</v>
      </c>
      <c r="R425" s="184">
        <v>13.274800000000001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44410</v>
      </c>
      <c r="E426" s="184">
        <v>24.488199999999999</v>
      </c>
      <c r="F426" s="184">
        <v>29.7836</v>
      </c>
      <c r="G426" s="184">
        <v>29.7836</v>
      </c>
      <c r="H426" s="184">
        <v>24.043800000000001</v>
      </c>
      <c r="I426" s="184">
        <v>18.117699999999999</v>
      </c>
      <c r="J426" s="184">
        <v>17.413900000000002</v>
      </c>
      <c r="K426" s="184">
        <v>20.029299999999999</v>
      </c>
      <c r="L426" s="184">
        <v>14.3933</v>
      </c>
      <c r="M426" s="184">
        <v>20.9255</v>
      </c>
      <c r="N426" s="184">
        <v>17.9467</v>
      </c>
      <c r="O426" s="184">
        <v>9.8393999999999995</v>
      </c>
      <c r="P426" s="184">
        <v>8.8926999999999996</v>
      </c>
      <c r="Q426" s="184">
        <v>9.0137</v>
      </c>
      <c r="R426" s="184">
        <v>13.8818</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44410</v>
      </c>
      <c r="E427" s="184">
        <v>27.081199999999999</v>
      </c>
      <c r="F427" s="184">
        <v>48.624400000000001</v>
      </c>
      <c r="G427" s="184">
        <v>48.624400000000001</v>
      </c>
      <c r="H427" s="184">
        <v>34.987099999999998</v>
      </c>
      <c r="I427" s="184">
        <v>25.7346</v>
      </c>
      <c r="J427" s="184">
        <v>22.9695</v>
      </c>
      <c r="K427" s="184">
        <v>28.8245</v>
      </c>
      <c r="L427" s="184">
        <v>19.219000000000001</v>
      </c>
      <c r="M427" s="184">
        <v>30.959099999999999</v>
      </c>
      <c r="N427" s="184">
        <v>26.272600000000001</v>
      </c>
      <c r="O427" s="184">
        <v>11.220800000000001</v>
      </c>
      <c r="P427" s="184">
        <v>10.0923</v>
      </c>
      <c r="Q427" s="184">
        <v>10.216900000000001</v>
      </c>
      <c r="R427" s="184">
        <v>17.556899999999999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44410</v>
      </c>
      <c r="E428" s="184">
        <v>28.318100000000001</v>
      </c>
      <c r="F428" s="184">
        <v>49.567100000000003</v>
      </c>
      <c r="G428" s="184">
        <v>49.567100000000003</v>
      </c>
      <c r="H428" s="184">
        <v>35.930799999999998</v>
      </c>
      <c r="I428" s="184">
        <v>26.665400000000002</v>
      </c>
      <c r="J428" s="184">
        <v>23.879100000000001</v>
      </c>
      <c r="K428" s="184">
        <v>29.660499999999999</v>
      </c>
      <c r="L428" s="184">
        <v>20.0428</v>
      </c>
      <c r="M428" s="184">
        <v>31.899899999999999</v>
      </c>
      <c r="N428" s="184">
        <v>27.163599999999999</v>
      </c>
      <c r="O428" s="184">
        <v>11.8682</v>
      </c>
      <c r="P428" s="184">
        <v>10.711600000000001</v>
      </c>
      <c r="Q428" s="184">
        <v>10.881600000000001</v>
      </c>
      <c r="R428" s="184">
        <v>18.2713</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44410</v>
      </c>
      <c r="E429" s="184">
        <v>11.2934</v>
      </c>
      <c r="F429" s="184">
        <v>8.3010999999999999</v>
      </c>
      <c r="G429" s="184">
        <v>8.3010999999999999</v>
      </c>
      <c r="H429" s="184">
        <v>6.8886000000000003</v>
      </c>
      <c r="I429" s="184">
        <v>5.6683000000000003</v>
      </c>
      <c r="J429" s="184">
        <v>7.0902000000000003</v>
      </c>
      <c r="K429" s="184">
        <v>6.6054000000000004</v>
      </c>
      <c r="L429" s="184">
        <v>6.7675999999999998</v>
      </c>
      <c r="M429" s="184">
        <v>5.7568999999999999</v>
      </c>
      <c r="N429" s="184">
        <v>6.1620999999999997</v>
      </c>
      <c r="O429" s="184"/>
      <c r="P429" s="184"/>
      <c r="Q429" s="184">
        <v>8.3750999999999998</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44410</v>
      </c>
      <c r="E430" s="184">
        <v>11.245200000000001</v>
      </c>
      <c r="F430" s="184">
        <v>7.9032999999999998</v>
      </c>
      <c r="G430" s="184">
        <v>7.9032999999999998</v>
      </c>
      <c r="H430" s="184">
        <v>6.4997999999999996</v>
      </c>
      <c r="I430" s="184">
        <v>5.3433999999999999</v>
      </c>
      <c r="J430" s="184">
        <v>6.7712000000000003</v>
      </c>
      <c r="K430" s="184">
        <v>6.2950999999999997</v>
      </c>
      <c r="L430" s="184">
        <v>6.4551999999999996</v>
      </c>
      <c r="M430" s="184">
        <v>5.4417999999999997</v>
      </c>
      <c r="N430" s="184">
        <v>5.8419999999999996</v>
      </c>
      <c r="O430" s="184"/>
      <c r="P430" s="184"/>
      <c r="Q430" s="184">
        <v>8.0690000000000008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44410</v>
      </c>
      <c r="E431" s="184">
        <v>11.3889</v>
      </c>
      <c r="F431" s="184">
        <v>3.0988000000000002</v>
      </c>
      <c r="G431" s="184">
        <v>3.0988000000000002</v>
      </c>
      <c r="H431" s="184">
        <v>5.9587000000000003</v>
      </c>
      <c r="I431" s="184">
        <v>6.0114999999999998</v>
      </c>
      <c r="J431" s="184">
        <v>9.6097000000000001</v>
      </c>
      <c r="K431" s="184">
        <v>5.3646000000000003</v>
      </c>
      <c r="L431" s="184">
        <v>6.7202999999999999</v>
      </c>
      <c r="M431" s="184">
        <v>5.4009</v>
      </c>
      <c r="N431" s="184">
        <v>5.5942999999999996</v>
      </c>
      <c r="O431" s="184"/>
      <c r="P431" s="184"/>
      <c r="Q431" s="184">
        <v>8.5134000000000007</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44410</v>
      </c>
      <c r="E432" s="184">
        <v>11.3889</v>
      </c>
      <c r="F432" s="184">
        <v>3.0988000000000002</v>
      </c>
      <c r="G432" s="184">
        <v>3.0988000000000002</v>
      </c>
      <c r="H432" s="184">
        <v>5.9587000000000003</v>
      </c>
      <c r="I432" s="184">
        <v>6.0114999999999998</v>
      </c>
      <c r="J432" s="184">
        <v>9.6097000000000001</v>
      </c>
      <c r="K432" s="184">
        <v>5.3646000000000003</v>
      </c>
      <c r="L432" s="184">
        <v>6.7202999999999999</v>
      </c>
      <c r="M432" s="184">
        <v>5.4009</v>
      </c>
      <c r="N432" s="184">
        <v>5.5942999999999996</v>
      </c>
      <c r="O432" s="184"/>
      <c r="P432" s="184"/>
      <c r="Q432" s="184">
        <v>8.5134000000000007</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44410</v>
      </c>
      <c r="E433" s="184">
        <v>11.5601</v>
      </c>
      <c r="F433" s="184">
        <v>7.5824999999999996</v>
      </c>
      <c r="G433" s="184">
        <v>7.5824999999999996</v>
      </c>
      <c r="H433" s="184">
        <v>4.9211999999999998</v>
      </c>
      <c r="I433" s="184">
        <v>0.38350000000000001</v>
      </c>
      <c r="J433" s="184">
        <v>2.7155</v>
      </c>
      <c r="K433" s="184">
        <v>4.9874999999999998</v>
      </c>
      <c r="L433" s="184">
        <v>7.327</v>
      </c>
      <c r="M433" s="184">
        <v>3.9422999999999999</v>
      </c>
      <c r="N433" s="184">
        <v>4.4321999999999999</v>
      </c>
      <c r="O433" s="184"/>
      <c r="P433" s="184"/>
      <c r="Q433" s="184">
        <v>9.5352999999999994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44410</v>
      </c>
      <c r="E434" s="184">
        <v>11.5601</v>
      </c>
      <c r="F434" s="184">
        <v>7.5824999999999996</v>
      </c>
      <c r="G434" s="184">
        <v>7.5824999999999996</v>
      </c>
      <c r="H434" s="184">
        <v>4.9211999999999998</v>
      </c>
      <c r="I434" s="184">
        <v>0.38350000000000001</v>
      </c>
      <c r="J434" s="184">
        <v>2.7155</v>
      </c>
      <c r="K434" s="184">
        <v>4.9874999999999998</v>
      </c>
      <c r="L434" s="184">
        <v>7.327</v>
      </c>
      <c r="M434" s="184">
        <v>3.9422999999999999</v>
      </c>
      <c r="N434" s="184">
        <v>4.4321999999999999</v>
      </c>
      <c r="O434" s="184"/>
      <c r="P434" s="184"/>
      <c r="Q434" s="184">
        <v>9.5352999999999994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44410</v>
      </c>
      <c r="E435" s="184">
        <v>100.16240000000001</v>
      </c>
      <c r="F435" s="184">
        <v>119.73309999999999</v>
      </c>
      <c r="G435" s="184">
        <v>119.73309999999999</v>
      </c>
      <c r="H435" s="184">
        <v>57.085900000000002</v>
      </c>
      <c r="I435" s="184">
        <v>48.884500000000003</v>
      </c>
      <c r="J435" s="184">
        <v>29.429500000000001</v>
      </c>
      <c r="K435" s="184">
        <v>56.157299999999999</v>
      </c>
      <c r="L435" s="184">
        <v>36.2134</v>
      </c>
      <c r="M435" s="184">
        <v>51.742899999999999</v>
      </c>
      <c r="N435" s="184">
        <v>44.389299999999999</v>
      </c>
      <c r="O435" s="184">
        <v>7.9448999999999996</v>
      </c>
      <c r="P435" s="184">
        <v>8.3381000000000007</v>
      </c>
      <c r="Q435" s="184">
        <v>13.8475</v>
      </c>
      <c r="R435" s="184">
        <v>9.64</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44410</v>
      </c>
      <c r="E436" s="184">
        <v>109.1023</v>
      </c>
      <c r="F436" s="184">
        <v>120.74290000000001</v>
      </c>
      <c r="G436" s="184">
        <v>120.74290000000001</v>
      </c>
      <c r="H436" s="184">
        <v>58.057400000000001</v>
      </c>
      <c r="I436" s="184">
        <v>49.888300000000001</v>
      </c>
      <c r="J436" s="184">
        <v>30.443899999999999</v>
      </c>
      <c r="K436" s="184">
        <v>57.270499999999998</v>
      </c>
      <c r="L436" s="184">
        <v>37.431199999999997</v>
      </c>
      <c r="M436" s="184">
        <v>53.207700000000003</v>
      </c>
      <c r="N436" s="184">
        <v>45.904000000000003</v>
      </c>
      <c r="O436" s="184">
        <v>9.0762999999999998</v>
      </c>
      <c r="P436" s="184">
        <v>9.4909999999999997</v>
      </c>
      <c r="Q436" s="184">
        <v>10.5678</v>
      </c>
      <c r="R436" s="184">
        <v>10.776899999999999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44410</v>
      </c>
      <c r="E437" s="184">
        <v>54.321399999999997</v>
      </c>
      <c r="F437" s="184">
        <v>57.6997</v>
      </c>
      <c r="G437" s="184">
        <v>57.6997</v>
      </c>
      <c r="H437" s="184">
        <v>28.5686</v>
      </c>
      <c r="I437" s="184">
        <v>20.953600000000002</v>
      </c>
      <c r="J437" s="184">
        <v>19.912400000000002</v>
      </c>
      <c r="K437" s="184">
        <v>33.408799999999999</v>
      </c>
      <c r="L437" s="184">
        <v>23.696400000000001</v>
      </c>
      <c r="M437" s="184">
        <v>39.693199999999997</v>
      </c>
      <c r="N437" s="184">
        <v>34.715499999999999</v>
      </c>
      <c r="O437" s="184">
        <v>5.3723000000000001</v>
      </c>
      <c r="P437" s="184">
        <v>6.5755999999999997</v>
      </c>
      <c r="Q437" s="184">
        <v>10.043799999999999</v>
      </c>
      <c r="R437" s="184">
        <v>6.9648000000000003</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44410</v>
      </c>
      <c r="E438" s="184">
        <v>57.524500000000003</v>
      </c>
      <c r="F438" s="184">
        <v>58.464399999999998</v>
      </c>
      <c r="G438" s="184">
        <v>58.464399999999998</v>
      </c>
      <c r="H438" s="184">
        <v>29.315200000000001</v>
      </c>
      <c r="I438" s="184">
        <v>21.7073</v>
      </c>
      <c r="J438" s="184">
        <v>20.671299999999999</v>
      </c>
      <c r="K438" s="184">
        <v>34.2468</v>
      </c>
      <c r="L438" s="184">
        <v>24.589400000000001</v>
      </c>
      <c r="M438" s="184">
        <v>40.665999999999997</v>
      </c>
      <c r="N438" s="184">
        <v>35.668799999999997</v>
      </c>
      <c r="O438" s="184">
        <v>6.0646000000000004</v>
      </c>
      <c r="P438" s="184">
        <v>7.3552999999999997</v>
      </c>
      <c r="Q438" s="184">
        <v>9.2501999999999995</v>
      </c>
      <c r="R438" s="184">
        <v>7.6688999999999998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44410</v>
      </c>
      <c r="E439" s="184">
        <v>34.425600000000003</v>
      </c>
      <c r="F439" s="184">
        <v>39.178600000000003</v>
      </c>
      <c r="G439" s="184">
        <v>39.178600000000003</v>
      </c>
      <c r="H439" s="184">
        <v>19.521000000000001</v>
      </c>
      <c r="I439" s="184">
        <v>15.2044</v>
      </c>
      <c r="J439" s="184">
        <v>15.289300000000001</v>
      </c>
      <c r="K439" s="184">
        <v>24.808800000000002</v>
      </c>
      <c r="L439" s="184">
        <v>18.394600000000001</v>
      </c>
      <c r="M439" s="184">
        <v>28.4314</v>
      </c>
      <c r="N439" s="184">
        <v>24.584399999999999</v>
      </c>
      <c r="O439" s="184">
        <v>1.3299999999999999E-2</v>
      </c>
      <c r="P439" s="184">
        <v>3.1833</v>
      </c>
      <c r="Q439" s="184">
        <v>7.2415000000000003</v>
      </c>
      <c r="R439" s="184">
        <v>-2.0486</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44410</v>
      </c>
      <c r="E440" s="184">
        <v>36.500300000000003</v>
      </c>
      <c r="F440" s="184">
        <v>39.963799999999999</v>
      </c>
      <c r="G440" s="184">
        <v>39.963799999999999</v>
      </c>
      <c r="H440" s="184">
        <v>20.307200000000002</v>
      </c>
      <c r="I440" s="184">
        <v>15.9902</v>
      </c>
      <c r="J440" s="184">
        <v>16.074400000000001</v>
      </c>
      <c r="K440" s="184">
        <v>25.641300000000001</v>
      </c>
      <c r="L440" s="184">
        <v>19.300699999999999</v>
      </c>
      <c r="M440" s="184">
        <v>29.422000000000001</v>
      </c>
      <c r="N440" s="184">
        <v>25.542000000000002</v>
      </c>
      <c r="O440" s="184">
        <v>0.71650000000000003</v>
      </c>
      <c r="P440" s="184">
        <v>3.9455</v>
      </c>
      <c r="Q440" s="184">
        <v>6.3705999999999996</v>
      </c>
      <c r="R440" s="184">
        <v>-1.3861000000000001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44410</v>
      </c>
      <c r="E441" s="184">
        <v>45.383299999999998</v>
      </c>
      <c r="F441" s="184">
        <v>18.311</v>
      </c>
      <c r="G441" s="184">
        <v>18.311</v>
      </c>
      <c r="H441" s="184">
        <v>9.4845000000000006</v>
      </c>
      <c r="I441" s="184">
        <v>7.9519000000000002</v>
      </c>
      <c r="J441" s="184">
        <v>8.4663000000000004</v>
      </c>
      <c r="K441" s="184">
        <v>12.553699999999999</v>
      </c>
      <c r="L441" s="184">
        <v>8.8114000000000008</v>
      </c>
      <c r="M441" s="184">
        <v>15.2957</v>
      </c>
      <c r="N441" s="184">
        <v>13.732699999999999</v>
      </c>
      <c r="O441" s="184">
        <v>7.9146999999999998</v>
      </c>
      <c r="P441" s="184">
        <v>7.7786</v>
      </c>
      <c r="Q441" s="184">
        <v>9.2615999999999996</v>
      </c>
      <c r="R441" s="184">
        <v>9.5317000000000007</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44410</v>
      </c>
      <c r="E442" s="184">
        <v>47.164099999999998</v>
      </c>
      <c r="F442" s="184">
        <v>18.912400000000002</v>
      </c>
      <c r="G442" s="184">
        <v>18.912400000000002</v>
      </c>
      <c r="H442" s="184">
        <v>10.0801</v>
      </c>
      <c r="I442" s="184">
        <v>8.5406999999999993</v>
      </c>
      <c r="J442" s="184">
        <v>9.0563000000000002</v>
      </c>
      <c r="K442" s="184">
        <v>13.154999999999999</v>
      </c>
      <c r="L442" s="184">
        <v>9.4469999999999992</v>
      </c>
      <c r="M442" s="184">
        <v>15.992100000000001</v>
      </c>
      <c r="N442" s="184">
        <v>14.4587</v>
      </c>
      <c r="O442" s="184">
        <v>8.4739000000000004</v>
      </c>
      <c r="P442" s="184">
        <v>8.2805</v>
      </c>
      <c r="Q442" s="184">
        <v>9.1157000000000004</v>
      </c>
      <c r="R442" s="184">
        <v>10.181900000000001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44410</v>
      </c>
      <c r="E443" s="184">
        <v>13.5032</v>
      </c>
      <c r="F443" s="184">
        <v>62.944899999999997</v>
      </c>
      <c r="G443" s="184">
        <v>62.944899999999997</v>
      </c>
      <c r="H443" s="184">
        <v>33.930399999999999</v>
      </c>
      <c r="I443" s="184">
        <v>24.714099999999998</v>
      </c>
      <c r="J443" s="184">
        <v>22.391200000000001</v>
      </c>
      <c r="K443" s="184">
        <v>42.540799999999997</v>
      </c>
      <c r="L443" s="184">
        <v>27.798400000000001</v>
      </c>
      <c r="M443" s="184">
        <v>36.304200000000002</v>
      </c>
      <c r="N443" s="184">
        <v>28.915500000000002</v>
      </c>
      <c r="O443" s="184">
        <v>3.6631999999999998</v>
      </c>
      <c r="P443" s="184">
        <v>3.8885999999999998</v>
      </c>
      <c r="Q443" s="184">
        <v>4.5972</v>
      </c>
      <c r="R443" s="184">
        <v>4.0362999999999998</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44410</v>
      </c>
      <c r="E444" s="184">
        <v>14.6609</v>
      </c>
      <c r="F444" s="184">
        <v>64.153599999999997</v>
      </c>
      <c r="G444" s="184">
        <v>64.153599999999997</v>
      </c>
      <c r="H444" s="184">
        <v>35.017099999999999</v>
      </c>
      <c r="I444" s="184">
        <v>25.807099999999998</v>
      </c>
      <c r="J444" s="184">
        <v>23.517600000000002</v>
      </c>
      <c r="K444" s="184">
        <v>43.678199999999997</v>
      </c>
      <c r="L444" s="184">
        <v>28.831299999999999</v>
      </c>
      <c r="M444" s="184">
        <v>37.421399999999998</v>
      </c>
      <c r="N444" s="184">
        <v>29.959499999999998</v>
      </c>
      <c r="O444" s="184">
        <v>4.4549000000000003</v>
      </c>
      <c r="P444" s="184">
        <v>4.9972000000000003</v>
      </c>
      <c r="Q444" s="184">
        <v>5.8926999999999996</v>
      </c>
      <c r="R444" s="184">
        <v>4.7763</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44410</v>
      </c>
      <c r="E445" s="184">
        <v>27.367899999999999</v>
      </c>
      <c r="F445" s="184">
        <v>54.165199999999999</v>
      </c>
      <c r="G445" s="184">
        <v>54.165199999999999</v>
      </c>
      <c r="H445" s="184">
        <v>28.543700000000001</v>
      </c>
      <c r="I445" s="184">
        <v>23.967300000000002</v>
      </c>
      <c r="J445" s="184">
        <v>25.1294</v>
      </c>
      <c r="K445" s="184">
        <v>39.658999999999999</v>
      </c>
      <c r="L445" s="184">
        <v>31.0306</v>
      </c>
      <c r="M445" s="184">
        <v>39.985599999999998</v>
      </c>
      <c r="N445" s="184">
        <v>36.865000000000002</v>
      </c>
      <c r="O445" s="184">
        <v>13.526199999999999</v>
      </c>
      <c r="P445" s="184">
        <v>12.489800000000001</v>
      </c>
      <c r="Q445" s="184">
        <v>11.3369</v>
      </c>
      <c r="R445" s="184">
        <v>19.335899999999999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44410</v>
      </c>
      <c r="E446" s="184">
        <v>25.564699999999998</v>
      </c>
      <c r="F446" s="184">
        <v>53.3932</v>
      </c>
      <c r="G446" s="184">
        <v>53.3932</v>
      </c>
      <c r="H446" s="184">
        <v>27.784400000000002</v>
      </c>
      <c r="I446" s="184">
        <v>23.201599999999999</v>
      </c>
      <c r="J446" s="184">
        <v>24.360199999999999</v>
      </c>
      <c r="K446" s="184">
        <v>38.904000000000003</v>
      </c>
      <c r="L446" s="184">
        <v>30.3506</v>
      </c>
      <c r="M446" s="184">
        <v>39.171500000000002</v>
      </c>
      <c r="N446" s="184">
        <v>35.975099999999998</v>
      </c>
      <c r="O446" s="184">
        <v>12.673400000000001</v>
      </c>
      <c r="P446" s="184">
        <v>11.559699999999999</v>
      </c>
      <c r="Q446" s="184">
        <v>10.3927</v>
      </c>
      <c r="R446" s="184">
        <v>18.455500000000001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44410</v>
      </c>
      <c r="E447" s="184">
        <v>17.0992</v>
      </c>
      <c r="F447" s="184">
        <v>20.3126</v>
      </c>
      <c r="G447" s="184">
        <v>20.3126</v>
      </c>
      <c r="H447" s="184">
        <v>6.1365999999999996</v>
      </c>
      <c r="I447" s="184">
        <v>6.8333000000000004</v>
      </c>
      <c r="J447" s="184">
        <v>7.3654000000000002</v>
      </c>
      <c r="K447" s="184">
        <v>6.9295</v>
      </c>
      <c r="L447" s="184">
        <v>5.0086000000000004</v>
      </c>
      <c r="M447" s="184">
        <v>6.7079000000000004</v>
      </c>
      <c r="N447" s="184">
        <v>6.5556000000000001</v>
      </c>
      <c r="O447" s="184">
        <v>6.6166</v>
      </c>
      <c r="P447" s="184">
        <v>6.2412999999999998</v>
      </c>
      <c r="Q447" s="184">
        <v>7.6656000000000004</v>
      </c>
      <c r="R447" s="184">
        <v>7.1561000000000003</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44410</v>
      </c>
      <c r="E448" s="184">
        <v>17.6112</v>
      </c>
      <c r="F448" s="184">
        <v>21.0381</v>
      </c>
      <c r="G448" s="184">
        <v>21.0381</v>
      </c>
      <c r="H448" s="184">
        <v>6.8780999999999999</v>
      </c>
      <c r="I448" s="184">
        <v>7.5868000000000002</v>
      </c>
      <c r="J448" s="184">
        <v>8.1117000000000008</v>
      </c>
      <c r="K448" s="184">
        <v>7.6875999999999998</v>
      </c>
      <c r="L448" s="184">
        <v>5.7809999999999997</v>
      </c>
      <c r="M448" s="184">
        <v>7.4980000000000002</v>
      </c>
      <c r="N448" s="184">
        <v>7.3562000000000003</v>
      </c>
      <c r="O448" s="184">
        <v>7.2878999999999996</v>
      </c>
      <c r="P448" s="184">
        <v>6.7489999999999997</v>
      </c>
      <c r="Q448" s="184">
        <v>8.1038999999999994</v>
      </c>
      <c r="R448" s="184">
        <v>7.9603000000000002</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44410</v>
      </c>
      <c r="E449" s="184">
        <v>75.315700000000007</v>
      </c>
      <c r="F449" s="184">
        <v>24.068899999999999</v>
      </c>
      <c r="G449" s="184">
        <v>24.068899999999999</v>
      </c>
      <c r="H449" s="184">
        <v>32.883800000000001</v>
      </c>
      <c r="I449" s="184">
        <v>18.985800000000001</v>
      </c>
      <c r="J449" s="184">
        <v>20.568300000000001</v>
      </c>
      <c r="K449" s="184">
        <v>26.146999999999998</v>
      </c>
      <c r="L449" s="184">
        <v>19.883299999999998</v>
      </c>
      <c r="M449" s="184">
        <v>33.896799999999999</v>
      </c>
      <c r="N449" s="184">
        <v>29.050799999999999</v>
      </c>
      <c r="O449" s="184">
        <v>13.289899999999999</v>
      </c>
      <c r="P449" s="184">
        <v>12.4658</v>
      </c>
      <c r="Q449" s="184">
        <v>12.1302</v>
      </c>
      <c r="R449" s="184">
        <v>16.518999999999998</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44410</v>
      </c>
      <c r="E450" s="184">
        <v>79.653999999999996</v>
      </c>
      <c r="F450" s="184">
        <v>25.331800000000001</v>
      </c>
      <c r="G450" s="184">
        <v>25.331800000000001</v>
      </c>
      <c r="H450" s="184">
        <v>34.157600000000002</v>
      </c>
      <c r="I450" s="184">
        <v>20.269500000000001</v>
      </c>
      <c r="J450" s="184">
        <v>21.8538</v>
      </c>
      <c r="K450" s="184">
        <v>27.514299999999999</v>
      </c>
      <c r="L450" s="184">
        <v>21.324300000000001</v>
      </c>
      <c r="M450" s="184">
        <v>35.554299999999998</v>
      </c>
      <c r="N450" s="184">
        <v>30.7456</v>
      </c>
      <c r="O450" s="184">
        <v>14.5036</v>
      </c>
      <c r="P450" s="184">
        <v>13.2728</v>
      </c>
      <c r="Q450" s="184">
        <v>12.406700000000001</v>
      </c>
      <c r="R450" s="184">
        <v>18.018000000000001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44410</v>
      </c>
      <c r="E451" s="184">
        <v>34.976199999999999</v>
      </c>
      <c r="F451" s="184">
        <v>9.9567999999999994</v>
      </c>
      <c r="G451" s="184">
        <v>9.9567999999999994</v>
      </c>
      <c r="H451" s="184">
        <v>4.5359999999999996</v>
      </c>
      <c r="I451" s="184">
        <v>4.7718999999999996</v>
      </c>
      <c r="J451" s="184">
        <v>4.6877000000000004</v>
      </c>
      <c r="K451" s="184">
        <v>4.7706</v>
      </c>
      <c r="L451" s="184">
        <v>5.0446</v>
      </c>
      <c r="M451" s="184">
        <v>5.3903999999999996</v>
      </c>
      <c r="N451" s="184">
        <v>5.9340999999999999</v>
      </c>
      <c r="O451" s="184">
        <v>7.8620999999999999</v>
      </c>
      <c r="P451" s="184">
        <v>7.5697000000000001</v>
      </c>
      <c r="Q451" s="184">
        <v>7.3578000000000001</v>
      </c>
      <c r="R451" s="184">
        <v>7.7991999999999999</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44410</v>
      </c>
      <c r="E452" s="184">
        <v>36.058300000000003</v>
      </c>
      <c r="F452" s="184">
        <v>10.2661</v>
      </c>
      <c r="G452" s="184">
        <v>10.2661</v>
      </c>
      <c r="H452" s="184">
        <v>4.8632999999999997</v>
      </c>
      <c r="I452" s="184">
        <v>5.1001000000000003</v>
      </c>
      <c r="J452" s="184">
        <v>5.0205000000000002</v>
      </c>
      <c r="K452" s="184">
        <v>5.0716999999999999</v>
      </c>
      <c r="L452" s="184">
        <v>5.2869000000000002</v>
      </c>
      <c r="M452" s="184">
        <v>5.6132999999999997</v>
      </c>
      <c r="N452" s="184">
        <v>6.1829999999999998</v>
      </c>
      <c r="O452" s="184">
        <v>8.3293999999999997</v>
      </c>
      <c r="P452" s="184">
        <v>8.0602</v>
      </c>
      <c r="Q452" s="184">
        <v>8.8813999999999993</v>
      </c>
      <c r="R452" s="184">
        <v>8.0900999999999996</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44410</v>
      </c>
      <c r="E453" s="184">
        <v>42.866900000000001</v>
      </c>
      <c r="F453" s="184">
        <v>15.7727</v>
      </c>
      <c r="G453" s="184">
        <v>15.7727</v>
      </c>
      <c r="H453" s="184">
        <v>15.065799999999999</v>
      </c>
      <c r="I453" s="184">
        <v>9.2530000000000001</v>
      </c>
      <c r="J453" s="184">
        <v>14.2752</v>
      </c>
      <c r="K453" s="184">
        <v>16.598500000000001</v>
      </c>
      <c r="L453" s="184">
        <v>14.825100000000001</v>
      </c>
      <c r="M453" s="184">
        <v>17.3062</v>
      </c>
      <c r="N453" s="184">
        <v>17.924099999999999</v>
      </c>
      <c r="O453" s="184">
        <v>9.5883000000000003</v>
      </c>
      <c r="P453" s="184">
        <v>8.4501000000000008</v>
      </c>
      <c r="Q453" s="184">
        <v>8.6034000000000006</v>
      </c>
      <c r="R453" s="184">
        <v>10.6988</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44410</v>
      </c>
      <c r="E454" s="184">
        <v>44.848300000000002</v>
      </c>
      <c r="F454" s="184">
        <v>16.4621</v>
      </c>
      <c r="G454" s="184">
        <v>16.4621</v>
      </c>
      <c r="H454" s="184">
        <v>15.754899999999999</v>
      </c>
      <c r="I454" s="184">
        <v>9.9376999999999995</v>
      </c>
      <c r="J454" s="184">
        <v>14.9659</v>
      </c>
      <c r="K454" s="184">
        <v>17.256399999999999</v>
      </c>
      <c r="L454" s="184">
        <v>15.4201</v>
      </c>
      <c r="M454" s="184">
        <v>17.900300000000001</v>
      </c>
      <c r="N454" s="184">
        <v>18.5288</v>
      </c>
      <c r="O454" s="184">
        <v>10.1853</v>
      </c>
      <c r="P454" s="184">
        <v>9.0038</v>
      </c>
      <c r="Q454" s="184">
        <v>9.4016000000000002</v>
      </c>
      <c r="R454" s="184">
        <v>11.332000000000001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44410</v>
      </c>
      <c r="E455" s="184">
        <v>36.1755</v>
      </c>
      <c r="F455" s="184">
        <v>5.1478999999999999</v>
      </c>
      <c r="G455" s="184">
        <v>5.1478999999999999</v>
      </c>
      <c r="H455" s="184">
        <v>5.1942000000000004</v>
      </c>
      <c r="I455" s="184">
        <v>5.3151000000000002</v>
      </c>
      <c r="J455" s="184">
        <v>8.2066999999999997</v>
      </c>
      <c r="K455" s="184">
        <v>4.726</v>
      </c>
      <c r="L455" s="184">
        <v>5.7210999999999999</v>
      </c>
      <c r="M455" s="184">
        <v>4.4939999999999998</v>
      </c>
      <c r="N455" s="184">
        <v>4.8777999999999997</v>
      </c>
      <c r="O455" s="184">
        <v>9.1228999999999996</v>
      </c>
      <c r="P455" s="184">
        <v>8.0574999999999992</v>
      </c>
      <c r="Q455" s="184">
        <v>8.6744000000000003</v>
      </c>
      <c r="R455" s="184">
        <v>8.3399000000000001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44410</v>
      </c>
      <c r="E456" s="184">
        <v>34.8979</v>
      </c>
      <c r="F456" s="184">
        <v>4.7782</v>
      </c>
      <c r="G456" s="184">
        <v>4.7782</v>
      </c>
      <c r="H456" s="184">
        <v>4.8305999999999996</v>
      </c>
      <c r="I456" s="184">
        <v>4.9626000000000001</v>
      </c>
      <c r="J456" s="184">
        <v>7.8525</v>
      </c>
      <c r="K456" s="184">
        <v>4.3701999999999996</v>
      </c>
      <c r="L456" s="184">
        <v>5.3522999999999996</v>
      </c>
      <c r="M456" s="184">
        <v>4.1158000000000001</v>
      </c>
      <c r="N456" s="184">
        <v>4.4901999999999997</v>
      </c>
      <c r="O456" s="184">
        <v>8.7134999999999998</v>
      </c>
      <c r="P456" s="184">
        <v>7.6234000000000002</v>
      </c>
      <c r="Q456" s="184">
        <v>7.6778000000000004</v>
      </c>
      <c r="R456" s="184">
        <v>7.9291</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44410</v>
      </c>
      <c r="E457" s="184">
        <v>26.365400000000001</v>
      </c>
      <c r="F457" s="184">
        <v>29.42</v>
      </c>
      <c r="G457" s="184">
        <v>29.42</v>
      </c>
      <c r="H457" s="184">
        <v>11.635</v>
      </c>
      <c r="I457" s="184">
        <v>17.620899999999999</v>
      </c>
      <c r="J457" s="184">
        <v>12.624700000000001</v>
      </c>
      <c r="K457" s="184">
        <v>13.3368</v>
      </c>
      <c r="L457" s="184">
        <v>7.9467999999999996</v>
      </c>
      <c r="M457" s="184">
        <v>11.873100000000001</v>
      </c>
      <c r="N457" s="184">
        <v>11.3797</v>
      </c>
      <c r="O457" s="184">
        <v>7.8708999999999998</v>
      </c>
      <c r="P457" s="184">
        <v>8.1499000000000006</v>
      </c>
      <c r="Q457" s="184">
        <v>9.0937999999999999</v>
      </c>
      <c r="R457" s="184">
        <v>9.4248999999999992</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44410</v>
      </c>
      <c r="E458" s="184">
        <v>25.173999999999999</v>
      </c>
      <c r="F458" s="184">
        <v>28.7761</v>
      </c>
      <c r="G458" s="184">
        <v>28.7761</v>
      </c>
      <c r="H458" s="184">
        <v>10.9802</v>
      </c>
      <c r="I458" s="184">
        <v>16.949100000000001</v>
      </c>
      <c r="J458" s="184">
        <v>11.9533</v>
      </c>
      <c r="K458" s="184">
        <v>12.657500000000001</v>
      </c>
      <c r="L458" s="184">
        <v>7.2572999999999999</v>
      </c>
      <c r="M458" s="184">
        <v>11.1431</v>
      </c>
      <c r="N458" s="184">
        <v>10.642899999999999</v>
      </c>
      <c r="O458" s="184">
        <v>7.0858999999999996</v>
      </c>
      <c r="P458" s="184">
        <v>7.4207000000000001</v>
      </c>
      <c r="Q458" s="184">
        <v>8.3747000000000007</v>
      </c>
      <c r="R458" s="184">
        <v>8.6821999999999999</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44410</v>
      </c>
      <c r="E459" s="184">
        <v>29.4618</v>
      </c>
      <c r="F459" s="184">
        <v>51.090800000000002</v>
      </c>
      <c r="G459" s="184">
        <v>51.090800000000002</v>
      </c>
      <c r="H459" s="184">
        <v>31.121600000000001</v>
      </c>
      <c r="I459" s="184">
        <v>33.612400000000001</v>
      </c>
      <c r="J459" s="184">
        <v>27.6294</v>
      </c>
      <c r="K459" s="184">
        <v>29.425999999999998</v>
      </c>
      <c r="L459" s="184">
        <v>16.3687</v>
      </c>
      <c r="M459" s="184">
        <v>24.765499999999999</v>
      </c>
      <c r="N459" s="184">
        <v>23.0229</v>
      </c>
      <c r="O459" s="184">
        <v>9.0533999999999999</v>
      </c>
      <c r="P459" s="184">
        <v>9.0454000000000008</v>
      </c>
      <c r="Q459" s="184">
        <v>9.9030000000000005</v>
      </c>
      <c r="R459" s="184">
        <v>13.7623</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44410</v>
      </c>
      <c r="E460" s="184">
        <v>28.203499999999998</v>
      </c>
      <c r="F460" s="184">
        <v>50.291200000000003</v>
      </c>
      <c r="G460" s="184">
        <v>50.291200000000003</v>
      </c>
      <c r="H460" s="184">
        <v>30.348199999999999</v>
      </c>
      <c r="I460" s="184">
        <v>32.826999999999998</v>
      </c>
      <c r="J460" s="184">
        <v>26.836200000000002</v>
      </c>
      <c r="K460" s="184">
        <v>28.629899999999999</v>
      </c>
      <c r="L460" s="184">
        <v>15.5724</v>
      </c>
      <c r="M460" s="184">
        <v>23.902200000000001</v>
      </c>
      <c r="N460" s="184">
        <v>22.171700000000001</v>
      </c>
      <c r="O460" s="184">
        <v>8.2954000000000008</v>
      </c>
      <c r="P460" s="184">
        <v>8.3535000000000004</v>
      </c>
      <c r="Q460" s="184">
        <v>9.4527999999999999</v>
      </c>
      <c r="R460" s="184">
        <v>12.9777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44410</v>
      </c>
      <c r="E461" s="184">
        <v>128.71199999999999</v>
      </c>
      <c r="F461" s="184">
        <v>84.81</v>
      </c>
      <c r="G461" s="184">
        <v>84.81</v>
      </c>
      <c r="H461" s="184">
        <v>44.575600000000001</v>
      </c>
      <c r="I461" s="184">
        <v>47.267600000000002</v>
      </c>
      <c r="J461" s="184">
        <v>34.857999999999997</v>
      </c>
      <c r="K461" s="184">
        <v>45.4086</v>
      </c>
      <c r="L461" s="184">
        <v>33.514899999999997</v>
      </c>
      <c r="M461" s="184">
        <v>42.045099999999998</v>
      </c>
      <c r="N461" s="184">
        <v>38.858499999999999</v>
      </c>
      <c r="O461" s="184">
        <v>18.570399999999999</v>
      </c>
      <c r="P461" s="184">
        <v>14.3691</v>
      </c>
      <c r="Q461" s="184">
        <v>16.225999999999999</v>
      </c>
      <c r="R461" s="184">
        <v>24.967700000000001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44410</v>
      </c>
      <c r="E462" s="184">
        <v>134.422</v>
      </c>
      <c r="F462" s="184">
        <v>85.771299999999997</v>
      </c>
      <c r="G462" s="184">
        <v>85.771299999999997</v>
      </c>
      <c r="H462" s="184">
        <v>45.467500000000001</v>
      </c>
      <c r="I462" s="184">
        <v>48.1389</v>
      </c>
      <c r="J462" s="184">
        <v>35.701799999999999</v>
      </c>
      <c r="K462" s="184">
        <v>46.326500000000003</v>
      </c>
      <c r="L462" s="184">
        <v>34.389800000000001</v>
      </c>
      <c r="M462" s="184">
        <v>42.962299999999999</v>
      </c>
      <c r="N462" s="184">
        <v>39.780200000000001</v>
      </c>
      <c r="O462" s="184">
        <v>19.335000000000001</v>
      </c>
      <c r="P462" s="184">
        <v>15.196400000000001</v>
      </c>
      <c r="Q462" s="184">
        <v>15.4497</v>
      </c>
      <c r="R462" s="184">
        <v>25.633800000000001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44410</v>
      </c>
      <c r="E463" s="184">
        <v>22.999199999999998</v>
      </c>
      <c r="F463" s="184">
        <v>-0.42320000000000002</v>
      </c>
      <c r="G463" s="184">
        <v>-0.42320000000000002</v>
      </c>
      <c r="H463" s="184">
        <v>7.9016999999999999</v>
      </c>
      <c r="I463" s="184">
        <v>6.9560000000000004</v>
      </c>
      <c r="J463" s="184">
        <v>9.2875999999999994</v>
      </c>
      <c r="K463" s="184">
        <v>13.0062</v>
      </c>
      <c r="L463" s="184">
        <v>7.9177</v>
      </c>
      <c r="M463" s="184">
        <v>14.3233</v>
      </c>
      <c r="N463" s="184">
        <v>12.6701</v>
      </c>
      <c r="O463" s="184">
        <v>9.6608000000000001</v>
      </c>
      <c r="P463" s="184">
        <v>8.5962999999999994</v>
      </c>
      <c r="Q463" s="184">
        <v>9.6222999999999992</v>
      </c>
      <c r="R463" s="184">
        <v>11.338100000000001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44410</v>
      </c>
      <c r="E464" s="184">
        <v>22.798400000000001</v>
      </c>
      <c r="F464" s="184">
        <v>-0.74709999999999999</v>
      </c>
      <c r="G464" s="184">
        <v>-0.74709999999999999</v>
      </c>
      <c r="H464" s="184">
        <v>7.5354999999999999</v>
      </c>
      <c r="I464" s="184">
        <v>6.5921000000000003</v>
      </c>
      <c r="J464" s="184">
        <v>8.9137000000000004</v>
      </c>
      <c r="K464" s="184">
        <v>12.624700000000001</v>
      </c>
      <c r="L464" s="184">
        <v>7.5342000000000002</v>
      </c>
      <c r="M464" s="184">
        <v>13.912800000000001</v>
      </c>
      <c r="N464" s="184">
        <v>12.2662</v>
      </c>
      <c r="O464" s="184">
        <v>9.3795999999999999</v>
      </c>
      <c r="P464" s="184">
        <v>8.3917000000000002</v>
      </c>
      <c r="Q464" s="184">
        <v>9.4593000000000007</v>
      </c>
      <c r="R464" s="184">
        <v>11.0069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33.141509090909089</v>
      </c>
      <c r="G465" s="186">
        <v>33.141509090909089</v>
      </c>
      <c r="H465" s="186">
        <v>21.097202272727273</v>
      </c>
      <c r="I465" s="186">
        <v>17.334368181818181</v>
      </c>
      <c r="J465" s="186">
        <v>16.41101590909091</v>
      </c>
      <c r="K465" s="186">
        <v>22.00515</v>
      </c>
      <c r="L465" s="186">
        <v>16.107911363636365</v>
      </c>
      <c r="M465" s="186">
        <v>22.196027272727274</v>
      </c>
      <c r="N465" s="186">
        <v>19.904618181818183</v>
      </c>
      <c r="O465" s="186">
        <v>9.2244868421052626</v>
      </c>
      <c r="P465" s="186">
        <v>8.7387236842105249</v>
      </c>
      <c r="Q465" s="186">
        <v>9.4455681818181816</v>
      </c>
      <c r="R465" s="186">
        <v>11.662652631578949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27.05395</v>
      </c>
      <c r="G466" s="186">
        <v>27.05395</v>
      </c>
      <c r="H466" s="186">
        <v>17.63795</v>
      </c>
      <c r="I466" s="186">
        <v>16.469650000000001</v>
      </c>
      <c r="J466" s="186">
        <v>15.127600000000001</v>
      </c>
      <c r="K466" s="186">
        <v>18.33625</v>
      </c>
      <c r="L466" s="186">
        <v>14.609200000000001</v>
      </c>
      <c r="M466" s="186">
        <v>19.045349999999999</v>
      </c>
      <c r="N466" s="186">
        <v>17.935400000000001</v>
      </c>
      <c r="O466" s="186">
        <v>8.8834499999999998</v>
      </c>
      <c r="P466" s="186">
        <v>8.3246500000000001</v>
      </c>
      <c r="Q466" s="186">
        <v>9.1829499999999999</v>
      </c>
      <c r="R466" s="186">
        <v>10.44035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44410</v>
      </c>
      <c r="E469" s="184">
        <v>244.94</v>
      </c>
      <c r="F469" s="184">
        <v>0.59960000000000002</v>
      </c>
      <c r="G469" s="184">
        <v>0.59960000000000002</v>
      </c>
      <c r="H469" s="184">
        <v>1.4791000000000001</v>
      </c>
      <c r="I469" s="184">
        <v>2.1732999999999998</v>
      </c>
      <c r="J469" s="184">
        <v>4.4698000000000002</v>
      </c>
      <c r="K469" s="184">
        <v>20.34</v>
      </c>
      <c r="L469" s="184">
        <v>30.169499999999999</v>
      </c>
      <c r="M469" s="184">
        <v>52.231200000000001</v>
      </c>
      <c r="N469" s="184">
        <v>57.903599999999997</v>
      </c>
      <c r="O469" s="184">
        <v>12.320600000000001</v>
      </c>
      <c r="P469" s="184">
        <v>11.7158</v>
      </c>
      <c r="Q469" s="184">
        <v>18.887</v>
      </c>
      <c r="R469" s="184">
        <v>29.621099999999998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44410</v>
      </c>
      <c r="E470" s="184">
        <v>260.99</v>
      </c>
      <c r="F470" s="184">
        <v>0.60129999999999995</v>
      </c>
      <c r="G470" s="184">
        <v>0.60129999999999995</v>
      </c>
      <c r="H470" s="184">
        <v>1.4933000000000001</v>
      </c>
      <c r="I470" s="184">
        <v>2.2006999999999999</v>
      </c>
      <c r="J470" s="184">
        <v>4.5255999999999998</v>
      </c>
      <c r="K470" s="184">
        <v>20.538499999999999</v>
      </c>
      <c r="L470" s="184">
        <v>30.560300000000002</v>
      </c>
      <c r="M470" s="184">
        <v>52.965699999999998</v>
      </c>
      <c r="N470" s="184">
        <v>58.965800000000002</v>
      </c>
      <c r="O470" s="184">
        <v>13.0726</v>
      </c>
      <c r="P470" s="184">
        <v>12.520899999999999</v>
      </c>
      <c r="Q470" s="184">
        <v>12.421799999999999</v>
      </c>
      <c r="R470" s="184">
        <v>30.469799999999999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44410</v>
      </c>
      <c r="E471" s="184">
        <v>13.002000000000001</v>
      </c>
      <c r="F471" s="184">
        <v>0.62690000000000001</v>
      </c>
      <c r="G471" s="184">
        <v>0.62690000000000001</v>
      </c>
      <c r="H471" s="184">
        <v>2.1446999999999998</v>
      </c>
      <c r="I471" s="184">
        <v>2.8883000000000001</v>
      </c>
      <c r="J471" s="184">
        <v>4.7282000000000002</v>
      </c>
      <c r="K471" s="184">
        <v>18.8157</v>
      </c>
      <c r="L471" s="184">
        <v>24.779299999999999</v>
      </c>
      <c r="M471" s="184"/>
      <c r="N471" s="184"/>
      <c r="O471" s="184"/>
      <c r="P471" s="184"/>
      <c r="Q471" s="184">
        <v>30.02</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44410</v>
      </c>
      <c r="E472" s="184">
        <v>12.866</v>
      </c>
      <c r="F472" s="184">
        <v>0.6099</v>
      </c>
      <c r="G472" s="184">
        <v>0.6099</v>
      </c>
      <c r="H472" s="184">
        <v>2.1030000000000002</v>
      </c>
      <c r="I472" s="184">
        <v>2.8210999999999999</v>
      </c>
      <c r="J472" s="184">
        <v>4.5761000000000003</v>
      </c>
      <c r="K472" s="184">
        <v>18.308</v>
      </c>
      <c r="L472" s="184">
        <v>23.735299999999999</v>
      </c>
      <c r="M472" s="184"/>
      <c r="N472" s="184"/>
      <c r="O472" s="184"/>
      <c r="P472" s="184"/>
      <c r="Q472" s="184">
        <v>28.66</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44410</v>
      </c>
      <c r="E473" s="184">
        <v>23.97</v>
      </c>
      <c r="F473" s="184">
        <v>0.88380000000000003</v>
      </c>
      <c r="G473" s="184">
        <v>0.88380000000000003</v>
      </c>
      <c r="H473" s="184">
        <v>2.3921000000000001</v>
      </c>
      <c r="I473" s="184">
        <v>3.0968</v>
      </c>
      <c r="J473" s="184">
        <v>4.9474999999999998</v>
      </c>
      <c r="K473" s="184">
        <v>19.97</v>
      </c>
      <c r="L473" s="184">
        <v>28.663399999999999</v>
      </c>
      <c r="M473" s="184">
        <v>62.508499999999998</v>
      </c>
      <c r="N473" s="184">
        <v>65.538700000000006</v>
      </c>
      <c r="O473" s="184">
        <v>11.4716</v>
      </c>
      <c r="P473" s="184">
        <v>12.8712</v>
      </c>
      <c r="Q473" s="184">
        <v>12.8734</v>
      </c>
      <c r="R473" s="184">
        <v>25.169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44410</v>
      </c>
      <c r="E474" s="184">
        <v>25.32</v>
      </c>
      <c r="F474" s="184">
        <v>0.91669999999999996</v>
      </c>
      <c r="G474" s="184">
        <v>0.91669999999999996</v>
      </c>
      <c r="H474" s="184">
        <v>2.3858000000000001</v>
      </c>
      <c r="I474" s="184">
        <v>3.1364999999999998</v>
      </c>
      <c r="J474" s="184">
        <v>5.0186999999999999</v>
      </c>
      <c r="K474" s="184">
        <v>20.285</v>
      </c>
      <c r="L474" s="184">
        <v>29.249600000000001</v>
      </c>
      <c r="M474" s="184">
        <v>63.671599999999998</v>
      </c>
      <c r="N474" s="184">
        <v>67.018500000000003</v>
      </c>
      <c r="O474" s="184">
        <v>12.389200000000001</v>
      </c>
      <c r="P474" s="184">
        <v>13.768599999999999</v>
      </c>
      <c r="Q474" s="184">
        <v>13.7333</v>
      </c>
      <c r="R474" s="184">
        <v>26.1919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44410</v>
      </c>
      <c r="E475" s="184">
        <v>16.37</v>
      </c>
      <c r="F475" s="184">
        <v>1.1117999999999999</v>
      </c>
      <c r="G475" s="184">
        <v>1.1117999999999999</v>
      </c>
      <c r="H475" s="184">
        <v>0.86260000000000003</v>
      </c>
      <c r="I475" s="184">
        <v>1.677</v>
      </c>
      <c r="J475" s="184">
        <v>1.9938</v>
      </c>
      <c r="K475" s="184">
        <v>12.0465</v>
      </c>
      <c r="L475" s="184">
        <v>15.6073</v>
      </c>
      <c r="M475" s="184">
        <v>37.447499999999998</v>
      </c>
      <c r="N475" s="184">
        <v>44.6113</v>
      </c>
      <c r="O475" s="184"/>
      <c r="P475" s="184"/>
      <c r="Q475" s="184">
        <v>20.728300000000001</v>
      </c>
      <c r="R475" s="184">
        <v>28.740600000000001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44410</v>
      </c>
      <c r="E476" s="184">
        <v>15.78</v>
      </c>
      <c r="F476" s="184">
        <v>1.089</v>
      </c>
      <c r="G476" s="184">
        <v>1.089</v>
      </c>
      <c r="H476" s="184">
        <v>0.83069999999999999</v>
      </c>
      <c r="I476" s="184">
        <v>1.6097999999999999</v>
      </c>
      <c r="J476" s="184">
        <v>1.8722000000000001</v>
      </c>
      <c r="K476" s="184">
        <v>11.756399999999999</v>
      </c>
      <c r="L476" s="184">
        <v>15.0146</v>
      </c>
      <c r="M476" s="184">
        <v>36.3872</v>
      </c>
      <c r="N476" s="184">
        <v>43.194200000000002</v>
      </c>
      <c r="O476" s="184"/>
      <c r="P476" s="184"/>
      <c r="Q476" s="184">
        <v>19.046399999999998</v>
      </c>
      <c r="R476" s="184">
        <v>27.111799999999999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44410</v>
      </c>
      <c r="E477" s="184">
        <v>81.25</v>
      </c>
      <c r="F477" s="184">
        <v>0.99439999999999995</v>
      </c>
      <c r="G477" s="184">
        <v>0.99439999999999995</v>
      </c>
      <c r="H477" s="184">
        <v>1.8936999999999999</v>
      </c>
      <c r="I477" s="184">
        <v>2.6661999999999999</v>
      </c>
      <c r="J477" s="184">
        <v>3.8338999999999999</v>
      </c>
      <c r="K477" s="184">
        <v>13.557</v>
      </c>
      <c r="L477" s="184">
        <v>18.682400000000001</v>
      </c>
      <c r="M477" s="184">
        <v>46.819699999999997</v>
      </c>
      <c r="N477" s="184">
        <v>52.840499999999999</v>
      </c>
      <c r="O477" s="184">
        <v>14.7165</v>
      </c>
      <c r="P477" s="184">
        <v>16.204000000000001</v>
      </c>
      <c r="Q477" s="184">
        <v>13.273899999999999</v>
      </c>
      <c r="R477" s="184">
        <v>28.725200000000001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44410</v>
      </c>
      <c r="E478" s="184">
        <v>84.95</v>
      </c>
      <c r="F478" s="184">
        <v>1.0106999999999999</v>
      </c>
      <c r="G478" s="184">
        <v>1.0106999999999999</v>
      </c>
      <c r="H478" s="184">
        <v>1.9074</v>
      </c>
      <c r="I478" s="184">
        <v>2.6958000000000002</v>
      </c>
      <c r="J478" s="184">
        <v>3.8889999999999998</v>
      </c>
      <c r="K478" s="184">
        <v>13.6911</v>
      </c>
      <c r="L478" s="184">
        <v>18.960899999999999</v>
      </c>
      <c r="M478" s="184">
        <v>47.303600000000003</v>
      </c>
      <c r="N478" s="184">
        <v>53.533299999999997</v>
      </c>
      <c r="O478" s="184">
        <v>15.4108</v>
      </c>
      <c r="P478" s="184">
        <v>16.783799999999999</v>
      </c>
      <c r="Q478" s="184">
        <v>14.5458</v>
      </c>
      <c r="R478" s="184">
        <v>29.371600000000001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44410</v>
      </c>
      <c r="E479" s="184">
        <v>75.007499999999993</v>
      </c>
      <c r="F479" s="184">
        <v>0.82789999999999997</v>
      </c>
      <c r="G479" s="184">
        <v>0.82789999999999997</v>
      </c>
      <c r="H479" s="184">
        <v>1.3340000000000001</v>
      </c>
      <c r="I479" s="184">
        <v>0.35699999999999998</v>
      </c>
      <c r="J479" s="184">
        <v>1.9323999999999999</v>
      </c>
      <c r="K479" s="184">
        <v>15.371499999999999</v>
      </c>
      <c r="L479" s="184">
        <v>26.3752</v>
      </c>
      <c r="M479" s="184">
        <v>58.667099999999998</v>
      </c>
      <c r="N479" s="184">
        <v>73.766400000000004</v>
      </c>
      <c r="O479" s="184">
        <v>16.2637</v>
      </c>
      <c r="P479" s="184">
        <v>15.9</v>
      </c>
      <c r="Q479" s="184">
        <v>14.1564</v>
      </c>
      <c r="R479" s="184">
        <v>30.410599999999999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44410</v>
      </c>
      <c r="E480" s="184">
        <v>79.5595</v>
      </c>
      <c r="F480" s="184">
        <v>0.83360000000000001</v>
      </c>
      <c r="G480" s="184">
        <v>0.83360000000000001</v>
      </c>
      <c r="H480" s="184">
        <v>1.3472</v>
      </c>
      <c r="I480" s="184">
        <v>0.38369999999999999</v>
      </c>
      <c r="J480" s="184">
        <v>1.9926999999999999</v>
      </c>
      <c r="K480" s="184">
        <v>15.577199999999999</v>
      </c>
      <c r="L480" s="184">
        <v>26.8293</v>
      </c>
      <c r="M480" s="184">
        <v>59.585000000000001</v>
      </c>
      <c r="N480" s="184">
        <v>75.246600000000001</v>
      </c>
      <c r="O480" s="184">
        <v>17.220400000000001</v>
      </c>
      <c r="P480" s="184">
        <v>16.803699999999999</v>
      </c>
      <c r="Q480" s="184">
        <v>15.3276</v>
      </c>
      <c r="R480" s="184">
        <v>31.625699999999998</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44410</v>
      </c>
      <c r="E481" s="184">
        <v>105.79179999999999</v>
      </c>
      <c r="F481" s="184">
        <v>0.78110000000000002</v>
      </c>
      <c r="G481" s="184">
        <v>0.78110000000000002</v>
      </c>
      <c r="H481" s="184">
        <v>1.6863999999999999</v>
      </c>
      <c r="I481" s="184">
        <v>2.9186999999999999</v>
      </c>
      <c r="J481" s="184">
        <v>4.6608000000000001</v>
      </c>
      <c r="K481" s="184">
        <v>18.3368</v>
      </c>
      <c r="L481" s="184">
        <v>25.9147</v>
      </c>
      <c r="M481" s="184">
        <v>51.375300000000003</v>
      </c>
      <c r="N481" s="184">
        <v>54.633099999999999</v>
      </c>
      <c r="O481" s="184">
        <v>16.119599999999998</v>
      </c>
      <c r="P481" s="184">
        <v>15.9709</v>
      </c>
      <c r="Q481" s="184">
        <v>13.8203</v>
      </c>
      <c r="R481" s="184">
        <v>28.995000000000001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44410</v>
      </c>
      <c r="E482" s="184">
        <v>100.40170000000001</v>
      </c>
      <c r="F482" s="184">
        <v>0.77639999999999998</v>
      </c>
      <c r="G482" s="184">
        <v>0.77639999999999998</v>
      </c>
      <c r="H482" s="184">
        <v>1.6747000000000001</v>
      </c>
      <c r="I482" s="184">
        <v>2.8953000000000002</v>
      </c>
      <c r="J482" s="184">
        <v>4.6098999999999997</v>
      </c>
      <c r="K482" s="184">
        <v>18.166399999999999</v>
      </c>
      <c r="L482" s="184">
        <v>25.558299999999999</v>
      </c>
      <c r="M482" s="184">
        <v>50.731299999999997</v>
      </c>
      <c r="N482" s="184">
        <v>53.7498</v>
      </c>
      <c r="O482" s="184">
        <v>15.446199999999999</v>
      </c>
      <c r="P482" s="184">
        <v>15.273</v>
      </c>
      <c r="Q482" s="184">
        <v>15.2409</v>
      </c>
      <c r="R482" s="184">
        <v>28.279499999999999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0.83307857142857145</v>
      </c>
      <c r="G483" s="186">
        <v>0.83307857142857145</v>
      </c>
      <c r="H483" s="186">
        <v>1.6810500000000002</v>
      </c>
      <c r="I483" s="186">
        <v>2.2514428571428571</v>
      </c>
      <c r="J483" s="186">
        <v>3.7893285714285718</v>
      </c>
      <c r="K483" s="186">
        <v>16.911435714285712</v>
      </c>
      <c r="L483" s="186">
        <v>24.29286428571428</v>
      </c>
      <c r="M483" s="186">
        <v>51.641141666666677</v>
      </c>
      <c r="N483" s="186">
        <v>58.416816666666683</v>
      </c>
      <c r="O483" s="186">
        <v>14.443119999999999</v>
      </c>
      <c r="P483" s="186">
        <v>14.78119</v>
      </c>
      <c r="Q483" s="186">
        <v>17.33822142857143</v>
      </c>
      <c r="R483" s="186">
        <v>28.725983333333332</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0.83074999999999999</v>
      </c>
      <c r="G484" s="186">
        <v>0.83074999999999999</v>
      </c>
      <c r="H484" s="186">
        <v>1.68055</v>
      </c>
      <c r="I484" s="186">
        <v>2.681</v>
      </c>
      <c r="J484" s="186">
        <v>4.4977</v>
      </c>
      <c r="K484" s="186">
        <v>18.237200000000001</v>
      </c>
      <c r="L484" s="186">
        <v>25.736499999999999</v>
      </c>
      <c r="M484" s="186">
        <v>51.803250000000006</v>
      </c>
      <c r="N484" s="186">
        <v>56.268349999999998</v>
      </c>
      <c r="O484" s="186">
        <v>15.063649999999999</v>
      </c>
      <c r="P484" s="186">
        <v>15.586500000000001</v>
      </c>
      <c r="Q484" s="186">
        <v>14.89335</v>
      </c>
      <c r="R484" s="186">
        <v>28.867800000000003</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44410</v>
      </c>
      <c r="E487" s="184">
        <v>36.929000000000002</v>
      </c>
      <c r="F487" s="184">
        <v>8.77</v>
      </c>
      <c r="G487" s="184">
        <v>8.77</v>
      </c>
      <c r="H487" s="184">
        <v>3.7585999999999999</v>
      </c>
      <c r="I487" s="184">
        <v>3.3294000000000001</v>
      </c>
      <c r="J487" s="184">
        <v>6.5113000000000003</v>
      </c>
      <c r="K487" s="184">
        <v>6.0928000000000004</v>
      </c>
      <c r="L487" s="184">
        <v>7.2864000000000004</v>
      </c>
      <c r="M487" s="184">
        <v>6.2194000000000003</v>
      </c>
      <c r="N487" s="184">
        <v>6.3776000000000002</v>
      </c>
      <c r="O487" s="184">
        <v>5.7961</v>
      </c>
      <c r="P487" s="184">
        <v>5.2460000000000004</v>
      </c>
      <c r="Q487" s="184">
        <v>7.7618999999999998</v>
      </c>
      <c r="R487" s="184">
        <v>3.9317000000000002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44410</v>
      </c>
      <c r="E488" s="184">
        <v>24.366199999999999</v>
      </c>
      <c r="F488" s="184">
        <v>8.1445000000000007</v>
      </c>
      <c r="G488" s="184">
        <v>8.1445000000000007</v>
      </c>
      <c r="H488" s="184">
        <v>3.1476999999999999</v>
      </c>
      <c r="I488" s="184">
        <v>2.7099000000000002</v>
      </c>
      <c r="J488" s="184">
        <v>5.8956</v>
      </c>
      <c r="K488" s="184">
        <v>5.5326000000000004</v>
      </c>
      <c r="L488" s="184">
        <v>6.7678000000000003</v>
      </c>
      <c r="M488" s="184">
        <v>5.6562999999999999</v>
      </c>
      <c r="N488" s="184">
        <v>5.7858999999999998</v>
      </c>
      <c r="O488" s="184">
        <v>5.1992000000000003</v>
      </c>
      <c r="P488" s="184">
        <v>4.6532</v>
      </c>
      <c r="Q488" s="184">
        <v>7.4928999999999997</v>
      </c>
      <c r="R488" s="184">
        <v>3.3475999999999999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44410</v>
      </c>
      <c r="E489" s="184">
        <v>35.229700000000001</v>
      </c>
      <c r="F489" s="184">
        <v>8.1557999999999993</v>
      </c>
      <c r="G489" s="184">
        <v>8.1557999999999993</v>
      </c>
      <c r="H489" s="184">
        <v>3.1692999999999998</v>
      </c>
      <c r="I489" s="184">
        <v>2.7262</v>
      </c>
      <c r="J489" s="184">
        <v>5.9082999999999997</v>
      </c>
      <c r="K489" s="184">
        <v>5.5381</v>
      </c>
      <c r="L489" s="184">
        <v>6.7760999999999996</v>
      </c>
      <c r="M489" s="184">
        <v>5.6665000000000001</v>
      </c>
      <c r="N489" s="184">
        <v>5.7968000000000002</v>
      </c>
      <c r="O489" s="184">
        <v>5.2046999999999999</v>
      </c>
      <c r="P489" s="184">
        <v>4.6562999999999999</v>
      </c>
      <c r="Q489" s="184">
        <v>7.7564000000000002</v>
      </c>
      <c r="R489" s="184">
        <v>3.3551000000000002</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44410</v>
      </c>
      <c r="E490" s="184">
        <v>1.4522999999999999</v>
      </c>
      <c r="F490" s="184">
        <v>0</v>
      </c>
      <c r="G490" s="184">
        <v>0</v>
      </c>
      <c r="H490" s="184">
        <v>0</v>
      </c>
      <c r="I490" s="184">
        <v>0</v>
      </c>
      <c r="J490" s="184">
        <v>0</v>
      </c>
      <c r="K490" s="184">
        <v>0</v>
      </c>
      <c r="L490" s="184">
        <v>0</v>
      </c>
      <c r="M490" s="184">
        <v>0</v>
      </c>
      <c r="N490" s="184">
        <v>0</v>
      </c>
      <c r="O490" s="184"/>
      <c r="P490" s="184"/>
      <c r="Q490" s="184">
        <v>-14.9679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44410</v>
      </c>
      <c r="E491" s="184">
        <v>0.96740000000000004</v>
      </c>
      <c r="F491" s="184">
        <v>0</v>
      </c>
      <c r="G491" s="184">
        <v>0</v>
      </c>
      <c r="H491" s="184">
        <v>0</v>
      </c>
      <c r="I491" s="184">
        <v>0</v>
      </c>
      <c r="J491" s="184">
        <v>0</v>
      </c>
      <c r="K491" s="184">
        <v>0</v>
      </c>
      <c r="L491" s="184">
        <v>0</v>
      </c>
      <c r="M491" s="184">
        <v>0</v>
      </c>
      <c r="N491" s="184">
        <v>0</v>
      </c>
      <c r="O491" s="184"/>
      <c r="P491" s="184"/>
      <c r="Q491" s="184">
        <v>-14.964600000000001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44410</v>
      </c>
      <c r="E492" s="184">
        <v>1.3985000000000001</v>
      </c>
      <c r="F492" s="184">
        <v>0</v>
      </c>
      <c r="G492" s="184">
        <v>0</v>
      </c>
      <c r="H492" s="184">
        <v>0</v>
      </c>
      <c r="I492" s="184">
        <v>0</v>
      </c>
      <c r="J492" s="184">
        <v>0</v>
      </c>
      <c r="K492" s="184">
        <v>0</v>
      </c>
      <c r="L492" s="184">
        <v>0</v>
      </c>
      <c r="M492" s="184">
        <v>0</v>
      </c>
      <c r="N492" s="184">
        <v>0</v>
      </c>
      <c r="O492" s="184"/>
      <c r="P492" s="184"/>
      <c r="Q492" s="184">
        <v>-14.965999999999999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44410</v>
      </c>
      <c r="E493" s="184">
        <v>25.289100000000001</v>
      </c>
      <c r="F493" s="184">
        <v>10.593500000000001</v>
      </c>
      <c r="G493" s="184">
        <v>10.593500000000001</v>
      </c>
      <c r="H493" s="184">
        <v>-2.3289</v>
      </c>
      <c r="I493" s="184">
        <v>-0.71120000000000005</v>
      </c>
      <c r="J493" s="184">
        <v>-0.17219999999999999</v>
      </c>
      <c r="K493" s="184">
        <v>3.6265000000000001</v>
      </c>
      <c r="L493" s="184">
        <v>5.9923999999999999</v>
      </c>
      <c r="M493" s="184">
        <v>2.8488000000000002</v>
      </c>
      <c r="N493" s="184">
        <v>3.7081</v>
      </c>
      <c r="O493" s="184">
        <v>10.167400000000001</v>
      </c>
      <c r="P493" s="184">
        <v>8.6509</v>
      </c>
      <c r="Q493" s="184">
        <v>9.4391999999999996</v>
      </c>
      <c r="R493" s="184">
        <v>8.6502999999999997</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44410</v>
      </c>
      <c r="E494" s="184">
        <v>23.343699999999998</v>
      </c>
      <c r="F494" s="184">
        <v>10.171799999999999</v>
      </c>
      <c r="G494" s="184">
        <v>10.171799999999999</v>
      </c>
      <c r="H494" s="184">
        <v>-2.746</v>
      </c>
      <c r="I494" s="184">
        <v>-1.1274999999999999</v>
      </c>
      <c r="J494" s="184">
        <v>-0.58979999999999999</v>
      </c>
      <c r="K494" s="184">
        <v>3.2033</v>
      </c>
      <c r="L494" s="184">
        <v>5.5723000000000003</v>
      </c>
      <c r="M494" s="184">
        <v>2.4281999999999999</v>
      </c>
      <c r="N494" s="184">
        <v>3.2791000000000001</v>
      </c>
      <c r="O494" s="184">
        <v>9.5279000000000007</v>
      </c>
      <c r="P494" s="184">
        <v>7.8905000000000003</v>
      </c>
      <c r="Q494" s="184">
        <v>8.6013000000000002</v>
      </c>
      <c r="R494" s="184">
        <v>8.1366999999999994</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44410</v>
      </c>
      <c r="E495" s="184">
        <v>18.5746</v>
      </c>
      <c r="F495" s="184">
        <v>11.0799</v>
      </c>
      <c r="G495" s="184">
        <v>11.0799</v>
      </c>
      <c r="H495" s="184">
        <v>1.6287</v>
      </c>
      <c r="I495" s="184">
        <v>4.4147999999999996</v>
      </c>
      <c r="J495" s="184">
        <v>6.8155000000000001</v>
      </c>
      <c r="K495" s="184">
        <v>3.9169999999999998</v>
      </c>
      <c r="L495" s="184">
        <v>3.8502000000000001</v>
      </c>
      <c r="M495" s="184">
        <v>6.2939999999999996</v>
      </c>
      <c r="N495" s="184">
        <v>5.6447000000000003</v>
      </c>
      <c r="O495" s="184">
        <v>3.9849000000000001</v>
      </c>
      <c r="P495" s="184">
        <v>4.8582999999999998</v>
      </c>
      <c r="Q495" s="184">
        <v>7.0446</v>
      </c>
      <c r="R495" s="184">
        <v>6.1386000000000003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44410</v>
      </c>
      <c r="E496" s="184">
        <v>19.6463</v>
      </c>
      <c r="F496" s="184">
        <v>11.4055</v>
      </c>
      <c r="G496" s="184">
        <v>11.4055</v>
      </c>
      <c r="H496" s="184">
        <v>1.9913000000000001</v>
      </c>
      <c r="I496" s="184">
        <v>4.7861000000000002</v>
      </c>
      <c r="J496" s="184">
        <v>7.1813000000000002</v>
      </c>
      <c r="K496" s="184">
        <v>4.26</v>
      </c>
      <c r="L496" s="184">
        <v>4.1910999999999996</v>
      </c>
      <c r="M496" s="184">
        <v>6.6426999999999996</v>
      </c>
      <c r="N496" s="184">
        <v>5.9943</v>
      </c>
      <c r="O496" s="184">
        <v>4.3960999999999997</v>
      </c>
      <c r="P496" s="184">
        <v>5.3804999999999996</v>
      </c>
      <c r="Q496" s="184">
        <v>7.5308000000000002</v>
      </c>
      <c r="R496" s="184">
        <v>6.5194999999999999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44410</v>
      </c>
      <c r="E497" s="184">
        <v>36.1633</v>
      </c>
      <c r="F497" s="184">
        <v>11.8878</v>
      </c>
      <c r="G497" s="184">
        <v>11.8878</v>
      </c>
      <c r="H497" s="184">
        <v>-4.8689999999999998</v>
      </c>
      <c r="I497" s="184">
        <v>-1.3474999999999999</v>
      </c>
      <c r="J497" s="184">
        <v>0.90580000000000005</v>
      </c>
      <c r="K497" s="184">
        <v>0.21160000000000001</v>
      </c>
      <c r="L497" s="184">
        <v>2.8898000000000001</v>
      </c>
      <c r="M497" s="184">
        <v>0.70950000000000002</v>
      </c>
      <c r="N497" s="184">
        <v>1.6034999999999999</v>
      </c>
      <c r="O497" s="184">
        <v>6.5513000000000003</v>
      </c>
      <c r="P497" s="184">
        <v>6.0587999999999997</v>
      </c>
      <c r="Q497" s="184">
        <v>7.9184000000000001</v>
      </c>
      <c r="R497" s="184">
        <v>5.0422000000000002</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44410</v>
      </c>
      <c r="E498" s="184">
        <v>38.700499999999998</v>
      </c>
      <c r="F498" s="184">
        <v>13.218299999999999</v>
      </c>
      <c r="G498" s="184">
        <v>13.218299999999999</v>
      </c>
      <c r="H498" s="184">
        <v>-3.5411000000000001</v>
      </c>
      <c r="I498" s="184">
        <v>-2.0199999999999999E-2</v>
      </c>
      <c r="J498" s="184">
        <v>2.2404000000000002</v>
      </c>
      <c r="K498" s="184">
        <v>1.5463</v>
      </c>
      <c r="L498" s="184">
        <v>4.2462</v>
      </c>
      <c r="M498" s="184">
        <v>1.9972000000000001</v>
      </c>
      <c r="N498" s="184">
        <v>2.8624999999999998</v>
      </c>
      <c r="O498" s="184">
        <v>7.6603000000000003</v>
      </c>
      <c r="P498" s="184">
        <v>7.0884</v>
      </c>
      <c r="Q498" s="184">
        <v>8.5113000000000003</v>
      </c>
      <c r="R498" s="184">
        <v>6.1276999999999999</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44410</v>
      </c>
      <c r="E499" s="184">
        <v>25.321300000000001</v>
      </c>
      <c r="F499" s="184">
        <v>12.7464</v>
      </c>
      <c r="G499" s="184">
        <v>12.7464</v>
      </c>
      <c r="H499" s="184">
        <v>-4.0330000000000004</v>
      </c>
      <c r="I499" s="184">
        <v>-0.51470000000000005</v>
      </c>
      <c r="J499" s="184">
        <v>1.7416</v>
      </c>
      <c r="K499" s="184">
        <v>1.0487</v>
      </c>
      <c r="L499" s="184">
        <v>3.7395</v>
      </c>
      <c r="M499" s="184">
        <v>1.4879</v>
      </c>
      <c r="N499" s="184">
        <v>2.343</v>
      </c>
      <c r="O499" s="184">
        <v>7.1535000000000002</v>
      </c>
      <c r="P499" s="184">
        <v>6.6364999999999998</v>
      </c>
      <c r="Q499" s="184">
        <v>7.7324000000000002</v>
      </c>
      <c r="R499" s="184">
        <v>5.5991</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44410</v>
      </c>
      <c r="E500" s="184">
        <v>25.429400000000001</v>
      </c>
      <c r="F500" s="184">
        <v>5.5046999999999997</v>
      </c>
      <c r="G500" s="184">
        <v>5.5046999999999997</v>
      </c>
      <c r="H500" s="184">
        <v>1.9692000000000001</v>
      </c>
      <c r="I500" s="184">
        <v>3.141</v>
      </c>
      <c r="J500" s="184">
        <v>4.056</v>
      </c>
      <c r="K500" s="184">
        <v>3.2721</v>
      </c>
      <c r="L500" s="184">
        <v>2.7816999999999998</v>
      </c>
      <c r="M500" s="184">
        <v>2.1671</v>
      </c>
      <c r="N500" s="184">
        <v>2.6829999999999998</v>
      </c>
      <c r="O500" s="184">
        <v>8.0304000000000002</v>
      </c>
      <c r="P500" s="184">
        <v>7.2454000000000001</v>
      </c>
      <c r="Q500" s="184">
        <v>8.5546000000000006</v>
      </c>
      <c r="R500" s="184">
        <v>6.0260999999999996</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44410</v>
      </c>
      <c r="E501" s="184">
        <v>24.057600000000001</v>
      </c>
      <c r="F501" s="184">
        <v>4.3507999999999996</v>
      </c>
      <c r="G501" s="184">
        <v>4.3507999999999996</v>
      </c>
      <c r="H501" s="184">
        <v>0.82369999999999999</v>
      </c>
      <c r="I501" s="184">
        <v>2.0064000000000002</v>
      </c>
      <c r="J501" s="184">
        <v>2.9340000000000002</v>
      </c>
      <c r="K501" s="184">
        <v>2.1993999999999998</v>
      </c>
      <c r="L501" s="184">
        <v>1.728</v>
      </c>
      <c r="M501" s="184">
        <v>1.1468</v>
      </c>
      <c r="N501" s="184">
        <v>1.6953</v>
      </c>
      <c r="O501" s="184">
        <v>7.0808999999999997</v>
      </c>
      <c r="P501" s="184">
        <v>6.4147999999999996</v>
      </c>
      <c r="Q501" s="184">
        <v>7.4695</v>
      </c>
      <c r="R501" s="184">
        <v>5.0833000000000004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44410</v>
      </c>
      <c r="E502" s="184">
        <v>2747.3148000000001</v>
      </c>
      <c r="F502" s="184">
        <v>13.1347</v>
      </c>
      <c r="G502" s="184">
        <v>13.1347</v>
      </c>
      <c r="H502" s="184">
        <v>4.2064000000000004</v>
      </c>
      <c r="I502" s="184">
        <v>5.2870999999999997</v>
      </c>
      <c r="J502" s="184">
        <v>6.8033000000000001</v>
      </c>
      <c r="K502" s="184">
        <v>3.4016999999999999</v>
      </c>
      <c r="L502" s="184">
        <v>5.0491999999999999</v>
      </c>
      <c r="M502" s="184">
        <v>2.5026999999999999</v>
      </c>
      <c r="N502" s="184">
        <v>3.0943999999999998</v>
      </c>
      <c r="O502" s="184">
        <v>10.0326</v>
      </c>
      <c r="P502" s="184">
        <v>7.6885000000000003</v>
      </c>
      <c r="Q502" s="184">
        <v>8.7729999999999997</v>
      </c>
      <c r="R502" s="184">
        <v>9.0297000000000001</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44410</v>
      </c>
      <c r="E503" s="184">
        <v>2644.3933999999999</v>
      </c>
      <c r="F503" s="184">
        <v>12.5237</v>
      </c>
      <c r="G503" s="184">
        <v>12.5237</v>
      </c>
      <c r="H503" s="184">
        <v>3.5958999999999999</v>
      </c>
      <c r="I503" s="184">
        <v>4.6759000000000004</v>
      </c>
      <c r="J503" s="184">
        <v>6.1898999999999997</v>
      </c>
      <c r="K503" s="184">
        <v>2.7942999999999998</v>
      </c>
      <c r="L503" s="184">
        <v>4.4085999999999999</v>
      </c>
      <c r="M503" s="184">
        <v>1.8484</v>
      </c>
      <c r="N503" s="184">
        <v>2.4373</v>
      </c>
      <c r="O503" s="184">
        <v>9.3644999999999996</v>
      </c>
      <c r="P503" s="184">
        <v>7.1455000000000002</v>
      </c>
      <c r="Q503" s="184">
        <v>7.0655000000000001</v>
      </c>
      <c r="R503" s="184">
        <v>8.3367000000000004</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44410</v>
      </c>
      <c r="E504" s="184">
        <v>71.826999999999998</v>
      </c>
      <c r="F504" s="184">
        <v>7.2371999999999996</v>
      </c>
      <c r="G504" s="184">
        <v>7.2371999999999996</v>
      </c>
      <c r="H504" s="184">
        <v>9.1995000000000005</v>
      </c>
      <c r="I504" s="184">
        <v>10.089700000000001</v>
      </c>
      <c r="J504" s="184">
        <v>-14.0875</v>
      </c>
      <c r="K504" s="184">
        <v>-0.57599999999999996</v>
      </c>
      <c r="L504" s="184">
        <v>9.2241999999999997</v>
      </c>
      <c r="M504" s="184">
        <v>11.7102</v>
      </c>
      <c r="N504" s="184">
        <v>9.2726000000000006</v>
      </c>
      <c r="O504" s="184">
        <v>4.7610999999999999</v>
      </c>
      <c r="P504" s="184">
        <v>6.2145999999999999</v>
      </c>
      <c r="Q504" s="184">
        <v>8.4062999999999999</v>
      </c>
      <c r="R504" s="184">
        <v>2.8357999999999999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44410</v>
      </c>
      <c r="E505" s="184">
        <v>76.781300000000002</v>
      </c>
      <c r="F505" s="184">
        <v>7.23</v>
      </c>
      <c r="G505" s="184">
        <v>7.23</v>
      </c>
      <c r="H505" s="184">
        <v>9.1976999999999993</v>
      </c>
      <c r="I505" s="184">
        <v>10.0863</v>
      </c>
      <c r="J505" s="184">
        <v>-14.0876</v>
      </c>
      <c r="K505" s="184">
        <v>-0.57669999999999999</v>
      </c>
      <c r="L505" s="184">
        <v>9.3989999999999991</v>
      </c>
      <c r="M505" s="184">
        <v>12.1244</v>
      </c>
      <c r="N505" s="184">
        <v>9.8072999999999997</v>
      </c>
      <c r="O505" s="184">
        <v>5.5525000000000002</v>
      </c>
      <c r="P505" s="184">
        <v>7.0804</v>
      </c>
      <c r="Q505" s="184">
        <v>8.2135999999999996</v>
      </c>
      <c r="R505" s="184">
        <v>3.5249999999999999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44410</v>
      </c>
      <c r="E512" s="184">
        <v>72.373099999999994</v>
      </c>
      <c r="F512" s="184">
        <v>-1.7144999999999999</v>
      </c>
      <c r="G512" s="184">
        <v>-1.7144999999999999</v>
      </c>
      <c r="H512" s="184">
        <v>-2.7292000000000001</v>
      </c>
      <c r="I512" s="184">
        <v>-1.6524000000000001</v>
      </c>
      <c r="J512" s="184">
        <v>4.5023999999999997</v>
      </c>
      <c r="K512" s="184">
        <v>24.6175</v>
      </c>
      <c r="L512" s="184">
        <v>13.943300000000001</v>
      </c>
      <c r="M512" s="184">
        <v>10.0322</v>
      </c>
      <c r="N512" s="184">
        <v>9.0094999999999992</v>
      </c>
      <c r="O512" s="184">
        <v>7.1218000000000004</v>
      </c>
      <c r="P512" s="184">
        <v>5.9485999999999999</v>
      </c>
      <c r="Q512" s="184">
        <v>8.4933999999999994</v>
      </c>
      <c r="R512" s="184">
        <v>8.9620999999999995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44410</v>
      </c>
      <c r="E513" s="184">
        <v>76.967799999999997</v>
      </c>
      <c r="F513" s="184">
        <v>-1.1064000000000001</v>
      </c>
      <c r="G513" s="184">
        <v>-1.1064000000000001</v>
      </c>
      <c r="H513" s="184">
        <v>-2.1196000000000002</v>
      </c>
      <c r="I513" s="184">
        <v>-1.0428999999999999</v>
      </c>
      <c r="J513" s="184">
        <v>5.1070000000000002</v>
      </c>
      <c r="K513" s="184">
        <v>25.231000000000002</v>
      </c>
      <c r="L513" s="184">
        <v>14.4345</v>
      </c>
      <c r="M513" s="184">
        <v>10.5852</v>
      </c>
      <c r="N513" s="184">
        <v>9.5993999999999993</v>
      </c>
      <c r="O513" s="184">
        <v>7.7988</v>
      </c>
      <c r="P513" s="184">
        <v>6.6203000000000003</v>
      </c>
      <c r="Q513" s="184">
        <v>8.4087999999999994</v>
      </c>
      <c r="R513" s="184">
        <v>9.6780000000000008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44410</v>
      </c>
      <c r="E514" s="184">
        <v>72.373099999999994</v>
      </c>
      <c r="F514" s="184">
        <v>-1.7144999999999999</v>
      </c>
      <c r="G514" s="184">
        <v>-1.7144999999999999</v>
      </c>
      <c r="H514" s="184">
        <v>-2.7292000000000001</v>
      </c>
      <c r="I514" s="184">
        <v>-1.6524000000000001</v>
      </c>
      <c r="J514" s="184">
        <v>4.5023999999999997</v>
      </c>
      <c r="K514" s="184">
        <v>24.6175</v>
      </c>
      <c r="L514" s="184">
        <v>13.943300000000001</v>
      </c>
      <c r="M514" s="184">
        <v>10.0322</v>
      </c>
      <c r="N514" s="184">
        <v>9.0094999999999992</v>
      </c>
      <c r="O514" s="184">
        <v>7.1218000000000004</v>
      </c>
      <c r="P514" s="184">
        <v>5.9485999999999999</v>
      </c>
      <c r="Q514" s="184">
        <v>8.4933999999999994</v>
      </c>
      <c r="R514" s="184">
        <v>8.9620999999999995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44410</v>
      </c>
      <c r="E515" s="184">
        <v>72.373099999999994</v>
      </c>
      <c r="F515" s="184">
        <v>-1.7144999999999999</v>
      </c>
      <c r="G515" s="184">
        <v>-1.7144999999999999</v>
      </c>
      <c r="H515" s="184">
        <v>-2.7292000000000001</v>
      </c>
      <c r="I515" s="184">
        <v>-1.6524000000000001</v>
      </c>
      <c r="J515" s="184">
        <v>4.5023999999999997</v>
      </c>
      <c r="K515" s="184">
        <v>24.6175</v>
      </c>
      <c r="L515" s="184">
        <v>13.943300000000001</v>
      </c>
      <c r="M515" s="184">
        <v>10.0322</v>
      </c>
      <c r="N515" s="184">
        <v>9.0094999999999992</v>
      </c>
      <c r="O515" s="184">
        <v>7.1218000000000004</v>
      </c>
      <c r="P515" s="184">
        <v>5.9485999999999999</v>
      </c>
      <c r="Q515" s="184">
        <v>8.4933999999999994</v>
      </c>
      <c r="R515" s="184">
        <v>8.9620999999999995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44410</v>
      </c>
      <c r="E516" s="184">
        <v>28.452000000000002</v>
      </c>
      <c r="F516" s="184">
        <v>13.6136</v>
      </c>
      <c r="G516" s="184">
        <v>13.6136</v>
      </c>
      <c r="H516" s="184">
        <v>-1.7954000000000001</v>
      </c>
      <c r="I516" s="184">
        <v>2.6141999999999999</v>
      </c>
      <c r="J516" s="184">
        <v>3.4781</v>
      </c>
      <c r="K516" s="184">
        <v>2.1739000000000002</v>
      </c>
      <c r="L516" s="184">
        <v>2.8266</v>
      </c>
      <c r="M516" s="184">
        <v>1.4901</v>
      </c>
      <c r="N516" s="184">
        <v>2.0977000000000001</v>
      </c>
      <c r="O516" s="184">
        <v>7.6635999999999997</v>
      </c>
      <c r="P516" s="184">
        <v>6.0145999999999997</v>
      </c>
      <c r="Q516" s="184">
        <v>7.8505000000000003</v>
      </c>
      <c r="R516" s="184">
        <v>5.1132999999999997</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44410</v>
      </c>
      <c r="E517" s="184">
        <v>30.387</v>
      </c>
      <c r="F517" s="184">
        <v>14.4312</v>
      </c>
      <c r="G517" s="184">
        <v>14.4312</v>
      </c>
      <c r="H517" s="184">
        <v>-0.99509999999999998</v>
      </c>
      <c r="I517" s="184">
        <v>3.4020000000000001</v>
      </c>
      <c r="J517" s="184">
        <v>4.2698999999999998</v>
      </c>
      <c r="K517" s="184">
        <v>2.964</v>
      </c>
      <c r="L517" s="184">
        <v>3.6263999999999998</v>
      </c>
      <c r="M517" s="184">
        <v>2.2877000000000001</v>
      </c>
      <c r="N517" s="184">
        <v>2.903</v>
      </c>
      <c r="O517" s="184">
        <v>8.4970999999999997</v>
      </c>
      <c r="P517" s="184">
        <v>6.8247</v>
      </c>
      <c r="Q517" s="184">
        <v>7.6985000000000001</v>
      </c>
      <c r="R517" s="184">
        <v>5.9382000000000001</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44410</v>
      </c>
      <c r="E518" s="184">
        <v>27.3508</v>
      </c>
      <c r="F518" s="184">
        <v>13.404400000000001</v>
      </c>
      <c r="G518" s="184">
        <v>13.404400000000001</v>
      </c>
      <c r="H518" s="184">
        <v>-2.0390999999999999</v>
      </c>
      <c r="I518" s="184">
        <v>2.3660999999999999</v>
      </c>
      <c r="J518" s="184">
        <v>3.2288999999999999</v>
      </c>
      <c r="K518" s="184">
        <v>1.9232</v>
      </c>
      <c r="L518" s="184">
        <v>2.5769000000000002</v>
      </c>
      <c r="M518" s="184">
        <v>1.2413000000000001</v>
      </c>
      <c r="N518" s="184">
        <v>1.8467</v>
      </c>
      <c r="O518" s="184">
        <v>7.4001000000000001</v>
      </c>
      <c r="P518" s="184">
        <v>5.7519</v>
      </c>
      <c r="Q518" s="184">
        <v>7.5431999999999997</v>
      </c>
      <c r="R518" s="184">
        <v>4.8587999999999996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44410</v>
      </c>
      <c r="E519" s="184">
        <v>28.496200000000002</v>
      </c>
      <c r="F519" s="184">
        <v>11.881</v>
      </c>
      <c r="G519" s="184">
        <v>11.881</v>
      </c>
      <c r="H519" s="184">
        <v>2.5447000000000002</v>
      </c>
      <c r="I519" s="184">
        <v>4.2245999999999997</v>
      </c>
      <c r="J519" s="184">
        <v>4.8125</v>
      </c>
      <c r="K519" s="184">
        <v>4.3750999999999998</v>
      </c>
      <c r="L519" s="184">
        <v>5.5472999999999999</v>
      </c>
      <c r="M519" s="184">
        <v>4.8428000000000004</v>
      </c>
      <c r="N519" s="184">
        <v>5.3350999999999997</v>
      </c>
      <c r="O519" s="184">
        <v>9.1507000000000005</v>
      </c>
      <c r="P519" s="184">
        <v>8.3590999999999998</v>
      </c>
      <c r="Q519" s="184">
        <v>9.4991000000000003</v>
      </c>
      <c r="R519" s="184">
        <v>8.6499000000000006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44410</v>
      </c>
      <c r="E520" s="184">
        <v>29.914100000000001</v>
      </c>
      <c r="F520" s="184">
        <v>12.6622</v>
      </c>
      <c r="G520" s="184">
        <v>12.6622</v>
      </c>
      <c r="H520" s="184">
        <v>3.3313999999999999</v>
      </c>
      <c r="I520" s="184">
        <v>5.0209999999999999</v>
      </c>
      <c r="J520" s="184">
        <v>5.6039000000000003</v>
      </c>
      <c r="K520" s="184">
        <v>5.1745999999999999</v>
      </c>
      <c r="L520" s="184">
        <v>6.3593000000000002</v>
      </c>
      <c r="M520" s="184">
        <v>5.6524999999999999</v>
      </c>
      <c r="N520" s="184">
        <v>6.1433999999999997</v>
      </c>
      <c r="O520" s="184">
        <v>9.9207999999999998</v>
      </c>
      <c r="P520" s="184">
        <v>9.1212999999999997</v>
      </c>
      <c r="Q520" s="184">
        <v>10.668900000000001</v>
      </c>
      <c r="R520" s="184">
        <v>9.42</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44410</v>
      </c>
      <c r="E521" s="184">
        <v>17.5396</v>
      </c>
      <c r="F521" s="184">
        <v>3.6776</v>
      </c>
      <c r="G521" s="184">
        <v>3.6776</v>
      </c>
      <c r="H521" s="184">
        <v>-4.3665000000000003</v>
      </c>
      <c r="I521" s="184">
        <v>-3.7256</v>
      </c>
      <c r="J521" s="184">
        <v>5.8490000000000002</v>
      </c>
      <c r="K521" s="184">
        <v>4.6418999999999997</v>
      </c>
      <c r="L521" s="184">
        <v>4.7159000000000004</v>
      </c>
      <c r="M521" s="184">
        <v>4.6482000000000001</v>
      </c>
      <c r="N521" s="184">
        <v>4.6391999999999998</v>
      </c>
      <c r="O521" s="184">
        <v>6.9340999999999999</v>
      </c>
      <c r="P521" s="184">
        <v>5.1826999999999996</v>
      </c>
      <c r="Q521" s="184">
        <v>6.1246999999999998</v>
      </c>
      <c r="R521" s="184">
        <v>6.6333000000000002</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44410</v>
      </c>
      <c r="E522" s="184">
        <v>18.799600000000002</v>
      </c>
      <c r="F522" s="184">
        <v>4.4672000000000001</v>
      </c>
      <c r="G522" s="184">
        <v>4.4672000000000001</v>
      </c>
      <c r="H522" s="184">
        <v>-3.6309</v>
      </c>
      <c r="I522" s="184">
        <v>-2.9921000000000002</v>
      </c>
      <c r="J522" s="184">
        <v>6.6003999999999996</v>
      </c>
      <c r="K522" s="184">
        <v>5.3987999999999996</v>
      </c>
      <c r="L522" s="184">
        <v>5.4725000000000001</v>
      </c>
      <c r="M522" s="184">
        <v>5.4082999999999997</v>
      </c>
      <c r="N522" s="184">
        <v>5.4212999999999996</v>
      </c>
      <c r="O522" s="184">
        <v>7.8724999999999996</v>
      </c>
      <c r="P522" s="184">
        <v>6.3125</v>
      </c>
      <c r="Q522" s="184">
        <v>6.6195000000000004</v>
      </c>
      <c r="R522" s="184">
        <v>7.4504999999999999</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44410</v>
      </c>
      <c r="E523" s="184">
        <v>29.503799999999998</v>
      </c>
      <c r="F523" s="184">
        <v>10.029</v>
      </c>
      <c r="G523" s="184">
        <v>10.029</v>
      </c>
      <c r="H523" s="184">
        <v>-3.6911</v>
      </c>
      <c r="I523" s="184">
        <v>0.97240000000000004</v>
      </c>
      <c r="J523" s="184">
        <v>6.7347999999999999</v>
      </c>
      <c r="K523" s="184">
        <v>4.8773999999999997</v>
      </c>
      <c r="L523" s="184">
        <v>4.9573999999999998</v>
      </c>
      <c r="M523" s="184">
        <v>2.8203</v>
      </c>
      <c r="N523" s="184">
        <v>3.3424</v>
      </c>
      <c r="O523" s="184">
        <v>10.498200000000001</v>
      </c>
      <c r="P523" s="184">
        <v>8.8284000000000002</v>
      </c>
      <c r="Q523" s="184">
        <v>9.3848000000000003</v>
      </c>
      <c r="R523" s="184">
        <v>8.2644000000000002</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44410</v>
      </c>
      <c r="E524" s="184">
        <v>27.457100000000001</v>
      </c>
      <c r="F524" s="184">
        <v>9.1793999999999993</v>
      </c>
      <c r="G524" s="184">
        <v>9.1793999999999993</v>
      </c>
      <c r="H524" s="184">
        <v>-4.5537999999999998</v>
      </c>
      <c r="I524" s="184">
        <v>9.5000000000000001E-2</v>
      </c>
      <c r="J524" s="184">
        <v>5.8567</v>
      </c>
      <c r="K524" s="184">
        <v>3.9933000000000001</v>
      </c>
      <c r="L524" s="184">
        <v>4.0187999999999997</v>
      </c>
      <c r="M524" s="184">
        <v>1.9038999999999999</v>
      </c>
      <c r="N524" s="184">
        <v>2.4422999999999999</v>
      </c>
      <c r="O524" s="184">
        <v>9.6402999999999999</v>
      </c>
      <c r="P524" s="184">
        <v>7.9748999999999999</v>
      </c>
      <c r="Q524" s="184">
        <v>8.2936999999999994</v>
      </c>
      <c r="R524" s="184">
        <v>7.3766999999999996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44410</v>
      </c>
      <c r="E525" s="184">
        <v>18.142499999999998</v>
      </c>
      <c r="F525" s="184">
        <v>10.4034</v>
      </c>
      <c r="G525" s="184">
        <v>10.4034</v>
      </c>
      <c r="H525" s="184">
        <v>10.7424</v>
      </c>
      <c r="I525" s="184">
        <v>11.5327</v>
      </c>
      <c r="J525" s="184">
        <v>12.2028</v>
      </c>
      <c r="K525" s="184">
        <v>8.6310000000000002</v>
      </c>
      <c r="L525" s="184">
        <v>8.4458000000000002</v>
      </c>
      <c r="M525" s="184">
        <v>6.9257</v>
      </c>
      <c r="N525" s="184">
        <v>7.0429000000000004</v>
      </c>
      <c r="O525" s="184">
        <v>7.8691000000000004</v>
      </c>
      <c r="P525" s="184">
        <v>7.5256999999999996</v>
      </c>
      <c r="Q525" s="184">
        <v>7.6191000000000004</v>
      </c>
      <c r="R525" s="184">
        <v>7.7350000000000003</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44410</v>
      </c>
      <c r="E526" s="184">
        <v>17.3658</v>
      </c>
      <c r="F526" s="184">
        <v>10.167299999999999</v>
      </c>
      <c r="G526" s="184">
        <v>10.167299999999999</v>
      </c>
      <c r="H526" s="184">
        <v>10.5002</v>
      </c>
      <c r="I526" s="184">
        <v>11.2784</v>
      </c>
      <c r="J526" s="184">
        <v>11.9514</v>
      </c>
      <c r="K526" s="184">
        <v>8.3763000000000005</v>
      </c>
      <c r="L526" s="184">
        <v>8.1213999999999995</v>
      </c>
      <c r="M526" s="184">
        <v>6.532</v>
      </c>
      <c r="N526" s="184">
        <v>6.6083999999999996</v>
      </c>
      <c r="O526" s="184">
        <v>7.2591000000000001</v>
      </c>
      <c r="P526" s="184">
        <v>6.9222000000000001</v>
      </c>
      <c r="Q526" s="184">
        <v>7.0401999999999996</v>
      </c>
      <c r="R526" s="184">
        <v>7.1696999999999997</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44410</v>
      </c>
      <c r="E527" s="184">
        <v>1220.1146000000001</v>
      </c>
      <c r="F527" s="184">
        <v>8.4479000000000006</v>
      </c>
      <c r="G527" s="184">
        <v>8.4479000000000006</v>
      </c>
      <c r="H527" s="184">
        <v>3.9321000000000002</v>
      </c>
      <c r="I527" s="184">
        <v>8.1265000000000001</v>
      </c>
      <c r="J527" s="184">
        <v>9.5869999999999997</v>
      </c>
      <c r="K527" s="184">
        <v>5.0853000000000002</v>
      </c>
      <c r="L527" s="184">
        <v>5.6627000000000001</v>
      </c>
      <c r="M527" s="184">
        <v>4.5951000000000004</v>
      </c>
      <c r="N527" s="184">
        <v>5.0921000000000003</v>
      </c>
      <c r="O527" s="184"/>
      <c r="P527" s="184"/>
      <c r="Q527" s="184">
        <v>7.7568000000000001</v>
      </c>
      <c r="R527" s="184">
        <v>6.3148</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44410</v>
      </c>
      <c r="E528" s="184">
        <v>1203.432</v>
      </c>
      <c r="F528" s="184">
        <v>7.9324000000000003</v>
      </c>
      <c r="G528" s="184">
        <v>7.9324000000000003</v>
      </c>
      <c r="H528" s="184">
        <v>3.4174000000000002</v>
      </c>
      <c r="I528" s="184">
        <v>7.5980999999999996</v>
      </c>
      <c r="J528" s="184">
        <v>9.0620999999999992</v>
      </c>
      <c r="K528" s="184">
        <v>4.5595999999999997</v>
      </c>
      <c r="L528" s="184">
        <v>5.1303000000000001</v>
      </c>
      <c r="M528" s="184">
        <v>4.0622999999999996</v>
      </c>
      <c r="N528" s="184">
        <v>4.5480999999999998</v>
      </c>
      <c r="O528" s="184"/>
      <c r="P528" s="184"/>
      <c r="Q528" s="184">
        <v>7.2012</v>
      </c>
      <c r="R528" s="184">
        <v>5.7629999999999999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44410</v>
      </c>
      <c r="E529" s="184">
        <v>34.414299999999997</v>
      </c>
      <c r="F529" s="184">
        <v>5.9423000000000004</v>
      </c>
      <c r="G529" s="184">
        <v>5.9423000000000004</v>
      </c>
      <c r="H529" s="184">
        <v>5.1261999999999999</v>
      </c>
      <c r="I529" s="184">
        <v>5.6334</v>
      </c>
      <c r="J529" s="184">
        <v>7.2530999999999999</v>
      </c>
      <c r="K529" s="184">
        <v>3.802</v>
      </c>
      <c r="L529" s="184">
        <v>5.3456000000000001</v>
      </c>
      <c r="M529" s="184">
        <v>3.8794</v>
      </c>
      <c r="N529" s="184">
        <v>4.1726000000000001</v>
      </c>
      <c r="O529" s="184">
        <v>6.7374000000000001</v>
      </c>
      <c r="P529" s="184">
        <v>7.3049999999999997</v>
      </c>
      <c r="Q529" s="184">
        <v>8.0921000000000003</v>
      </c>
      <c r="R529" s="184">
        <v>6.2279999999999998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44410</v>
      </c>
      <c r="E530" s="184">
        <v>32.802900000000001</v>
      </c>
      <c r="F530" s="184">
        <v>5.1947999999999999</v>
      </c>
      <c r="G530" s="184">
        <v>5.1947999999999999</v>
      </c>
      <c r="H530" s="184">
        <v>4.375</v>
      </c>
      <c r="I530" s="184">
        <v>4.8971</v>
      </c>
      <c r="J530" s="184">
        <v>6.5183</v>
      </c>
      <c r="K530" s="184">
        <v>3.0661999999999998</v>
      </c>
      <c r="L530" s="184">
        <v>4.5975999999999999</v>
      </c>
      <c r="M530" s="184">
        <v>3.1301000000000001</v>
      </c>
      <c r="N530" s="184">
        <v>3.4144999999999999</v>
      </c>
      <c r="O530" s="184">
        <v>6.0860000000000003</v>
      </c>
      <c r="P530" s="184">
        <v>6.6749000000000001</v>
      </c>
      <c r="Q530" s="184">
        <v>6.7763999999999998</v>
      </c>
      <c r="R530" s="184">
        <v>5.5202</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44410</v>
      </c>
      <c r="E531" s="184">
        <v>31.1553</v>
      </c>
      <c r="F531" s="184">
        <v>13.7226</v>
      </c>
      <c r="G531" s="184">
        <v>13.7226</v>
      </c>
      <c r="H531" s="184">
        <v>11.2712</v>
      </c>
      <c r="I531" s="184">
        <v>6.2492999999999999</v>
      </c>
      <c r="J531" s="184">
        <v>5.4138999999999999</v>
      </c>
      <c r="K531" s="184">
        <v>5.5187999999999997</v>
      </c>
      <c r="L531" s="184">
        <v>5.2313999999999998</v>
      </c>
      <c r="M531" s="184">
        <v>3.7073999999999998</v>
      </c>
      <c r="N531" s="184">
        <v>4.8947000000000003</v>
      </c>
      <c r="O531" s="184">
        <v>10.055199999999999</v>
      </c>
      <c r="P531" s="184">
        <v>9.0021000000000004</v>
      </c>
      <c r="Q531" s="184">
        <v>9.5846999999999998</v>
      </c>
      <c r="R531" s="184">
        <v>8.1442999999999994</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44410</v>
      </c>
      <c r="E532" s="184">
        <v>29.522600000000001</v>
      </c>
      <c r="F532" s="184">
        <v>12.9541</v>
      </c>
      <c r="G532" s="184">
        <v>12.9541</v>
      </c>
      <c r="H532" s="184">
        <v>10.530099999999999</v>
      </c>
      <c r="I532" s="184">
        <v>5.5133999999999999</v>
      </c>
      <c r="J532" s="184">
        <v>4.6767000000000003</v>
      </c>
      <c r="K532" s="184">
        <v>4.7705000000000002</v>
      </c>
      <c r="L532" s="184">
        <v>4.4763000000000002</v>
      </c>
      <c r="M532" s="184">
        <v>2.9601999999999999</v>
      </c>
      <c r="N532" s="184">
        <v>4.1439000000000004</v>
      </c>
      <c r="O532" s="184">
        <v>9.3232999999999997</v>
      </c>
      <c r="P532" s="184">
        <v>8.3282000000000007</v>
      </c>
      <c r="Q532" s="184">
        <v>8.5524000000000004</v>
      </c>
      <c r="R532" s="184">
        <v>7.4067999999999996</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44410</v>
      </c>
      <c r="E533" s="184">
        <v>24.985800000000001</v>
      </c>
      <c r="F533" s="184">
        <v>11.697900000000001</v>
      </c>
      <c r="G533" s="184">
        <v>11.697900000000001</v>
      </c>
      <c r="H533" s="184">
        <v>1.9207000000000001</v>
      </c>
      <c r="I533" s="184">
        <v>2.6739999999999999</v>
      </c>
      <c r="J533" s="184">
        <v>6.7107000000000001</v>
      </c>
      <c r="K533" s="184">
        <v>4.4912999999999998</v>
      </c>
      <c r="L533" s="184">
        <v>3.8769</v>
      </c>
      <c r="M533" s="184">
        <v>2.1305000000000001</v>
      </c>
      <c r="N533" s="184">
        <v>3.0266000000000002</v>
      </c>
      <c r="O533" s="184">
        <v>8.7603000000000009</v>
      </c>
      <c r="P533" s="184">
        <v>7.7813999999999997</v>
      </c>
      <c r="Q533" s="184">
        <v>8.843</v>
      </c>
      <c r="R533" s="184">
        <v>6.8475999999999999</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44410</v>
      </c>
      <c r="E534" s="184">
        <v>23.614699999999999</v>
      </c>
      <c r="F534" s="184">
        <v>10.984</v>
      </c>
      <c r="G534" s="184">
        <v>10.984</v>
      </c>
      <c r="H534" s="184">
        <v>1.2146999999999999</v>
      </c>
      <c r="I534" s="184">
        <v>1.9556</v>
      </c>
      <c r="J534" s="184">
        <v>5.9885000000000002</v>
      </c>
      <c r="K534" s="184">
        <v>3.7654000000000001</v>
      </c>
      <c r="L534" s="184">
        <v>3.1446999999999998</v>
      </c>
      <c r="M534" s="184">
        <v>1.4109</v>
      </c>
      <c r="N534" s="184">
        <v>2.3102999999999998</v>
      </c>
      <c r="O534" s="184">
        <v>7.9863</v>
      </c>
      <c r="P534" s="184">
        <v>6.9466000000000001</v>
      </c>
      <c r="Q534" s="184">
        <v>5.9225000000000003</v>
      </c>
      <c r="R534" s="184">
        <v>6.1134000000000004</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44410</v>
      </c>
      <c r="E535" s="184">
        <v>12.122</v>
      </c>
      <c r="F535" s="184">
        <v>7.8338000000000001</v>
      </c>
      <c r="G535" s="184">
        <v>7.8338000000000001</v>
      </c>
      <c r="H535" s="184">
        <v>0.73140000000000005</v>
      </c>
      <c r="I535" s="184">
        <v>2.4973000000000001</v>
      </c>
      <c r="J535" s="184">
        <v>4.3186999999999998</v>
      </c>
      <c r="K535" s="184">
        <v>3.7092000000000001</v>
      </c>
      <c r="L535" s="184">
        <v>4.2222</v>
      </c>
      <c r="M535" s="184">
        <v>3.8256000000000001</v>
      </c>
      <c r="N535" s="184">
        <v>4.6135999999999999</v>
      </c>
      <c r="O535" s="184"/>
      <c r="P535" s="184"/>
      <c r="Q535" s="184">
        <v>6.7327000000000004</v>
      </c>
      <c r="R535" s="184">
        <v>6.0227000000000004</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44410</v>
      </c>
      <c r="E536" s="184">
        <v>11.732900000000001</v>
      </c>
      <c r="F536" s="184">
        <v>6.7439999999999998</v>
      </c>
      <c r="G536" s="184">
        <v>6.7439999999999998</v>
      </c>
      <c r="H536" s="184">
        <v>-0.39989999999999998</v>
      </c>
      <c r="I536" s="184">
        <v>1.3784000000000001</v>
      </c>
      <c r="J536" s="184">
        <v>3.21</v>
      </c>
      <c r="K536" s="184">
        <v>2.6019999999999999</v>
      </c>
      <c r="L536" s="184">
        <v>3.1259999999999999</v>
      </c>
      <c r="M536" s="184">
        <v>2.7313999999999998</v>
      </c>
      <c r="N536" s="184">
        <v>3.4940000000000002</v>
      </c>
      <c r="O536" s="184"/>
      <c r="P536" s="184"/>
      <c r="Q536" s="184">
        <v>5.5601000000000003</v>
      </c>
      <c r="R536" s="184">
        <v>4.8558000000000003</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44410</v>
      </c>
      <c r="E537" s="184">
        <v>14.066700000000001</v>
      </c>
      <c r="F537" s="184">
        <v>5.3648999999999996</v>
      </c>
      <c r="G537" s="184">
        <v>5.3648999999999996</v>
      </c>
      <c r="H537" s="184">
        <v>3.7094999999999998</v>
      </c>
      <c r="I537" s="184">
        <v>2.7458999999999998</v>
      </c>
      <c r="J537" s="184">
        <v>6.1760000000000002</v>
      </c>
      <c r="K537" s="184">
        <v>3.5124</v>
      </c>
      <c r="L537" s="184">
        <v>5.0716999999999999</v>
      </c>
      <c r="M537" s="184">
        <v>3.4035000000000002</v>
      </c>
      <c r="N537" s="184">
        <v>3.3736000000000002</v>
      </c>
      <c r="O537" s="184">
        <v>9.7620000000000005</v>
      </c>
      <c r="P537" s="184"/>
      <c r="Q537" s="184">
        <v>8.1374999999999993</v>
      </c>
      <c r="R537" s="184">
        <v>7.1806000000000001</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44410</v>
      </c>
      <c r="E538" s="184">
        <v>13.338699999999999</v>
      </c>
      <c r="F538" s="184">
        <v>4.3798000000000004</v>
      </c>
      <c r="G538" s="184">
        <v>4.3798000000000004</v>
      </c>
      <c r="H538" s="184">
        <v>2.7378</v>
      </c>
      <c r="I538" s="184">
        <v>1.7799</v>
      </c>
      <c r="J538" s="184">
        <v>5.2133000000000003</v>
      </c>
      <c r="K538" s="184">
        <v>2.5522</v>
      </c>
      <c r="L538" s="184">
        <v>4.0907</v>
      </c>
      <c r="M538" s="184">
        <v>2.4279000000000002</v>
      </c>
      <c r="N538" s="184">
        <v>2.4030999999999998</v>
      </c>
      <c r="O538" s="184">
        <v>8.5708000000000002</v>
      </c>
      <c r="P538" s="184"/>
      <c r="Q538" s="184">
        <v>6.8280000000000003</v>
      </c>
      <c r="R538" s="184">
        <v>6.1425000000000001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44410</v>
      </c>
      <c r="E539" s="184">
        <v>29.131499999999999</v>
      </c>
      <c r="F539" s="184">
        <v>21.001999999999999</v>
      </c>
      <c r="G539" s="184">
        <v>21.001999999999999</v>
      </c>
      <c r="H539" s="184">
        <v>3.1162999999999998</v>
      </c>
      <c r="I539" s="184">
        <v>3.4321999999999999</v>
      </c>
      <c r="J539" s="184">
        <v>-2.2307999999999999</v>
      </c>
      <c r="K539" s="184">
        <v>1.0290999999999999</v>
      </c>
      <c r="L539" s="184">
        <v>3.1204000000000001</v>
      </c>
      <c r="M539" s="184">
        <v>0.90329999999999999</v>
      </c>
      <c r="N539" s="184">
        <v>2.1331000000000002</v>
      </c>
      <c r="O539" s="184">
        <v>7.8579999999999997</v>
      </c>
      <c r="P539" s="184">
        <v>6.5260999999999996</v>
      </c>
      <c r="Q539" s="184">
        <v>6.6025</v>
      </c>
      <c r="R539" s="184">
        <v>5.9233000000000002</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44410</v>
      </c>
      <c r="E540" s="184">
        <v>30.765999999999998</v>
      </c>
      <c r="F540" s="184">
        <v>21.392299999999999</v>
      </c>
      <c r="G540" s="184">
        <v>21.392299999999999</v>
      </c>
      <c r="H540" s="184">
        <v>3.5276000000000001</v>
      </c>
      <c r="I540" s="184">
        <v>3.8359000000000001</v>
      </c>
      <c r="J540" s="184">
        <v>-1.8265</v>
      </c>
      <c r="K540" s="184">
        <v>1.4402999999999999</v>
      </c>
      <c r="L540" s="184">
        <v>3.5409000000000002</v>
      </c>
      <c r="M540" s="184">
        <v>1.3307</v>
      </c>
      <c r="N540" s="184">
        <v>2.5714000000000001</v>
      </c>
      <c r="O540" s="184">
        <v>8.4977</v>
      </c>
      <c r="P540" s="184">
        <v>7.1826999999999996</v>
      </c>
      <c r="Q540" s="184">
        <v>8.3978999999999999</v>
      </c>
      <c r="R540" s="184">
        <v>6.4794999999999998</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44410</v>
      </c>
      <c r="E541" s="184">
        <v>2110.3507</v>
      </c>
      <c r="F541" s="184">
        <v>6.7404000000000002</v>
      </c>
      <c r="G541" s="184">
        <v>6.7404000000000002</v>
      </c>
      <c r="H541" s="184">
        <v>1.3158000000000001</v>
      </c>
      <c r="I541" s="184">
        <v>2.5489000000000002</v>
      </c>
      <c r="J541" s="184">
        <v>4.6234000000000002</v>
      </c>
      <c r="K541" s="184">
        <v>2.8195000000000001</v>
      </c>
      <c r="L541" s="184">
        <v>3.8826000000000001</v>
      </c>
      <c r="M541" s="184">
        <v>2.2953999999999999</v>
      </c>
      <c r="N541" s="184">
        <v>3.1116000000000001</v>
      </c>
      <c r="O541" s="184">
        <v>8.3259000000000007</v>
      </c>
      <c r="P541" s="184">
        <v>7.6162000000000001</v>
      </c>
      <c r="Q541" s="184">
        <v>8.1241000000000003</v>
      </c>
      <c r="R541" s="184">
        <v>6.0868000000000002</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44410</v>
      </c>
      <c r="E542" s="184">
        <v>2282.7013000000002</v>
      </c>
      <c r="F542" s="184">
        <v>7.6094999999999997</v>
      </c>
      <c r="G542" s="184">
        <v>7.6094999999999997</v>
      </c>
      <c r="H542" s="184">
        <v>2.3328000000000002</v>
      </c>
      <c r="I542" s="184">
        <v>3.6656</v>
      </c>
      <c r="J542" s="184">
        <v>5.7973999999999997</v>
      </c>
      <c r="K542" s="184">
        <v>4.0263999999999998</v>
      </c>
      <c r="L542" s="184">
        <v>5.1124000000000001</v>
      </c>
      <c r="M542" s="184">
        <v>3.4904000000000002</v>
      </c>
      <c r="N542" s="184">
        <v>4.2502000000000004</v>
      </c>
      <c r="O542" s="184">
        <v>9.2918000000000003</v>
      </c>
      <c r="P542" s="184">
        <v>8.7067999999999994</v>
      </c>
      <c r="Q542" s="184">
        <v>8.9362999999999992</v>
      </c>
      <c r="R542" s="184">
        <v>7.0885999999999996</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44410</v>
      </c>
      <c r="E547" s="184">
        <v>16.599799999999998</v>
      </c>
      <c r="F547" s="184">
        <v>12.3993</v>
      </c>
      <c r="G547" s="184">
        <v>12.3993</v>
      </c>
      <c r="H547" s="184">
        <v>3.8351000000000002</v>
      </c>
      <c r="I547" s="184">
        <v>6.5500999999999996</v>
      </c>
      <c r="J547" s="184">
        <v>5.9668999999999999</v>
      </c>
      <c r="K547" s="184">
        <v>2.6684999999999999</v>
      </c>
      <c r="L547" s="184">
        <v>4.0674999999999999</v>
      </c>
      <c r="M547" s="184">
        <v>3.3849999999999998</v>
      </c>
      <c r="N547" s="184">
        <v>4.3551000000000002</v>
      </c>
      <c r="O547" s="184">
        <v>8.4981000000000009</v>
      </c>
      <c r="P547" s="184">
        <v>7.6955999999999998</v>
      </c>
      <c r="Q547" s="184">
        <v>8.5020000000000007</v>
      </c>
      <c r="R547" s="184">
        <v>6.7843999999999998</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44410</v>
      </c>
      <c r="E548" s="184">
        <v>16.519400000000001</v>
      </c>
      <c r="F548" s="184">
        <v>12.312099999999999</v>
      </c>
      <c r="G548" s="184">
        <v>12.312099999999999</v>
      </c>
      <c r="H548" s="184">
        <v>3.7273000000000001</v>
      </c>
      <c r="I548" s="184">
        <v>6.4393000000000002</v>
      </c>
      <c r="J548" s="184">
        <v>5.8521000000000001</v>
      </c>
      <c r="K548" s="184">
        <v>2.5505</v>
      </c>
      <c r="L548" s="184">
        <v>3.9466999999999999</v>
      </c>
      <c r="M548" s="184">
        <v>3.2633999999999999</v>
      </c>
      <c r="N548" s="184">
        <v>4.2310999999999996</v>
      </c>
      <c r="O548" s="184">
        <v>8.3681000000000001</v>
      </c>
      <c r="P548" s="184">
        <v>7.5768000000000004</v>
      </c>
      <c r="Q548" s="184">
        <v>8.3846000000000007</v>
      </c>
      <c r="R548" s="184">
        <v>6.6520999999999999</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44410</v>
      </c>
      <c r="E549" s="184">
        <v>29.6083</v>
      </c>
      <c r="F549" s="184">
        <v>7.8536999999999999</v>
      </c>
      <c r="G549" s="184">
        <v>7.8536999999999999</v>
      </c>
      <c r="H549" s="184">
        <v>5.0239000000000003</v>
      </c>
      <c r="I549" s="184">
        <v>4.8078000000000003</v>
      </c>
      <c r="J549" s="184">
        <v>3.4899</v>
      </c>
      <c r="K549" s="184">
        <v>3.1505000000000001</v>
      </c>
      <c r="L549" s="184">
        <v>4.1462000000000003</v>
      </c>
      <c r="M549" s="184">
        <v>2.4935999999999998</v>
      </c>
      <c r="N549" s="184">
        <v>3.2839999999999998</v>
      </c>
      <c r="O549" s="184">
        <v>9.8252000000000006</v>
      </c>
      <c r="P549" s="184">
        <v>8.5831</v>
      </c>
      <c r="Q549" s="184">
        <v>8.7850000000000001</v>
      </c>
      <c r="R549" s="184">
        <v>7.2728000000000002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44410</v>
      </c>
      <c r="E550" s="184">
        <v>27.915299999999998</v>
      </c>
      <c r="F550" s="184">
        <v>7.0647000000000002</v>
      </c>
      <c r="G550" s="184">
        <v>7.0647000000000002</v>
      </c>
      <c r="H550" s="184">
        <v>4.2435999999999998</v>
      </c>
      <c r="I550" s="184">
        <v>4.0315000000000003</v>
      </c>
      <c r="J550" s="184">
        <v>2.7141000000000002</v>
      </c>
      <c r="K550" s="184">
        <v>2.3734999999999999</v>
      </c>
      <c r="L550" s="184">
        <v>3.3622000000000001</v>
      </c>
      <c r="M550" s="184">
        <v>1.7118</v>
      </c>
      <c r="N550" s="184">
        <v>2.4914000000000001</v>
      </c>
      <c r="O550" s="184">
        <v>9.0543999999999993</v>
      </c>
      <c r="P550" s="184">
        <v>7.7952000000000004</v>
      </c>
      <c r="Q550" s="184">
        <v>6.0189000000000004</v>
      </c>
      <c r="R550" s="184">
        <v>6.5339999999999998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44410</v>
      </c>
      <c r="E551" s="184">
        <v>35.828699999999998</v>
      </c>
      <c r="F551" s="184">
        <v>5.8436000000000003</v>
      </c>
      <c r="G551" s="184">
        <v>5.8436000000000003</v>
      </c>
      <c r="H551" s="184">
        <v>6.0175000000000001</v>
      </c>
      <c r="I551" s="184">
        <v>7.1140999999999996</v>
      </c>
      <c r="J551" s="184">
        <v>10.476900000000001</v>
      </c>
      <c r="K551" s="184">
        <v>6.5281000000000002</v>
      </c>
      <c r="L551" s="184">
        <v>6.7268999999999997</v>
      </c>
      <c r="M551" s="184">
        <v>5.1330999999999998</v>
      </c>
      <c r="N551" s="184">
        <v>5.2039</v>
      </c>
      <c r="O551" s="184">
        <v>8.3739000000000008</v>
      </c>
      <c r="P551" s="184">
        <v>7.5247999999999999</v>
      </c>
      <c r="Q551" s="184">
        <v>9.1579999999999995</v>
      </c>
      <c r="R551" s="184">
        <v>7.5258000000000003</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44410</v>
      </c>
      <c r="E552" s="184">
        <v>32.853400000000001</v>
      </c>
      <c r="F552" s="184">
        <v>5.4462999999999999</v>
      </c>
      <c r="G552" s="184">
        <v>5.4462999999999999</v>
      </c>
      <c r="H552" s="184">
        <v>5.5768000000000004</v>
      </c>
      <c r="I552" s="184">
        <v>6.6590999999999996</v>
      </c>
      <c r="J552" s="184">
        <v>10.040900000000001</v>
      </c>
      <c r="K552" s="184">
        <v>6.0972</v>
      </c>
      <c r="L552" s="184">
        <v>6.1780999999999997</v>
      </c>
      <c r="M552" s="184">
        <v>4.3204000000000002</v>
      </c>
      <c r="N552" s="184">
        <v>4.2514000000000003</v>
      </c>
      <c r="O552" s="184">
        <v>7.2812999999999999</v>
      </c>
      <c r="P552" s="184">
        <v>6.4278000000000004</v>
      </c>
      <c r="Q552" s="184">
        <v>6.8605</v>
      </c>
      <c r="R552" s="184">
        <v>6.4420000000000002</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44410</v>
      </c>
      <c r="E553" s="184">
        <v>19.014299999999999</v>
      </c>
      <c r="F553" s="184">
        <v>11.2721</v>
      </c>
      <c r="G553" s="184">
        <v>11.2721</v>
      </c>
      <c r="H553" s="184">
        <v>-0.5484</v>
      </c>
      <c r="I553" s="184">
        <v>2.1682000000000001</v>
      </c>
      <c r="J553" s="184">
        <v>3.7957000000000001</v>
      </c>
      <c r="K553" s="184">
        <v>2.5323000000000002</v>
      </c>
      <c r="L553" s="184">
        <v>3.7441</v>
      </c>
      <c r="M553" s="184">
        <v>1.45</v>
      </c>
      <c r="N553" s="184">
        <v>2.1787000000000001</v>
      </c>
      <c r="O553" s="184">
        <v>8.0449999999999999</v>
      </c>
      <c r="P553" s="184">
        <v>6.1296999999999997</v>
      </c>
      <c r="Q553" s="184">
        <v>7.0182000000000002</v>
      </c>
      <c r="R553" s="184">
        <v>6.3045999999999998</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44410</v>
      </c>
      <c r="E554" s="184">
        <v>19.890499999999999</v>
      </c>
      <c r="F554" s="184">
        <v>11.6944</v>
      </c>
      <c r="G554" s="184">
        <v>11.6944</v>
      </c>
      <c r="H554" s="184">
        <v>-0.1835</v>
      </c>
      <c r="I554" s="184">
        <v>2.5322</v>
      </c>
      <c r="J554" s="184">
        <v>4.1582999999999997</v>
      </c>
      <c r="K554" s="184">
        <v>2.8891</v>
      </c>
      <c r="L554" s="184">
        <v>4.0151000000000003</v>
      </c>
      <c r="M554" s="184">
        <v>1.6805000000000001</v>
      </c>
      <c r="N554" s="184">
        <v>2.4373999999999998</v>
      </c>
      <c r="O554" s="184">
        <v>8.3068000000000008</v>
      </c>
      <c r="P554" s="184">
        <v>6.5586000000000002</v>
      </c>
      <c r="Q554" s="184">
        <v>7.3356000000000003</v>
      </c>
      <c r="R554" s="184">
        <v>6.5906000000000002</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44410</v>
      </c>
      <c r="E555" s="184">
        <v>0.3251</v>
      </c>
      <c r="F555" s="184">
        <v>11.2377</v>
      </c>
      <c r="G555" s="184">
        <v>11.2377</v>
      </c>
      <c r="H555" s="184">
        <v>11.2515</v>
      </c>
      <c r="I555" s="184">
        <v>11.2759</v>
      </c>
      <c r="J555" s="184">
        <v>10.9663</v>
      </c>
      <c r="K555" s="184">
        <v>11.182</v>
      </c>
      <c r="L555" s="184">
        <v>11.4727</v>
      </c>
      <c r="M555" s="184">
        <v>-24.241700000000002</v>
      </c>
      <c r="N555" s="184">
        <v>-16.2517</v>
      </c>
      <c r="O555" s="184"/>
      <c r="P555" s="184"/>
      <c r="Q555" s="184">
        <v>-9.0992999999999995</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44410</v>
      </c>
      <c r="E556" s="184">
        <v>0.30990000000000001</v>
      </c>
      <c r="F556" s="184">
        <v>11.789400000000001</v>
      </c>
      <c r="G556" s="184">
        <v>11.789400000000001</v>
      </c>
      <c r="H556" s="184">
        <v>10.115</v>
      </c>
      <c r="I556" s="184">
        <v>10.982799999999999</v>
      </c>
      <c r="J556" s="184">
        <v>10.735200000000001</v>
      </c>
      <c r="K556" s="184">
        <v>11.0832</v>
      </c>
      <c r="L556" s="184">
        <v>11.4133</v>
      </c>
      <c r="M556" s="184">
        <v>-24.520399999999999</v>
      </c>
      <c r="N556" s="184">
        <v>-16.446400000000001</v>
      </c>
      <c r="O556" s="184"/>
      <c r="P556" s="184"/>
      <c r="Q556" s="184">
        <v>-9.2509999999999994</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44410</v>
      </c>
      <c r="E557" s="184">
        <v>22.427</v>
      </c>
      <c r="F557" s="184">
        <v>11.9467</v>
      </c>
      <c r="G557" s="184">
        <v>11.9467</v>
      </c>
      <c r="H557" s="184">
        <v>4.7938999999999998</v>
      </c>
      <c r="I557" s="184">
        <v>4.8567</v>
      </c>
      <c r="J557" s="184">
        <v>4.4794999999999998</v>
      </c>
      <c r="K557" s="184">
        <v>2.9887000000000001</v>
      </c>
      <c r="L557" s="184">
        <v>3.4302000000000001</v>
      </c>
      <c r="M557" s="184">
        <v>2.2673999999999999</v>
      </c>
      <c r="N557" s="184">
        <v>2.1617000000000002</v>
      </c>
      <c r="O557" s="184">
        <v>2.3052999999999999</v>
      </c>
      <c r="P557" s="184">
        <v>4.3997999999999999</v>
      </c>
      <c r="Q557" s="184">
        <v>7.0141999999999998</v>
      </c>
      <c r="R557" s="184">
        <v>3.8812000000000002</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44410</v>
      </c>
      <c r="E558" s="184">
        <v>21.250800000000002</v>
      </c>
      <c r="F558" s="184">
        <v>11.4613</v>
      </c>
      <c r="G558" s="184">
        <v>11.4613</v>
      </c>
      <c r="H558" s="184">
        <v>4.2975000000000003</v>
      </c>
      <c r="I558" s="184">
        <v>4.3257000000000003</v>
      </c>
      <c r="J558" s="184">
        <v>3.9358</v>
      </c>
      <c r="K558" s="184">
        <v>2.4306999999999999</v>
      </c>
      <c r="L558" s="184">
        <v>2.8603000000000001</v>
      </c>
      <c r="M558" s="184">
        <v>1.6921999999999999</v>
      </c>
      <c r="N558" s="184">
        <v>1.5832999999999999</v>
      </c>
      <c r="O558" s="184">
        <v>1.6681999999999999</v>
      </c>
      <c r="P558" s="184">
        <v>3.6932</v>
      </c>
      <c r="Q558" s="184">
        <v>7.0152999999999999</v>
      </c>
      <c r="R558" s="184">
        <v>3.2782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8.7433064516129022</v>
      </c>
      <c r="G559" s="186">
        <v>8.7433064516129022</v>
      </c>
      <c r="H559" s="186">
        <v>2.2244919354838713</v>
      </c>
      <c r="I559" s="186">
        <v>3.4612129032258063</v>
      </c>
      <c r="J559" s="186">
        <v>4.4282564516129028</v>
      </c>
      <c r="K559" s="186">
        <v>5.005309677419354</v>
      </c>
      <c r="L559" s="186">
        <v>5.35211129032258</v>
      </c>
      <c r="M559" s="186">
        <v>2.916195161290323</v>
      </c>
      <c r="N559" s="186">
        <v>3.4495</v>
      </c>
      <c r="O559" s="186">
        <v>7.6474377358490599</v>
      </c>
      <c r="P559" s="186">
        <v>6.8362215686274528</v>
      </c>
      <c r="Q559" s="186">
        <v>6.2160419354838714</v>
      </c>
      <c r="R559" s="186">
        <v>6.4954877192982448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9.6041999999999987</v>
      </c>
      <c r="G560" s="186">
        <v>9.6041999999999987</v>
      </c>
      <c r="H560" s="186">
        <v>2.4387500000000002</v>
      </c>
      <c r="I560" s="186">
        <v>3.2351999999999999</v>
      </c>
      <c r="J560" s="186">
        <v>4.9597499999999997</v>
      </c>
      <c r="K560" s="186">
        <v>3.5694499999999998</v>
      </c>
      <c r="L560" s="186">
        <v>4.44245</v>
      </c>
      <c r="M560" s="186">
        <v>2.8345500000000001</v>
      </c>
      <c r="N560" s="186">
        <v>3.39405</v>
      </c>
      <c r="O560" s="186">
        <v>7.8724999999999996</v>
      </c>
      <c r="P560" s="186">
        <v>6.9222000000000001</v>
      </c>
      <c r="Q560" s="186">
        <v>7.7566000000000006</v>
      </c>
      <c r="R560" s="186">
        <v>6.4794999999999998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44410</v>
      </c>
      <c r="E563" s="184">
        <v>49.87</v>
      </c>
      <c r="F563" s="184">
        <v>0.66610000000000003</v>
      </c>
      <c r="G563" s="184">
        <v>0.66610000000000003</v>
      </c>
      <c r="H563" s="184">
        <v>0.26140000000000002</v>
      </c>
      <c r="I563" s="184">
        <v>0.30170000000000002</v>
      </c>
      <c r="J563" s="184">
        <v>2.1297999999999999</v>
      </c>
      <c r="K563" s="184">
        <v>7.5944000000000003</v>
      </c>
      <c r="L563" s="184">
        <v>7.4321000000000002</v>
      </c>
      <c r="M563" s="184">
        <v>29.196899999999999</v>
      </c>
      <c r="N563" s="184">
        <v>35.479500000000002</v>
      </c>
      <c r="O563" s="184">
        <v>7.5495000000000001</v>
      </c>
      <c r="P563" s="184">
        <v>10.9902</v>
      </c>
      <c r="Q563" s="184">
        <v>11.434799999999999</v>
      </c>
      <c r="R563" s="184">
        <v>18.512899999999998</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44410</v>
      </c>
      <c r="E564" s="184">
        <v>53.91</v>
      </c>
      <c r="F564" s="184">
        <v>0.65349999999999997</v>
      </c>
      <c r="G564" s="184">
        <v>0.65349999999999997</v>
      </c>
      <c r="H564" s="184">
        <v>0.27900000000000003</v>
      </c>
      <c r="I564" s="184">
        <v>0.31630000000000003</v>
      </c>
      <c r="J564" s="184">
        <v>2.1797</v>
      </c>
      <c r="K564" s="184">
        <v>7.7553000000000001</v>
      </c>
      <c r="L564" s="184">
        <v>7.7769000000000004</v>
      </c>
      <c r="M564" s="184">
        <v>29.841000000000001</v>
      </c>
      <c r="N564" s="184">
        <v>36.377400000000002</v>
      </c>
      <c r="O564" s="184">
        <v>8.3183000000000007</v>
      </c>
      <c r="P564" s="184">
        <v>11.978400000000001</v>
      </c>
      <c r="Q564" s="184">
        <v>15.6357</v>
      </c>
      <c r="R564" s="184">
        <v>19.283999999999999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44410</v>
      </c>
      <c r="E565" s="184">
        <v>40.83</v>
      </c>
      <c r="F565" s="184">
        <v>0.64090000000000003</v>
      </c>
      <c r="G565" s="184">
        <v>0.64090000000000003</v>
      </c>
      <c r="H565" s="184">
        <v>0.27010000000000001</v>
      </c>
      <c r="I565" s="184">
        <v>0.31940000000000002</v>
      </c>
      <c r="J565" s="184">
        <v>2.1516000000000002</v>
      </c>
      <c r="K565" s="184">
        <v>7.7309000000000001</v>
      </c>
      <c r="L565" s="184">
        <v>7.8162000000000003</v>
      </c>
      <c r="M565" s="184">
        <v>29.372599999999998</v>
      </c>
      <c r="N565" s="184">
        <v>36.054600000000001</v>
      </c>
      <c r="O565" s="184">
        <v>8.4085999999999999</v>
      </c>
      <c r="P565" s="184">
        <v>11.6655</v>
      </c>
      <c r="Q565" s="184">
        <v>11.164999999999999</v>
      </c>
      <c r="R565" s="184">
        <v>19.225300000000001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44410</v>
      </c>
      <c r="E566" s="184">
        <v>40.83</v>
      </c>
      <c r="F566" s="184">
        <v>0.64090000000000003</v>
      </c>
      <c r="G566" s="184">
        <v>0.64090000000000003</v>
      </c>
      <c r="H566" s="184">
        <v>0.27010000000000001</v>
      </c>
      <c r="I566" s="184">
        <v>0.31940000000000002</v>
      </c>
      <c r="J566" s="184">
        <v>2.1516000000000002</v>
      </c>
      <c r="K566" s="184">
        <v>7.7309000000000001</v>
      </c>
      <c r="L566" s="184">
        <v>7.8162000000000003</v>
      </c>
      <c r="M566" s="184">
        <v>29.372599999999998</v>
      </c>
      <c r="N566" s="184">
        <v>36.054600000000001</v>
      </c>
      <c r="O566" s="184">
        <v>8.4085999999999999</v>
      </c>
      <c r="P566" s="184">
        <v>11.6655</v>
      </c>
      <c r="Q566" s="184">
        <v>11.164999999999999</v>
      </c>
      <c r="R566" s="184">
        <v>19.225300000000001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44410</v>
      </c>
      <c r="E567" s="184">
        <v>44.18</v>
      </c>
      <c r="F567" s="184">
        <v>0.63780000000000003</v>
      </c>
      <c r="G567" s="184">
        <v>0.63780000000000003</v>
      </c>
      <c r="H567" s="184">
        <v>0.27239999999999998</v>
      </c>
      <c r="I567" s="184">
        <v>0.3407</v>
      </c>
      <c r="J567" s="184">
        <v>2.2212000000000001</v>
      </c>
      <c r="K567" s="184">
        <v>7.9668000000000001</v>
      </c>
      <c r="L567" s="184">
        <v>8.2843</v>
      </c>
      <c r="M567" s="184">
        <v>30.209299999999999</v>
      </c>
      <c r="N567" s="184">
        <v>37.290199999999999</v>
      </c>
      <c r="O567" s="184">
        <v>9.4582999999999995</v>
      </c>
      <c r="P567" s="184">
        <v>12.7949</v>
      </c>
      <c r="Q567" s="184">
        <v>16.4206</v>
      </c>
      <c r="R567" s="184">
        <v>20.343900000000001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44410</v>
      </c>
      <c r="E568" s="184">
        <v>75.043700000000001</v>
      </c>
      <c r="F568" s="184">
        <v>1.1083000000000001</v>
      </c>
      <c r="G568" s="184">
        <v>1.1083000000000001</v>
      </c>
      <c r="H568" s="184">
        <v>0.79149999999999998</v>
      </c>
      <c r="I568" s="184">
        <v>1.4189000000000001</v>
      </c>
      <c r="J568" s="184">
        <v>2.1861000000000002</v>
      </c>
      <c r="K568" s="184">
        <v>12.1287</v>
      </c>
      <c r="L568" s="184">
        <v>15.484400000000001</v>
      </c>
      <c r="M568" s="184">
        <v>41.877800000000001</v>
      </c>
      <c r="N568" s="184">
        <v>54.3245</v>
      </c>
      <c r="O568" s="184">
        <v>16.310199999999998</v>
      </c>
      <c r="P568" s="184">
        <v>16.6523</v>
      </c>
      <c r="Q568" s="184">
        <v>20.696999999999999</v>
      </c>
      <c r="R568" s="184">
        <v>26.266400000000001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44410</v>
      </c>
      <c r="E569" s="184">
        <v>68.522000000000006</v>
      </c>
      <c r="F569" s="184">
        <v>1.1013999999999999</v>
      </c>
      <c r="G569" s="184">
        <v>1.1013999999999999</v>
      </c>
      <c r="H569" s="184">
        <v>0.77539999999999998</v>
      </c>
      <c r="I569" s="184">
        <v>1.3857999999999999</v>
      </c>
      <c r="J569" s="184">
        <v>2.1113</v>
      </c>
      <c r="K569" s="184">
        <v>11.877000000000001</v>
      </c>
      <c r="L569" s="184">
        <v>14.9787</v>
      </c>
      <c r="M569" s="184">
        <v>40.944200000000002</v>
      </c>
      <c r="N569" s="184">
        <v>52.9816</v>
      </c>
      <c r="O569" s="184">
        <v>15.283099999999999</v>
      </c>
      <c r="P569" s="184">
        <v>15.5341</v>
      </c>
      <c r="Q569" s="184">
        <v>18.046800000000001</v>
      </c>
      <c r="R569" s="184">
        <v>25.225899999999999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44410</v>
      </c>
      <c r="E570" s="184">
        <v>65.97</v>
      </c>
      <c r="F570" s="184">
        <v>0.99509999999999998</v>
      </c>
      <c r="G570" s="184">
        <v>0.99509999999999998</v>
      </c>
      <c r="H570" s="184">
        <v>1.9156</v>
      </c>
      <c r="I570" s="184">
        <v>2.8210999999999999</v>
      </c>
      <c r="J570" s="184">
        <v>5.2153</v>
      </c>
      <c r="K570" s="184">
        <v>15.2919</v>
      </c>
      <c r="L570" s="184">
        <v>19.945499999999999</v>
      </c>
      <c r="M570" s="184">
        <v>47.815399999999997</v>
      </c>
      <c r="N570" s="184">
        <v>57.6721</v>
      </c>
      <c r="O570" s="184">
        <v>12.329000000000001</v>
      </c>
      <c r="P570" s="184">
        <v>11.971</v>
      </c>
      <c r="Q570" s="184">
        <v>8.5777000000000001</v>
      </c>
      <c r="R570" s="184">
        <v>26.238499999999998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44410</v>
      </c>
      <c r="E571" s="184">
        <v>71.989999999999995</v>
      </c>
      <c r="F571" s="184">
        <v>1.0102</v>
      </c>
      <c r="G571" s="184">
        <v>1.0102</v>
      </c>
      <c r="H571" s="184">
        <v>1.9255</v>
      </c>
      <c r="I571" s="184">
        <v>2.8429000000000002</v>
      </c>
      <c r="J571" s="184">
        <v>5.2793000000000001</v>
      </c>
      <c r="K571" s="184">
        <v>15.498200000000001</v>
      </c>
      <c r="L571" s="184">
        <v>20.3645</v>
      </c>
      <c r="M571" s="184">
        <v>48.616799999999998</v>
      </c>
      <c r="N571" s="184">
        <v>58.778100000000002</v>
      </c>
      <c r="O571" s="184">
        <v>13.170999999999999</v>
      </c>
      <c r="P571" s="184">
        <v>12.890599999999999</v>
      </c>
      <c r="Q571" s="184">
        <v>9.5269999999999992</v>
      </c>
      <c r="R571" s="184">
        <v>27.1205</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44410</v>
      </c>
      <c r="E572" s="184">
        <v>56.582999999999998</v>
      </c>
      <c r="F572" s="184">
        <v>0.63670000000000004</v>
      </c>
      <c r="G572" s="184">
        <v>0.63670000000000004</v>
      </c>
      <c r="H572" s="184">
        <v>0.96350000000000002</v>
      </c>
      <c r="I572" s="184">
        <v>1.2834000000000001</v>
      </c>
      <c r="J572" s="184">
        <v>3.1088</v>
      </c>
      <c r="K572" s="184">
        <v>11.3094</v>
      </c>
      <c r="L572" s="184">
        <v>11.386100000000001</v>
      </c>
      <c r="M572" s="184">
        <v>34.898099999999999</v>
      </c>
      <c r="N572" s="184">
        <v>43.3461</v>
      </c>
      <c r="O572" s="184">
        <v>14.6683</v>
      </c>
      <c r="P572" s="184">
        <v>12.666499999999999</v>
      </c>
      <c r="Q572" s="184">
        <v>11.763500000000001</v>
      </c>
      <c r="R572" s="184">
        <v>23.217700000000001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44410</v>
      </c>
      <c r="E573" s="184">
        <v>60.77</v>
      </c>
      <c r="F573" s="184">
        <v>0.64590000000000003</v>
      </c>
      <c r="G573" s="184">
        <v>0.64590000000000003</v>
      </c>
      <c r="H573" s="184">
        <v>0.98880000000000001</v>
      </c>
      <c r="I573" s="184">
        <v>1.3340000000000001</v>
      </c>
      <c r="J573" s="184">
        <v>3.2256999999999998</v>
      </c>
      <c r="K573" s="184">
        <v>11.689</v>
      </c>
      <c r="L573" s="184">
        <v>12.1259</v>
      </c>
      <c r="M573" s="184">
        <v>36.237299999999998</v>
      </c>
      <c r="N573" s="184">
        <v>45.2438</v>
      </c>
      <c r="O573" s="184">
        <v>16.060600000000001</v>
      </c>
      <c r="P573" s="184">
        <v>13.9543</v>
      </c>
      <c r="Q573" s="184">
        <v>15.9679</v>
      </c>
      <c r="R573" s="184">
        <v>24.766300000000001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44410</v>
      </c>
      <c r="E574" s="184">
        <v>17.02</v>
      </c>
      <c r="F574" s="184">
        <v>1.6119000000000001</v>
      </c>
      <c r="G574" s="184">
        <v>1.6119000000000001</v>
      </c>
      <c r="H574" s="184">
        <v>2.4683999999999999</v>
      </c>
      <c r="I574" s="184">
        <v>3.1515</v>
      </c>
      <c r="J574" s="184">
        <v>5.9775999999999998</v>
      </c>
      <c r="K574" s="184">
        <v>21.4847</v>
      </c>
      <c r="L574" s="184">
        <v>36.051200000000001</v>
      </c>
      <c r="M574" s="184">
        <v>60.869599999999998</v>
      </c>
      <c r="N574" s="184">
        <v>79.157899999999998</v>
      </c>
      <c r="O574" s="184">
        <v>19.4953</v>
      </c>
      <c r="P574" s="184"/>
      <c r="Q574" s="184">
        <v>16.6554</v>
      </c>
      <c r="R574" s="184">
        <v>46.517600000000002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44410</v>
      </c>
      <c r="E575" s="184">
        <v>16.57</v>
      </c>
      <c r="F575" s="184">
        <v>1.5941000000000001</v>
      </c>
      <c r="G575" s="184">
        <v>1.5941000000000001</v>
      </c>
      <c r="H575" s="184">
        <v>2.4737</v>
      </c>
      <c r="I575" s="184">
        <v>3.1114000000000002</v>
      </c>
      <c r="J575" s="184">
        <v>5.9462999999999999</v>
      </c>
      <c r="K575" s="184">
        <v>21.303100000000001</v>
      </c>
      <c r="L575" s="184">
        <v>35.5974</v>
      </c>
      <c r="M575" s="184">
        <v>60.096600000000002</v>
      </c>
      <c r="N575" s="184">
        <v>77.980699999999999</v>
      </c>
      <c r="O575" s="184">
        <v>18.592400000000001</v>
      </c>
      <c r="P575" s="184"/>
      <c r="Q575" s="184">
        <v>15.753399999999999</v>
      </c>
      <c r="R575" s="184">
        <v>45.490600000000001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44410</v>
      </c>
      <c r="E576" s="184">
        <v>20.79</v>
      </c>
      <c r="F576" s="184">
        <v>1.5137</v>
      </c>
      <c r="G576" s="184">
        <v>1.5137</v>
      </c>
      <c r="H576" s="184">
        <v>1.9617</v>
      </c>
      <c r="I576" s="184">
        <v>2.7174</v>
      </c>
      <c r="J576" s="184">
        <v>5.6402000000000001</v>
      </c>
      <c r="K576" s="184">
        <v>22.078700000000001</v>
      </c>
      <c r="L576" s="184">
        <v>35.971200000000003</v>
      </c>
      <c r="M576" s="184">
        <v>62.168500000000002</v>
      </c>
      <c r="N576" s="184">
        <v>82.049000000000007</v>
      </c>
      <c r="O576" s="184"/>
      <c r="P576" s="184"/>
      <c r="Q576" s="184">
        <v>30.006599999999999</v>
      </c>
      <c r="R576" s="184">
        <v>43.614100000000001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44410</v>
      </c>
      <c r="E577" s="184">
        <v>20.170000000000002</v>
      </c>
      <c r="F577" s="184">
        <v>1.4588000000000001</v>
      </c>
      <c r="G577" s="184">
        <v>1.4588000000000001</v>
      </c>
      <c r="H577" s="184">
        <v>1.9201999999999999</v>
      </c>
      <c r="I577" s="184">
        <v>2.6463000000000001</v>
      </c>
      <c r="J577" s="184">
        <v>5.5468000000000002</v>
      </c>
      <c r="K577" s="184">
        <v>21.799499999999998</v>
      </c>
      <c r="L577" s="184">
        <v>35.369100000000003</v>
      </c>
      <c r="M577" s="184">
        <v>60.845300000000002</v>
      </c>
      <c r="N577" s="184">
        <v>80.250200000000007</v>
      </c>
      <c r="O577" s="184"/>
      <c r="P577" s="184"/>
      <c r="Q577" s="184">
        <v>28.603000000000002</v>
      </c>
      <c r="R577" s="184">
        <v>42.094999999999999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44410</v>
      </c>
      <c r="E578" s="184">
        <v>107.03</v>
      </c>
      <c r="F578" s="184">
        <v>1.335</v>
      </c>
      <c r="G578" s="184">
        <v>1.335</v>
      </c>
      <c r="H578" s="184">
        <v>1.9528000000000001</v>
      </c>
      <c r="I578" s="184">
        <v>2.4799000000000002</v>
      </c>
      <c r="J578" s="184">
        <v>4.8285999999999998</v>
      </c>
      <c r="K578" s="184">
        <v>17.524999999999999</v>
      </c>
      <c r="L578" s="184">
        <v>29.749099999999999</v>
      </c>
      <c r="M578" s="184">
        <v>56.385199999999998</v>
      </c>
      <c r="N578" s="184">
        <v>73.778199999999998</v>
      </c>
      <c r="O578" s="184">
        <v>20.8231</v>
      </c>
      <c r="P578" s="184">
        <v>20.538</v>
      </c>
      <c r="Q578" s="184">
        <v>19.3766</v>
      </c>
      <c r="R578" s="184">
        <v>43.464799999999997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44410</v>
      </c>
      <c r="E579" s="184">
        <v>96</v>
      </c>
      <c r="F579" s="184">
        <v>1.3192999999999999</v>
      </c>
      <c r="G579" s="184">
        <v>1.3192999999999999</v>
      </c>
      <c r="H579" s="184">
        <v>1.9216</v>
      </c>
      <c r="I579" s="184">
        <v>2.4437000000000002</v>
      </c>
      <c r="J579" s="184">
        <v>4.7462999999999997</v>
      </c>
      <c r="K579" s="184">
        <v>17.2591</v>
      </c>
      <c r="L579" s="184">
        <v>29.067</v>
      </c>
      <c r="M579" s="184">
        <v>55.139000000000003</v>
      </c>
      <c r="N579" s="184">
        <v>71.919799999999995</v>
      </c>
      <c r="O579" s="184">
        <v>19.470600000000001</v>
      </c>
      <c r="P579" s="184">
        <v>19.070900000000002</v>
      </c>
      <c r="Q579" s="184">
        <v>19.937200000000001</v>
      </c>
      <c r="R579" s="184">
        <v>41.916400000000003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44410</v>
      </c>
      <c r="E580" s="184">
        <v>102.77</v>
      </c>
      <c r="F580" s="184">
        <v>1.3210999999999999</v>
      </c>
      <c r="G580" s="184">
        <v>1.3210999999999999</v>
      </c>
      <c r="H580" s="184">
        <v>1.9340999999999999</v>
      </c>
      <c r="I580" s="184">
        <v>2.4523999999999999</v>
      </c>
      <c r="J580" s="184">
        <v>4.7710999999999997</v>
      </c>
      <c r="K580" s="184">
        <v>17.317399999999999</v>
      </c>
      <c r="L580" s="184">
        <v>29.3355</v>
      </c>
      <c r="M580" s="184">
        <v>55.688499999999998</v>
      </c>
      <c r="N580" s="184">
        <v>72.809799999999996</v>
      </c>
      <c r="O580" s="184">
        <v>20.2455</v>
      </c>
      <c r="P580" s="184">
        <v>19.9132</v>
      </c>
      <c r="Q580" s="184">
        <v>20.5959</v>
      </c>
      <c r="R580" s="184">
        <v>42.741199999999999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44410</v>
      </c>
      <c r="E581" s="184">
        <v>114.89</v>
      </c>
      <c r="F581" s="184">
        <v>0.85150000000000003</v>
      </c>
      <c r="G581" s="184">
        <v>0.85150000000000003</v>
      </c>
      <c r="H581" s="184">
        <v>0.80720000000000003</v>
      </c>
      <c r="I581" s="184">
        <v>1.9522999999999999</v>
      </c>
      <c r="J581" s="184">
        <v>3.4205999999999999</v>
      </c>
      <c r="K581" s="184">
        <v>14.341200000000001</v>
      </c>
      <c r="L581" s="184">
        <v>16.687000000000001</v>
      </c>
      <c r="M581" s="184">
        <v>48.054099999999998</v>
      </c>
      <c r="N581" s="184">
        <v>59.947099999999999</v>
      </c>
      <c r="O581" s="184">
        <v>20.726800000000001</v>
      </c>
      <c r="P581" s="184">
        <v>18.9071</v>
      </c>
      <c r="Q581" s="184">
        <v>16.981100000000001</v>
      </c>
      <c r="R581" s="184">
        <v>33.648600000000002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44410</v>
      </c>
      <c r="E582" s="184">
        <v>107.96</v>
      </c>
      <c r="F582" s="184">
        <v>0.8407</v>
      </c>
      <c r="G582" s="184">
        <v>0.8407</v>
      </c>
      <c r="H582" s="184">
        <v>0.78420000000000001</v>
      </c>
      <c r="I582" s="184">
        <v>1.8971</v>
      </c>
      <c r="J582" s="184">
        <v>3.3010999999999999</v>
      </c>
      <c r="K582" s="184">
        <v>13.965999999999999</v>
      </c>
      <c r="L582" s="184">
        <v>15.973800000000001</v>
      </c>
      <c r="M582" s="184">
        <v>46.724699999999999</v>
      </c>
      <c r="N582" s="184">
        <v>58.090499999999999</v>
      </c>
      <c r="O582" s="184">
        <v>19.514800000000001</v>
      </c>
      <c r="P582" s="184">
        <v>17.825199999999999</v>
      </c>
      <c r="Q582" s="184">
        <v>20.560500000000001</v>
      </c>
      <c r="R582" s="184">
        <v>32.217100000000002</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44410</v>
      </c>
      <c r="E583" s="184">
        <v>82.945999999999998</v>
      </c>
      <c r="F583" s="184">
        <v>0.66749999999999998</v>
      </c>
      <c r="G583" s="184">
        <v>0.66749999999999998</v>
      </c>
      <c r="H583" s="184">
        <v>1.3030999999999999</v>
      </c>
      <c r="I583" s="184">
        <v>2.5581999999999998</v>
      </c>
      <c r="J583" s="184">
        <v>5.0415000000000001</v>
      </c>
      <c r="K583" s="184">
        <v>16.8599</v>
      </c>
      <c r="L583" s="184">
        <v>23.562100000000001</v>
      </c>
      <c r="M583" s="184">
        <v>56.386800000000001</v>
      </c>
      <c r="N583" s="184">
        <v>66.608400000000003</v>
      </c>
      <c r="O583" s="184">
        <v>19.3843</v>
      </c>
      <c r="P583" s="184">
        <v>17.206</v>
      </c>
      <c r="Q583" s="184">
        <v>18.763000000000002</v>
      </c>
      <c r="R583" s="184">
        <v>30.947600000000001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44410</v>
      </c>
      <c r="E584" s="184">
        <v>77.513999999999996</v>
      </c>
      <c r="F584" s="184">
        <v>0.65969999999999995</v>
      </c>
      <c r="G584" s="184">
        <v>0.65969999999999995</v>
      </c>
      <c r="H584" s="184">
        <v>1.2858000000000001</v>
      </c>
      <c r="I584" s="184">
        <v>2.5209000000000001</v>
      </c>
      <c r="J584" s="184">
        <v>4.9585999999999997</v>
      </c>
      <c r="K584" s="184">
        <v>16.581700000000001</v>
      </c>
      <c r="L584" s="184">
        <v>22.9815</v>
      </c>
      <c r="M584" s="184">
        <v>55.270200000000003</v>
      </c>
      <c r="N584" s="184">
        <v>65.021699999999996</v>
      </c>
      <c r="O584" s="184">
        <v>18.230899999999998</v>
      </c>
      <c r="P584" s="184">
        <v>15.9978</v>
      </c>
      <c r="Q584" s="184">
        <v>15.1157</v>
      </c>
      <c r="R584" s="184">
        <v>29.6998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44410</v>
      </c>
      <c r="E585" s="184">
        <v>73.98</v>
      </c>
      <c r="F585" s="184">
        <v>0.9415</v>
      </c>
      <c r="G585" s="184">
        <v>0.9415</v>
      </c>
      <c r="H585" s="184">
        <v>1.6907000000000001</v>
      </c>
      <c r="I585" s="184">
        <v>2.3944999999999999</v>
      </c>
      <c r="J585" s="184">
        <v>5.0553999999999997</v>
      </c>
      <c r="K585" s="184">
        <v>14.6088</v>
      </c>
      <c r="L585" s="184">
        <v>16.375599999999999</v>
      </c>
      <c r="M585" s="184">
        <v>45.144199999999998</v>
      </c>
      <c r="N585" s="184">
        <v>55.452800000000003</v>
      </c>
      <c r="O585" s="184">
        <v>14.3416</v>
      </c>
      <c r="P585" s="184">
        <v>13.84</v>
      </c>
      <c r="Q585" s="184">
        <v>15.3931</v>
      </c>
      <c r="R585" s="184">
        <v>25.823599999999999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44410</v>
      </c>
      <c r="E586" s="184">
        <v>66.84</v>
      </c>
      <c r="F586" s="184">
        <v>0.93630000000000002</v>
      </c>
      <c r="G586" s="184">
        <v>0.93630000000000002</v>
      </c>
      <c r="H586" s="184">
        <v>1.6577999999999999</v>
      </c>
      <c r="I586" s="184">
        <v>2.327</v>
      </c>
      <c r="J586" s="184">
        <v>4.8963999999999999</v>
      </c>
      <c r="K586" s="184">
        <v>14.119899999999999</v>
      </c>
      <c r="L586" s="184">
        <v>15.400600000000001</v>
      </c>
      <c r="M586" s="184">
        <v>43.341200000000001</v>
      </c>
      <c r="N586" s="184">
        <v>52.847000000000001</v>
      </c>
      <c r="O586" s="184">
        <v>12.411300000000001</v>
      </c>
      <c r="P586" s="184">
        <v>12.2049</v>
      </c>
      <c r="Q586" s="184">
        <v>16.276900000000001</v>
      </c>
      <c r="R586" s="184">
        <v>23.694299999999998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44410</v>
      </c>
      <c r="E587" s="184">
        <v>793.17539999999997</v>
      </c>
      <c r="F587" s="184">
        <v>0.96020000000000005</v>
      </c>
      <c r="G587" s="184">
        <v>0.96020000000000005</v>
      </c>
      <c r="H587" s="184">
        <v>0.66900000000000004</v>
      </c>
      <c r="I587" s="184">
        <v>0.59909999999999997</v>
      </c>
      <c r="J587" s="184">
        <v>1.6738</v>
      </c>
      <c r="K587" s="184">
        <v>13.346399999999999</v>
      </c>
      <c r="L587" s="184">
        <v>16.257400000000001</v>
      </c>
      <c r="M587" s="184">
        <v>51.040100000000002</v>
      </c>
      <c r="N587" s="184">
        <v>62.468600000000002</v>
      </c>
      <c r="O587" s="184">
        <v>12.2058</v>
      </c>
      <c r="P587" s="184">
        <v>11.63</v>
      </c>
      <c r="Q587" s="184">
        <v>21.636500000000002</v>
      </c>
      <c r="R587" s="184">
        <v>22.0229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44410</v>
      </c>
      <c r="E588" s="184">
        <v>856.12559999999996</v>
      </c>
      <c r="F588" s="184">
        <v>0.96689999999999998</v>
      </c>
      <c r="G588" s="184">
        <v>0.96689999999999998</v>
      </c>
      <c r="H588" s="184">
        <v>0.68459999999999999</v>
      </c>
      <c r="I588" s="184">
        <v>0.63129999999999997</v>
      </c>
      <c r="J588" s="184">
        <v>1.7473000000000001</v>
      </c>
      <c r="K588" s="184">
        <v>13.5862</v>
      </c>
      <c r="L588" s="184">
        <v>16.748100000000001</v>
      </c>
      <c r="M588" s="184">
        <v>52.012999999999998</v>
      </c>
      <c r="N588" s="184">
        <v>63.8934</v>
      </c>
      <c r="O588" s="184">
        <v>13.2592</v>
      </c>
      <c r="P588" s="184">
        <v>12.715299999999999</v>
      </c>
      <c r="Q588" s="184">
        <v>15.812099999999999</v>
      </c>
      <c r="R588" s="184">
        <v>23.155999999999999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44410</v>
      </c>
      <c r="E589" s="184">
        <v>525.78200000000004</v>
      </c>
      <c r="F589" s="184">
        <v>0.93140000000000001</v>
      </c>
      <c r="G589" s="184">
        <v>0.93140000000000001</v>
      </c>
      <c r="H589" s="184">
        <v>1.6344000000000001</v>
      </c>
      <c r="I589" s="184">
        <v>2.1728000000000001</v>
      </c>
      <c r="J589" s="184">
        <v>3.3393000000000002</v>
      </c>
      <c r="K589" s="184">
        <v>15.2919</v>
      </c>
      <c r="L589" s="184">
        <v>16.963100000000001</v>
      </c>
      <c r="M589" s="184">
        <v>52.010599999999997</v>
      </c>
      <c r="N589" s="184">
        <v>59.9133</v>
      </c>
      <c r="O589" s="184">
        <v>14.576700000000001</v>
      </c>
      <c r="P589" s="184">
        <v>15.4291</v>
      </c>
      <c r="Q589" s="184">
        <v>21.215</v>
      </c>
      <c r="R589" s="184">
        <v>23.848199999999999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44410</v>
      </c>
      <c r="E590" s="184">
        <v>551.452</v>
      </c>
      <c r="F590" s="184">
        <v>0.93510000000000004</v>
      </c>
      <c r="G590" s="184">
        <v>0.93510000000000004</v>
      </c>
      <c r="H590" s="184">
        <v>1.643</v>
      </c>
      <c r="I590" s="184">
        <v>2.1903999999999999</v>
      </c>
      <c r="J590" s="184">
        <v>3.3786999999999998</v>
      </c>
      <c r="K590" s="184">
        <v>15.425700000000001</v>
      </c>
      <c r="L590" s="184">
        <v>17.201799999999999</v>
      </c>
      <c r="M590" s="184">
        <v>52.494900000000001</v>
      </c>
      <c r="N590" s="184">
        <v>60.618200000000002</v>
      </c>
      <c r="O590" s="184">
        <v>15.124599999999999</v>
      </c>
      <c r="P590" s="184">
        <v>16.083400000000001</v>
      </c>
      <c r="Q590" s="184">
        <v>16.654800000000002</v>
      </c>
      <c r="R590" s="184">
        <v>24.429300000000001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44410</v>
      </c>
      <c r="E591" s="184">
        <v>2190.1192045995599</v>
      </c>
      <c r="F591" s="184">
        <v>0.80010000000000003</v>
      </c>
      <c r="G591" s="184">
        <v>0.80010000000000003</v>
      </c>
      <c r="H591" s="184">
        <v>1.0754999999999999</v>
      </c>
      <c r="I591" s="184">
        <v>1.8740000000000001</v>
      </c>
      <c r="J591" s="184">
        <v>3.4258000000000002</v>
      </c>
      <c r="K591" s="184">
        <v>14.9565</v>
      </c>
      <c r="L591" s="184">
        <v>15.8012</v>
      </c>
      <c r="M591" s="184">
        <v>45.796799999999998</v>
      </c>
      <c r="N591" s="184">
        <v>49.801000000000002</v>
      </c>
      <c r="O591" s="184">
        <v>9.0769000000000002</v>
      </c>
      <c r="P591" s="184">
        <v>10.919700000000001</v>
      </c>
      <c r="Q591" s="184">
        <v>23.6812</v>
      </c>
      <c r="R591" s="184">
        <v>18.057700000000001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44410</v>
      </c>
      <c r="E592" s="184">
        <v>707.40499999999997</v>
      </c>
      <c r="F592" s="184">
        <v>0.80469999999999997</v>
      </c>
      <c r="G592" s="184">
        <v>0.80469999999999997</v>
      </c>
      <c r="H592" s="184">
        <v>1.0859000000000001</v>
      </c>
      <c r="I592" s="184">
        <v>1.8943000000000001</v>
      </c>
      <c r="J592" s="184">
        <v>3.4704999999999999</v>
      </c>
      <c r="K592" s="184">
        <v>15.116</v>
      </c>
      <c r="L592" s="184">
        <v>16.0914</v>
      </c>
      <c r="M592" s="184">
        <v>46.389099999999999</v>
      </c>
      <c r="N592" s="184">
        <v>50.6614</v>
      </c>
      <c r="O592" s="184">
        <v>9.7186000000000003</v>
      </c>
      <c r="P592" s="184">
        <v>11.6379</v>
      </c>
      <c r="Q592" s="184">
        <v>13.190200000000001</v>
      </c>
      <c r="R592" s="184">
        <v>18.729500000000002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44410</v>
      </c>
      <c r="E593" s="184">
        <v>51.832700000000003</v>
      </c>
      <c r="F593" s="184">
        <v>1.1411</v>
      </c>
      <c r="G593" s="184">
        <v>1.1411</v>
      </c>
      <c r="H593" s="184">
        <v>1.6331</v>
      </c>
      <c r="I593" s="184">
        <v>2.3187000000000002</v>
      </c>
      <c r="J593" s="184">
        <v>3.5182000000000002</v>
      </c>
      <c r="K593" s="184">
        <v>14.5472</v>
      </c>
      <c r="L593" s="184">
        <v>13.9413</v>
      </c>
      <c r="M593" s="184">
        <v>43.695099999999996</v>
      </c>
      <c r="N593" s="184">
        <v>51.622799999999998</v>
      </c>
      <c r="O593" s="184">
        <v>11.6485</v>
      </c>
      <c r="P593" s="184">
        <v>12.2805</v>
      </c>
      <c r="Q593" s="184">
        <v>11.944000000000001</v>
      </c>
      <c r="R593" s="184">
        <v>22.9603</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44410</v>
      </c>
      <c r="E594" s="184">
        <v>55.830599999999997</v>
      </c>
      <c r="F594" s="184">
        <v>1.1514</v>
      </c>
      <c r="G594" s="184">
        <v>1.1514</v>
      </c>
      <c r="H594" s="184">
        <v>1.6573</v>
      </c>
      <c r="I594" s="184">
        <v>2.3677000000000001</v>
      </c>
      <c r="J594" s="184">
        <v>3.6282000000000001</v>
      </c>
      <c r="K594" s="184">
        <v>14.9168</v>
      </c>
      <c r="L594" s="184">
        <v>14.656700000000001</v>
      </c>
      <c r="M594" s="184">
        <v>45.055999999999997</v>
      </c>
      <c r="N594" s="184">
        <v>53.555</v>
      </c>
      <c r="O594" s="184">
        <v>12.9132</v>
      </c>
      <c r="P594" s="184">
        <v>13.363099999999999</v>
      </c>
      <c r="Q594" s="184">
        <v>14.8805</v>
      </c>
      <c r="R594" s="184">
        <v>24.5322</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44410</v>
      </c>
      <c r="E595" s="184">
        <v>548.04999999999995</v>
      </c>
      <c r="F595" s="184">
        <v>0.72409999999999997</v>
      </c>
      <c r="G595" s="184">
        <v>0.72409999999999997</v>
      </c>
      <c r="H595" s="184">
        <v>2.0804999999999998</v>
      </c>
      <c r="I595" s="184">
        <v>2.7002999999999999</v>
      </c>
      <c r="J595" s="184">
        <v>4.6715999999999998</v>
      </c>
      <c r="K595" s="184">
        <v>14.101000000000001</v>
      </c>
      <c r="L595" s="184">
        <v>16.5989</v>
      </c>
      <c r="M595" s="184">
        <v>48.406399999999998</v>
      </c>
      <c r="N595" s="184">
        <v>56.715600000000002</v>
      </c>
      <c r="O595" s="184">
        <v>13.741</v>
      </c>
      <c r="P595" s="184">
        <v>13.167899999999999</v>
      </c>
      <c r="Q595" s="184">
        <v>19.990200000000002</v>
      </c>
      <c r="R595" s="184">
        <v>23.738700000000001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44410</v>
      </c>
      <c r="E596" s="184">
        <v>592.66999999999996</v>
      </c>
      <c r="F596" s="184">
        <v>0.72909999999999997</v>
      </c>
      <c r="G596" s="184">
        <v>0.72909999999999997</v>
      </c>
      <c r="H596" s="184">
        <v>2.0947</v>
      </c>
      <c r="I596" s="184">
        <v>2.7317999999999998</v>
      </c>
      <c r="J596" s="184">
        <v>4.7416</v>
      </c>
      <c r="K596" s="184">
        <v>14.3268</v>
      </c>
      <c r="L596" s="184">
        <v>16.950500000000002</v>
      </c>
      <c r="M596" s="184">
        <v>49.133099999999999</v>
      </c>
      <c r="N596" s="184">
        <v>57.813899999999997</v>
      </c>
      <c r="O596" s="184">
        <v>14.5891</v>
      </c>
      <c r="P596" s="184">
        <v>14.222300000000001</v>
      </c>
      <c r="Q596" s="184">
        <v>16.5501</v>
      </c>
      <c r="R596" s="184">
        <v>24.594799999999999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44410</v>
      </c>
      <c r="E597" s="184">
        <v>14.41</v>
      </c>
      <c r="F597" s="184">
        <v>0.8397</v>
      </c>
      <c r="G597" s="184">
        <v>0.8397</v>
      </c>
      <c r="H597" s="184">
        <v>0.8397</v>
      </c>
      <c r="I597" s="184">
        <v>0.20860000000000001</v>
      </c>
      <c r="J597" s="184">
        <v>0.48809999999999998</v>
      </c>
      <c r="K597" s="184">
        <v>11.532500000000001</v>
      </c>
      <c r="L597" s="184">
        <v>8.9191000000000003</v>
      </c>
      <c r="M597" s="184">
        <v>40.860199999999999</v>
      </c>
      <c r="N597" s="184">
        <v>54.779800000000002</v>
      </c>
      <c r="O597" s="184">
        <v>10.593999999999999</v>
      </c>
      <c r="P597" s="184"/>
      <c r="Q597" s="184">
        <v>11.470499999999999</v>
      </c>
      <c r="R597" s="184">
        <v>19.122800000000002</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44410</v>
      </c>
      <c r="E598" s="184">
        <v>14.81</v>
      </c>
      <c r="F598" s="184">
        <v>0.81689999999999996</v>
      </c>
      <c r="G598" s="184">
        <v>0.81689999999999996</v>
      </c>
      <c r="H598" s="184">
        <v>0.81689999999999996</v>
      </c>
      <c r="I598" s="184">
        <v>0.20300000000000001</v>
      </c>
      <c r="J598" s="184">
        <v>0.54310000000000003</v>
      </c>
      <c r="K598" s="184">
        <v>11.689299999999999</v>
      </c>
      <c r="L598" s="184">
        <v>9.1378000000000004</v>
      </c>
      <c r="M598" s="184">
        <v>41.316800000000001</v>
      </c>
      <c r="N598" s="184">
        <v>55.5672</v>
      </c>
      <c r="O598" s="184">
        <v>11.398400000000001</v>
      </c>
      <c r="P598" s="184"/>
      <c r="Q598" s="184">
        <v>12.381399999999999</v>
      </c>
      <c r="R598" s="184">
        <v>19.6494</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44410</v>
      </c>
      <c r="E599" s="184">
        <v>38.92</v>
      </c>
      <c r="F599" s="184">
        <v>1.3278000000000001</v>
      </c>
      <c r="G599" s="184">
        <v>1.3278000000000001</v>
      </c>
      <c r="H599" s="184">
        <v>1.2486999999999999</v>
      </c>
      <c r="I599" s="184">
        <v>1.2749999999999999</v>
      </c>
      <c r="J599" s="184">
        <v>3.0447000000000002</v>
      </c>
      <c r="K599" s="184">
        <v>12.4855</v>
      </c>
      <c r="L599" s="184">
        <v>12.909800000000001</v>
      </c>
      <c r="M599" s="184">
        <v>37.187199999999997</v>
      </c>
      <c r="N599" s="184">
        <v>47.0899</v>
      </c>
      <c r="O599" s="184">
        <v>11.4451</v>
      </c>
      <c r="P599" s="184">
        <v>12.027799999999999</v>
      </c>
      <c r="Q599" s="184">
        <v>18.773199999999999</v>
      </c>
      <c r="R599" s="184">
        <v>21.5702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44410</v>
      </c>
      <c r="E600" s="184">
        <v>35.46</v>
      </c>
      <c r="F600" s="184">
        <v>1.3143</v>
      </c>
      <c r="G600" s="184">
        <v>1.3143</v>
      </c>
      <c r="H600" s="184">
        <v>1.2275</v>
      </c>
      <c r="I600" s="184">
        <v>1.2275</v>
      </c>
      <c r="J600" s="184">
        <v>2.9318</v>
      </c>
      <c r="K600" s="184">
        <v>12.1088</v>
      </c>
      <c r="L600" s="184">
        <v>12.2507</v>
      </c>
      <c r="M600" s="184">
        <v>35.966299999999997</v>
      </c>
      <c r="N600" s="184">
        <v>45.268300000000004</v>
      </c>
      <c r="O600" s="184">
        <v>9.9651999999999994</v>
      </c>
      <c r="P600" s="184">
        <v>10.426600000000001</v>
      </c>
      <c r="Q600" s="184">
        <v>17.381399999999999</v>
      </c>
      <c r="R600" s="184">
        <v>20.128499999999999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44410</v>
      </c>
      <c r="E601" s="184">
        <v>97.84</v>
      </c>
      <c r="F601" s="184">
        <v>0.91800000000000004</v>
      </c>
      <c r="G601" s="184">
        <v>0.91800000000000004</v>
      </c>
      <c r="H601" s="184">
        <v>1.2522</v>
      </c>
      <c r="I601" s="184">
        <v>1.7787999999999999</v>
      </c>
      <c r="J601" s="184">
        <v>3.0003000000000002</v>
      </c>
      <c r="K601" s="184">
        <v>15.391</v>
      </c>
      <c r="L601" s="184">
        <v>27.064900000000002</v>
      </c>
      <c r="M601" s="184">
        <v>66.366299999999995</v>
      </c>
      <c r="N601" s="184">
        <v>80.084699999999998</v>
      </c>
      <c r="O601" s="184">
        <v>17.3416</v>
      </c>
      <c r="P601" s="184">
        <v>18.175699999999999</v>
      </c>
      <c r="Q601" s="184">
        <v>18.7805</v>
      </c>
      <c r="R601" s="184">
        <v>33.614699999999999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44410</v>
      </c>
      <c r="E602" s="184">
        <v>89.15</v>
      </c>
      <c r="F602" s="184">
        <v>0.90549999999999997</v>
      </c>
      <c r="G602" s="184">
        <v>0.90549999999999997</v>
      </c>
      <c r="H602" s="184">
        <v>1.2262999999999999</v>
      </c>
      <c r="I602" s="184">
        <v>1.7345999999999999</v>
      </c>
      <c r="J602" s="184">
        <v>2.9089</v>
      </c>
      <c r="K602" s="184">
        <v>15.061999999999999</v>
      </c>
      <c r="L602" s="184">
        <v>26.382200000000001</v>
      </c>
      <c r="M602" s="184">
        <v>65.031499999999994</v>
      </c>
      <c r="N602" s="184">
        <v>78.157499999999999</v>
      </c>
      <c r="O602" s="184">
        <v>16.001000000000001</v>
      </c>
      <c r="P602" s="184">
        <v>16.826799999999999</v>
      </c>
      <c r="Q602" s="184">
        <v>18.948</v>
      </c>
      <c r="R602" s="184">
        <v>32.201799999999999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44410</v>
      </c>
      <c r="E603" s="184">
        <v>13.33</v>
      </c>
      <c r="F603" s="184">
        <v>0.83209999999999995</v>
      </c>
      <c r="G603" s="184">
        <v>0.83209999999999995</v>
      </c>
      <c r="H603" s="184">
        <v>0.75590000000000002</v>
      </c>
      <c r="I603" s="184">
        <v>1.2918000000000001</v>
      </c>
      <c r="J603" s="184">
        <v>2.1456</v>
      </c>
      <c r="K603" s="184">
        <v>11.641500000000001</v>
      </c>
      <c r="L603" s="184">
        <v>11.5481</v>
      </c>
      <c r="M603" s="184">
        <v>36.020400000000002</v>
      </c>
      <c r="N603" s="184">
        <v>44.576999999999998</v>
      </c>
      <c r="O603" s="184">
        <v>10.675599999999999</v>
      </c>
      <c r="P603" s="184"/>
      <c r="Q603" s="184">
        <v>8.3181999999999992</v>
      </c>
      <c r="R603" s="184">
        <v>19.5641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44410</v>
      </c>
      <c r="E604" s="184">
        <v>12.54</v>
      </c>
      <c r="F604" s="184">
        <v>0.80389999999999995</v>
      </c>
      <c r="G604" s="184">
        <v>0.80389999999999995</v>
      </c>
      <c r="H604" s="184">
        <v>0.6421</v>
      </c>
      <c r="I604" s="184">
        <v>1.2107000000000001</v>
      </c>
      <c r="J604" s="184">
        <v>1.9512</v>
      </c>
      <c r="K604" s="184">
        <v>11.0717</v>
      </c>
      <c r="L604" s="184">
        <v>10.4846</v>
      </c>
      <c r="M604" s="184">
        <v>32.278500000000001</v>
      </c>
      <c r="N604" s="184">
        <v>39.799300000000002</v>
      </c>
      <c r="O604" s="184">
        <v>8.6678999999999995</v>
      </c>
      <c r="P604" s="184"/>
      <c r="Q604" s="184">
        <v>6.4941000000000004</v>
      </c>
      <c r="R604" s="184">
        <v>16.851600000000001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44410</v>
      </c>
      <c r="E605" s="184">
        <v>77.75</v>
      </c>
      <c r="F605" s="184">
        <v>0.79079999999999995</v>
      </c>
      <c r="G605" s="184">
        <v>0.79079999999999995</v>
      </c>
      <c r="H605" s="184">
        <v>0.83</v>
      </c>
      <c r="I605" s="184">
        <v>1.2765</v>
      </c>
      <c r="J605" s="184">
        <v>3.2399</v>
      </c>
      <c r="K605" s="184">
        <v>14.103300000000001</v>
      </c>
      <c r="L605" s="184">
        <v>17.393899999999999</v>
      </c>
      <c r="M605" s="184">
        <v>45.164299999999997</v>
      </c>
      <c r="N605" s="184">
        <v>52.271799999999999</v>
      </c>
      <c r="O605" s="184">
        <v>14.430400000000001</v>
      </c>
      <c r="P605" s="184">
        <v>15.1797</v>
      </c>
      <c r="Q605" s="184">
        <v>15.078799999999999</v>
      </c>
      <c r="R605" s="184">
        <v>27.308499999999999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44410</v>
      </c>
      <c r="E606" s="184">
        <v>87.69</v>
      </c>
      <c r="F606" s="184">
        <v>0.79310000000000003</v>
      </c>
      <c r="G606" s="184">
        <v>0.79310000000000003</v>
      </c>
      <c r="H606" s="184">
        <v>0.85109999999999997</v>
      </c>
      <c r="I606" s="184">
        <v>1.3171999999999999</v>
      </c>
      <c r="J606" s="184">
        <v>3.3349000000000002</v>
      </c>
      <c r="K606" s="184">
        <v>14.447900000000001</v>
      </c>
      <c r="L606" s="184">
        <v>18.116900000000001</v>
      </c>
      <c r="M606" s="184">
        <v>46.565300000000001</v>
      </c>
      <c r="N606" s="184">
        <v>54.193800000000003</v>
      </c>
      <c r="O606" s="184">
        <v>15.915100000000001</v>
      </c>
      <c r="P606" s="184">
        <v>16.8306</v>
      </c>
      <c r="Q606" s="184">
        <v>18.959399999999999</v>
      </c>
      <c r="R606" s="184">
        <v>28.815000000000001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44410</v>
      </c>
      <c r="E607" s="184">
        <v>14.9781</v>
      </c>
      <c r="F607" s="184">
        <v>0.58360000000000001</v>
      </c>
      <c r="G607" s="184">
        <v>0.58360000000000001</v>
      </c>
      <c r="H607" s="184">
        <v>0.25769999999999998</v>
      </c>
      <c r="I607" s="184">
        <v>0.33960000000000001</v>
      </c>
      <c r="J607" s="184">
        <v>0.74729999999999996</v>
      </c>
      <c r="K607" s="184">
        <v>11.484</v>
      </c>
      <c r="L607" s="184">
        <v>17.375</v>
      </c>
      <c r="M607" s="184">
        <v>45.441000000000003</v>
      </c>
      <c r="N607" s="184">
        <v>55.710500000000003</v>
      </c>
      <c r="O607" s="184"/>
      <c r="P607" s="184"/>
      <c r="Q607" s="184">
        <v>25.291899999999998</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44410</v>
      </c>
      <c r="E608" s="184">
        <v>14.401300000000001</v>
      </c>
      <c r="F608" s="184">
        <v>0.56559999999999999</v>
      </c>
      <c r="G608" s="184">
        <v>0.56559999999999999</v>
      </c>
      <c r="H608" s="184">
        <v>0.2157</v>
      </c>
      <c r="I608" s="184">
        <v>0.25480000000000003</v>
      </c>
      <c r="J608" s="184">
        <v>0.55930000000000002</v>
      </c>
      <c r="K608" s="184">
        <v>10.8543</v>
      </c>
      <c r="L608" s="184">
        <v>16.1021</v>
      </c>
      <c r="M608" s="184">
        <v>43.067300000000003</v>
      </c>
      <c r="N608" s="184">
        <v>52.304499999999997</v>
      </c>
      <c r="O608" s="184"/>
      <c r="P608" s="184"/>
      <c r="Q608" s="184">
        <v>22.575800000000001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44410</v>
      </c>
      <c r="E609" s="184">
        <v>26.226299999999998</v>
      </c>
      <c r="F609" s="184">
        <v>0.99350000000000005</v>
      </c>
      <c r="G609" s="184">
        <v>0.99350000000000005</v>
      </c>
      <c r="H609" s="184">
        <v>1.5881000000000001</v>
      </c>
      <c r="I609" s="184">
        <v>2.0367000000000002</v>
      </c>
      <c r="J609" s="184">
        <v>4.4332000000000003</v>
      </c>
      <c r="K609" s="184">
        <v>13.572100000000001</v>
      </c>
      <c r="L609" s="184">
        <v>14.6866</v>
      </c>
      <c r="M609" s="184">
        <v>45.567399999999999</v>
      </c>
      <c r="N609" s="184">
        <v>58.752000000000002</v>
      </c>
      <c r="O609" s="184">
        <v>15.351699999999999</v>
      </c>
      <c r="P609" s="184">
        <v>15.9384</v>
      </c>
      <c r="Q609" s="184">
        <v>7.4907000000000004</v>
      </c>
      <c r="R609" s="184">
        <v>26.7164</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44410</v>
      </c>
      <c r="E610" s="184">
        <v>28.736499999999999</v>
      </c>
      <c r="F610" s="184">
        <v>0.99919999999999998</v>
      </c>
      <c r="G610" s="184">
        <v>0.99919999999999998</v>
      </c>
      <c r="H610" s="184">
        <v>1.6027</v>
      </c>
      <c r="I610" s="184">
        <v>2.0657000000000001</v>
      </c>
      <c r="J610" s="184">
        <v>4.4993999999999996</v>
      </c>
      <c r="K610" s="184">
        <v>13.7912</v>
      </c>
      <c r="L610" s="184">
        <v>15.1136</v>
      </c>
      <c r="M610" s="184">
        <v>46.3825</v>
      </c>
      <c r="N610" s="184">
        <v>59.949300000000001</v>
      </c>
      <c r="O610" s="184">
        <v>16.217199999999998</v>
      </c>
      <c r="P610" s="184">
        <v>17.032499999999999</v>
      </c>
      <c r="Q610" s="184">
        <v>17.588100000000001</v>
      </c>
      <c r="R610" s="184">
        <v>27.667000000000002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44410</v>
      </c>
      <c r="E611" s="184">
        <v>67.165999999999997</v>
      </c>
      <c r="F611" s="184">
        <v>0.86499999999999999</v>
      </c>
      <c r="G611" s="184">
        <v>0.86499999999999999</v>
      </c>
      <c r="H611" s="184">
        <v>1.3322000000000001</v>
      </c>
      <c r="I611" s="184">
        <v>1.8871</v>
      </c>
      <c r="J611" s="184">
        <v>2.9647999999999999</v>
      </c>
      <c r="K611" s="184">
        <v>13.1274</v>
      </c>
      <c r="L611" s="184">
        <v>19.523099999999999</v>
      </c>
      <c r="M611" s="184">
        <v>46.000300000000003</v>
      </c>
      <c r="N611" s="184">
        <v>56.029499999999999</v>
      </c>
      <c r="O611" s="184">
        <v>16.426100000000002</v>
      </c>
      <c r="P611" s="184">
        <v>15.1866</v>
      </c>
      <c r="Q611" s="184">
        <v>12.8964</v>
      </c>
      <c r="R611" s="184">
        <v>26.235499999999998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44410</v>
      </c>
      <c r="E612" s="184">
        <v>74.843999999999994</v>
      </c>
      <c r="F612" s="184">
        <v>0.87739999999999996</v>
      </c>
      <c r="G612" s="184">
        <v>0.87739999999999996</v>
      </c>
      <c r="H612" s="184">
        <v>1.3596999999999999</v>
      </c>
      <c r="I612" s="184">
        <v>1.9422999999999999</v>
      </c>
      <c r="J612" s="184">
        <v>3.0838000000000001</v>
      </c>
      <c r="K612" s="184">
        <v>13.511799999999999</v>
      </c>
      <c r="L612" s="184">
        <v>20.322199999999999</v>
      </c>
      <c r="M612" s="184">
        <v>47.467100000000002</v>
      </c>
      <c r="N612" s="184">
        <v>58.115600000000001</v>
      </c>
      <c r="O612" s="184">
        <v>17.861999999999998</v>
      </c>
      <c r="P612" s="184">
        <v>16.668700000000001</v>
      </c>
      <c r="Q612" s="184">
        <v>16.391200000000001</v>
      </c>
      <c r="R612" s="184">
        <v>27.8508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44410</v>
      </c>
      <c r="E613" s="184">
        <v>80.619</v>
      </c>
      <c r="F613" s="184">
        <v>0.89480000000000004</v>
      </c>
      <c r="G613" s="184">
        <v>0.89480000000000004</v>
      </c>
      <c r="H613" s="184">
        <v>1.9268000000000001</v>
      </c>
      <c r="I613" s="184">
        <v>2.8290000000000002</v>
      </c>
      <c r="J613" s="184">
        <v>4.3045</v>
      </c>
      <c r="K613" s="184">
        <v>13.4856</v>
      </c>
      <c r="L613" s="184">
        <v>18.6568</v>
      </c>
      <c r="M613" s="184">
        <v>42.042400000000001</v>
      </c>
      <c r="N613" s="184">
        <v>53.712200000000003</v>
      </c>
      <c r="O613" s="184">
        <v>11.179399999999999</v>
      </c>
      <c r="P613" s="184">
        <v>13.95</v>
      </c>
      <c r="Q613" s="184">
        <v>15.345700000000001</v>
      </c>
      <c r="R613" s="184">
        <v>23.7971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44410</v>
      </c>
      <c r="E614" s="184">
        <v>76.299000000000007</v>
      </c>
      <c r="F614" s="184">
        <v>0.88990000000000002</v>
      </c>
      <c r="G614" s="184">
        <v>0.88990000000000002</v>
      </c>
      <c r="H614" s="184">
        <v>1.9140999999999999</v>
      </c>
      <c r="I614" s="184">
        <v>2.7997000000000001</v>
      </c>
      <c r="J614" s="184">
        <v>4.2393000000000001</v>
      </c>
      <c r="K614" s="184">
        <v>13.2654</v>
      </c>
      <c r="L614" s="184">
        <v>18.238</v>
      </c>
      <c r="M614" s="184">
        <v>41.315399999999997</v>
      </c>
      <c r="N614" s="184">
        <v>52.674300000000002</v>
      </c>
      <c r="O614" s="184">
        <v>10.5159</v>
      </c>
      <c r="P614" s="184">
        <v>13.1876</v>
      </c>
      <c r="Q614" s="184">
        <v>14.068099999999999</v>
      </c>
      <c r="R614" s="184">
        <v>23.031300000000002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44410</v>
      </c>
      <c r="E615" s="184">
        <v>91.712999999999994</v>
      </c>
      <c r="F615" s="184">
        <v>0.71189999999999998</v>
      </c>
      <c r="G615" s="184">
        <v>0.71189999999999998</v>
      </c>
      <c r="H615" s="184">
        <v>0.64749999999999996</v>
      </c>
      <c r="I615" s="184">
        <v>1.2526999999999999</v>
      </c>
      <c r="J615" s="184">
        <v>1.6244000000000001</v>
      </c>
      <c r="K615" s="184">
        <v>12.0349</v>
      </c>
      <c r="L615" s="184">
        <v>13.355</v>
      </c>
      <c r="M615" s="184">
        <v>36.401600000000002</v>
      </c>
      <c r="N615" s="184">
        <v>47.965699999999998</v>
      </c>
      <c r="O615" s="184">
        <v>12.065899999999999</v>
      </c>
      <c r="P615" s="184">
        <v>12.9405</v>
      </c>
      <c r="Q615" s="184">
        <v>9.8002000000000002</v>
      </c>
      <c r="R615" s="184">
        <v>19.825199999999999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44410</v>
      </c>
      <c r="E616" s="184">
        <v>100.0273</v>
      </c>
      <c r="F616" s="184">
        <v>0.72250000000000003</v>
      </c>
      <c r="G616" s="184">
        <v>0.72250000000000003</v>
      </c>
      <c r="H616" s="184">
        <v>0.67210000000000003</v>
      </c>
      <c r="I616" s="184">
        <v>1.3022</v>
      </c>
      <c r="J616" s="184">
        <v>1.7341</v>
      </c>
      <c r="K616" s="184">
        <v>12.4034</v>
      </c>
      <c r="L616" s="184">
        <v>14.0718</v>
      </c>
      <c r="M616" s="184">
        <v>37.690800000000003</v>
      </c>
      <c r="N616" s="184">
        <v>49.841500000000003</v>
      </c>
      <c r="O616" s="184">
        <v>13.385</v>
      </c>
      <c r="P616" s="184">
        <v>14.2568</v>
      </c>
      <c r="Q616" s="184">
        <v>15.0517</v>
      </c>
      <c r="R616" s="184">
        <v>21.258400000000002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44410</v>
      </c>
      <c r="E617" s="184">
        <v>19.0764</v>
      </c>
      <c r="F617" s="184">
        <v>0.64949999999999997</v>
      </c>
      <c r="G617" s="184">
        <v>0.64949999999999997</v>
      </c>
      <c r="H617" s="184">
        <v>1.1726000000000001</v>
      </c>
      <c r="I617" s="184">
        <v>1.7766</v>
      </c>
      <c r="J617" s="184">
        <v>3.3184</v>
      </c>
      <c r="K617" s="184">
        <v>16.468599999999999</v>
      </c>
      <c r="L617" s="184">
        <v>22.511600000000001</v>
      </c>
      <c r="M617" s="184">
        <v>55.072499999999998</v>
      </c>
      <c r="N617" s="184">
        <v>63.157699999999998</v>
      </c>
      <c r="O617" s="184">
        <v>15.9655</v>
      </c>
      <c r="P617" s="184"/>
      <c r="Q617" s="184">
        <v>14.4292</v>
      </c>
      <c r="R617" s="184">
        <v>29.450500000000002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44410</v>
      </c>
      <c r="E618" s="184">
        <v>17.355</v>
      </c>
      <c r="F618" s="184">
        <v>0.63549999999999995</v>
      </c>
      <c r="G618" s="184">
        <v>0.63549999999999995</v>
      </c>
      <c r="H618" s="184">
        <v>1.1398999999999999</v>
      </c>
      <c r="I618" s="184">
        <v>1.7113</v>
      </c>
      <c r="J618" s="184">
        <v>3.1720999999999999</v>
      </c>
      <c r="K618" s="184">
        <v>15.972099999999999</v>
      </c>
      <c r="L618" s="184">
        <v>21.517399999999999</v>
      </c>
      <c r="M618" s="184">
        <v>53.189599999999999</v>
      </c>
      <c r="N618" s="184">
        <v>60.480499999999999</v>
      </c>
      <c r="O618" s="184">
        <v>13.968299999999999</v>
      </c>
      <c r="P618" s="184"/>
      <c r="Q618" s="184">
        <v>12.193</v>
      </c>
      <c r="R618" s="184">
        <v>27.3154</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44410</v>
      </c>
      <c r="E619" s="184">
        <v>31.391999999999999</v>
      </c>
      <c r="F619" s="184">
        <v>0.71220000000000006</v>
      </c>
      <c r="G619" s="184">
        <v>0.71220000000000006</v>
      </c>
      <c r="H619" s="184">
        <v>0.85780000000000001</v>
      </c>
      <c r="I619" s="184">
        <v>1.5857000000000001</v>
      </c>
      <c r="J619" s="184">
        <v>2.7629000000000001</v>
      </c>
      <c r="K619" s="184">
        <v>13.611499999999999</v>
      </c>
      <c r="L619" s="184">
        <v>18.8416</v>
      </c>
      <c r="M619" s="184">
        <v>49.038600000000002</v>
      </c>
      <c r="N619" s="184">
        <v>65.047300000000007</v>
      </c>
      <c r="O619" s="184">
        <v>21.6967</v>
      </c>
      <c r="P619" s="184">
        <v>22.060400000000001</v>
      </c>
      <c r="Q619" s="184">
        <v>22.664200000000001</v>
      </c>
      <c r="R619" s="184">
        <v>32.592799999999997</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44410</v>
      </c>
      <c r="E620" s="184">
        <v>28.952999999999999</v>
      </c>
      <c r="F620" s="184">
        <v>0.69910000000000005</v>
      </c>
      <c r="G620" s="184">
        <v>0.69910000000000005</v>
      </c>
      <c r="H620" s="184">
        <v>0.82879999999999998</v>
      </c>
      <c r="I620" s="184">
        <v>1.5325</v>
      </c>
      <c r="J620" s="184">
        <v>2.6484000000000001</v>
      </c>
      <c r="K620" s="184">
        <v>13.2392</v>
      </c>
      <c r="L620" s="184">
        <v>18.026199999999999</v>
      </c>
      <c r="M620" s="184">
        <v>47.441099999999999</v>
      </c>
      <c r="N620" s="184">
        <v>62.648200000000003</v>
      </c>
      <c r="O620" s="184">
        <v>19.8307</v>
      </c>
      <c r="P620" s="184">
        <v>20.327999999999999</v>
      </c>
      <c r="Q620" s="184">
        <v>20.9053</v>
      </c>
      <c r="R620" s="184">
        <v>30.601900000000001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44410</v>
      </c>
      <c r="E621" s="184">
        <v>28.318200000000001</v>
      </c>
      <c r="F621" s="184">
        <v>1.1321000000000001</v>
      </c>
      <c r="G621" s="184">
        <v>1.1321000000000001</v>
      </c>
      <c r="H621" s="184">
        <v>1.5975999999999999</v>
      </c>
      <c r="I621" s="184">
        <v>3.6404999999999998</v>
      </c>
      <c r="J621" s="184">
        <v>5.2141999999999999</v>
      </c>
      <c r="K621" s="184">
        <v>17.898700000000002</v>
      </c>
      <c r="L621" s="184">
        <v>21.075399999999998</v>
      </c>
      <c r="M621" s="184">
        <v>53.470399999999998</v>
      </c>
      <c r="N621" s="184">
        <v>63.139200000000002</v>
      </c>
      <c r="O621" s="184">
        <v>14.007</v>
      </c>
      <c r="P621" s="184">
        <v>17.425599999999999</v>
      </c>
      <c r="Q621" s="184">
        <v>17.269200000000001</v>
      </c>
      <c r="R621" s="184">
        <v>28.081800000000001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44410</v>
      </c>
      <c r="E622" s="184">
        <v>25.931999999999999</v>
      </c>
      <c r="F622" s="184">
        <v>1.1211</v>
      </c>
      <c r="G622" s="184">
        <v>1.1211</v>
      </c>
      <c r="H622" s="184">
        <v>1.5718000000000001</v>
      </c>
      <c r="I622" s="184">
        <v>3.5884</v>
      </c>
      <c r="J622" s="184">
        <v>5.0972</v>
      </c>
      <c r="K622" s="184">
        <v>17.504200000000001</v>
      </c>
      <c r="L622" s="184">
        <v>20.298400000000001</v>
      </c>
      <c r="M622" s="184">
        <v>51.973500000000001</v>
      </c>
      <c r="N622" s="184">
        <v>60.959400000000002</v>
      </c>
      <c r="O622" s="184">
        <v>12.5191</v>
      </c>
      <c r="P622" s="184">
        <v>15.870100000000001</v>
      </c>
      <c r="Q622" s="184">
        <v>15.7</v>
      </c>
      <c r="R622" s="184">
        <v>26.387</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44410</v>
      </c>
      <c r="E623" s="184">
        <v>20.775400000000001</v>
      </c>
      <c r="F623" s="184">
        <v>0.95730000000000004</v>
      </c>
      <c r="G623" s="184">
        <v>0.95730000000000004</v>
      </c>
      <c r="H623" s="184">
        <v>1.0900000000000001</v>
      </c>
      <c r="I623" s="184">
        <v>1.8416999999999999</v>
      </c>
      <c r="J623" s="184">
        <v>2.4725999999999999</v>
      </c>
      <c r="K623" s="184">
        <v>11.2578</v>
      </c>
      <c r="L623" s="184">
        <v>13.974600000000001</v>
      </c>
      <c r="M623" s="184">
        <v>37.986600000000003</v>
      </c>
      <c r="N623" s="184">
        <v>46.191400000000002</v>
      </c>
      <c r="O623" s="184">
        <v>11.678699999999999</v>
      </c>
      <c r="P623" s="184">
        <v>12.8133</v>
      </c>
      <c r="Q623" s="184">
        <v>13.962199999999999</v>
      </c>
      <c r="R623" s="184">
        <v>20.665600000000001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44410</v>
      </c>
      <c r="E624" s="184">
        <v>18.898199999999999</v>
      </c>
      <c r="F624" s="184">
        <v>0.94110000000000005</v>
      </c>
      <c r="G624" s="184">
        <v>0.94110000000000005</v>
      </c>
      <c r="H624" s="184">
        <v>1.0528999999999999</v>
      </c>
      <c r="I624" s="184">
        <v>1.7674000000000001</v>
      </c>
      <c r="J624" s="184">
        <v>2.3077999999999999</v>
      </c>
      <c r="K624" s="184">
        <v>10.705500000000001</v>
      </c>
      <c r="L624" s="184">
        <v>12.8756</v>
      </c>
      <c r="M624" s="184">
        <v>35.979799999999997</v>
      </c>
      <c r="N624" s="184">
        <v>43.319099999999999</v>
      </c>
      <c r="O624" s="184">
        <v>9.6979000000000006</v>
      </c>
      <c r="P624" s="184">
        <v>10.9085</v>
      </c>
      <c r="Q624" s="184">
        <v>12.049300000000001</v>
      </c>
      <c r="R624" s="184">
        <v>18.585599999999999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44410</v>
      </c>
      <c r="E625" s="184">
        <v>70.625399999999999</v>
      </c>
      <c r="F625" s="184">
        <v>0.68720000000000003</v>
      </c>
      <c r="G625" s="184">
        <v>0.68720000000000003</v>
      </c>
      <c r="H625" s="184">
        <v>1.4635</v>
      </c>
      <c r="I625" s="184">
        <v>2.2942999999999998</v>
      </c>
      <c r="J625" s="184">
        <v>3.8586</v>
      </c>
      <c r="K625" s="184">
        <v>12.694699999999999</v>
      </c>
      <c r="L625" s="184">
        <v>19.284099999999999</v>
      </c>
      <c r="M625" s="184">
        <v>53.063299999999998</v>
      </c>
      <c r="N625" s="184">
        <v>62.720799999999997</v>
      </c>
      <c r="O625" s="184">
        <v>7.5758999999999999</v>
      </c>
      <c r="P625" s="184">
        <v>8.0816999999999997</v>
      </c>
      <c r="Q625" s="184">
        <v>13.104900000000001</v>
      </c>
      <c r="R625" s="184">
        <v>20.238800000000001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44410</v>
      </c>
      <c r="E626" s="184">
        <v>75.412899999999993</v>
      </c>
      <c r="F626" s="184">
        <v>0.69240000000000002</v>
      </c>
      <c r="G626" s="184">
        <v>0.69240000000000002</v>
      </c>
      <c r="H626" s="184">
        <v>1.4754</v>
      </c>
      <c r="I626" s="184">
        <v>2.3193999999999999</v>
      </c>
      <c r="J626" s="184">
        <v>3.9137</v>
      </c>
      <c r="K626" s="184">
        <v>12.882899999999999</v>
      </c>
      <c r="L626" s="184">
        <v>19.692900000000002</v>
      </c>
      <c r="M626" s="184">
        <v>53.867800000000003</v>
      </c>
      <c r="N626" s="184">
        <v>63.866300000000003</v>
      </c>
      <c r="O626" s="184">
        <v>8.3594000000000008</v>
      </c>
      <c r="P626" s="184">
        <v>8.9634</v>
      </c>
      <c r="Q626" s="184">
        <v>13.826000000000001</v>
      </c>
      <c r="R626" s="184">
        <v>21.077999999999999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44410</v>
      </c>
      <c r="E627" s="184">
        <v>17.383900000000001</v>
      </c>
      <c r="F627" s="184">
        <v>0.69630000000000003</v>
      </c>
      <c r="G627" s="184">
        <v>0.69630000000000003</v>
      </c>
      <c r="H627" s="184">
        <v>-2.24E-2</v>
      </c>
      <c r="I627" s="184">
        <v>0.60880000000000001</v>
      </c>
      <c r="J627" s="184">
        <v>4.8827999999999996</v>
      </c>
      <c r="K627" s="184">
        <v>14.486000000000001</v>
      </c>
      <c r="L627" s="184">
        <v>19.4072</v>
      </c>
      <c r="M627" s="184">
        <v>40.110300000000002</v>
      </c>
      <c r="N627" s="184">
        <v>51.081600000000002</v>
      </c>
      <c r="O627" s="184"/>
      <c r="P627" s="184"/>
      <c r="Q627" s="184">
        <v>31.356300000000001</v>
      </c>
      <c r="R627" s="184">
        <v>32.0642</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44410</v>
      </c>
      <c r="E628" s="184">
        <v>16.959199999999999</v>
      </c>
      <c r="F628" s="184">
        <v>0.68569999999999998</v>
      </c>
      <c r="G628" s="184">
        <v>0.68569999999999998</v>
      </c>
      <c r="H628" s="184">
        <v>-4.7699999999999999E-2</v>
      </c>
      <c r="I628" s="184">
        <v>0.55859999999999999</v>
      </c>
      <c r="J628" s="184">
        <v>4.7666000000000004</v>
      </c>
      <c r="K628" s="184">
        <v>14.1035</v>
      </c>
      <c r="L628" s="184">
        <v>18.679600000000001</v>
      </c>
      <c r="M628" s="184">
        <v>38.8414</v>
      </c>
      <c r="N628" s="184">
        <v>49.263800000000003</v>
      </c>
      <c r="O628" s="184"/>
      <c r="P628" s="184"/>
      <c r="Q628" s="184">
        <v>29.763500000000001</v>
      </c>
      <c r="R628" s="184">
        <v>30.462199999999999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44410</v>
      </c>
      <c r="E629" s="184">
        <v>23.38</v>
      </c>
      <c r="F629" s="184">
        <v>0.64570000000000005</v>
      </c>
      <c r="G629" s="184">
        <v>0.64570000000000005</v>
      </c>
      <c r="H629" s="184">
        <v>0.90629999999999999</v>
      </c>
      <c r="I629" s="184">
        <v>1.8735999999999999</v>
      </c>
      <c r="J629" s="184">
        <v>3.5888</v>
      </c>
      <c r="K629" s="184">
        <v>14.833</v>
      </c>
      <c r="L629" s="184">
        <v>20.0822</v>
      </c>
      <c r="M629" s="184">
        <v>52.810499999999998</v>
      </c>
      <c r="N629" s="184">
        <v>58.293799999999997</v>
      </c>
      <c r="O629" s="184">
        <v>16.4223</v>
      </c>
      <c r="P629" s="184">
        <v>15.910600000000001</v>
      </c>
      <c r="Q629" s="184">
        <v>16.231000000000002</v>
      </c>
      <c r="R629" s="184">
        <v>27.600200000000001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44410</v>
      </c>
      <c r="E630" s="184">
        <v>21.65</v>
      </c>
      <c r="F630" s="184">
        <v>0.65090000000000003</v>
      </c>
      <c r="G630" s="184">
        <v>0.65090000000000003</v>
      </c>
      <c r="H630" s="184">
        <v>0.93240000000000001</v>
      </c>
      <c r="I630" s="184">
        <v>1.8344</v>
      </c>
      <c r="J630" s="184">
        <v>3.5390000000000001</v>
      </c>
      <c r="K630" s="184">
        <v>14.489699999999999</v>
      </c>
      <c r="L630" s="184">
        <v>19.415299999999998</v>
      </c>
      <c r="M630" s="184">
        <v>51.5045</v>
      </c>
      <c r="N630" s="184">
        <v>56.543700000000001</v>
      </c>
      <c r="O630" s="184">
        <v>14.7582</v>
      </c>
      <c r="P630" s="184">
        <v>14.2249</v>
      </c>
      <c r="Q630" s="184">
        <v>14.6592</v>
      </c>
      <c r="R630" s="184">
        <v>25.946000000000002</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44410</v>
      </c>
      <c r="E631" s="184">
        <v>827.40701693938604</v>
      </c>
      <c r="F631" s="184">
        <v>0.85580000000000001</v>
      </c>
      <c r="G631" s="184">
        <v>0.85580000000000001</v>
      </c>
      <c r="H631" s="184">
        <v>1.2139</v>
      </c>
      <c r="I631" s="184">
        <v>1.9602999999999999</v>
      </c>
      <c r="J631" s="184">
        <v>2.6535000000000002</v>
      </c>
      <c r="K631" s="184">
        <v>13.8461</v>
      </c>
      <c r="L631" s="184">
        <v>14.059900000000001</v>
      </c>
      <c r="M631" s="184">
        <v>44.8628</v>
      </c>
      <c r="N631" s="184">
        <v>54.051099999999998</v>
      </c>
      <c r="O631" s="184">
        <v>12.0951</v>
      </c>
      <c r="P631" s="184">
        <v>11.253399999999999</v>
      </c>
      <c r="Q631" s="184">
        <v>19.023099999999999</v>
      </c>
      <c r="R631" s="184">
        <v>24.403099999999998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44410</v>
      </c>
      <c r="E632" s="184">
        <v>292.06</v>
      </c>
      <c r="F632" s="184">
        <v>0.8599</v>
      </c>
      <c r="G632" s="184">
        <v>0.8599</v>
      </c>
      <c r="H632" s="184">
        <v>1.2199</v>
      </c>
      <c r="I632" s="184">
        <v>1.9726999999999999</v>
      </c>
      <c r="J632" s="184">
        <v>2.6861999999999999</v>
      </c>
      <c r="K632" s="184">
        <v>13.9657</v>
      </c>
      <c r="L632" s="184">
        <v>14.286799999999999</v>
      </c>
      <c r="M632" s="184">
        <v>45.3035</v>
      </c>
      <c r="N632" s="184">
        <v>54.676400000000001</v>
      </c>
      <c r="O632" s="184">
        <v>12.5305</v>
      </c>
      <c r="P632" s="184">
        <v>11.771800000000001</v>
      </c>
      <c r="Q632" s="184">
        <v>13.048999999999999</v>
      </c>
      <c r="R632" s="184">
        <v>24.8613</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44410</v>
      </c>
      <c r="E633" s="184">
        <v>451.11610545194299</v>
      </c>
      <c r="F633" s="184">
        <v>0.84299999999999997</v>
      </c>
      <c r="G633" s="184">
        <v>0.84299999999999997</v>
      </c>
      <c r="H633" s="184">
        <v>1.1705000000000001</v>
      </c>
      <c r="I633" s="184">
        <v>1.8806</v>
      </c>
      <c r="J633" s="184">
        <v>2.5303</v>
      </c>
      <c r="K633" s="184">
        <v>13.737500000000001</v>
      </c>
      <c r="L633" s="184">
        <v>13.9542</v>
      </c>
      <c r="M633" s="184">
        <v>44.587299999999999</v>
      </c>
      <c r="N633" s="184">
        <v>53.516399999999997</v>
      </c>
      <c r="O633" s="184">
        <v>12.276899999999999</v>
      </c>
      <c r="P633" s="184">
        <v>14.632899999999999</v>
      </c>
      <c r="Q633" s="184">
        <v>16.209599999999998</v>
      </c>
      <c r="R633" s="184">
        <v>24.5731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44410</v>
      </c>
      <c r="E634" s="184">
        <v>312.67</v>
      </c>
      <c r="F634" s="184">
        <v>0.84499999999999997</v>
      </c>
      <c r="G634" s="184">
        <v>0.84499999999999997</v>
      </c>
      <c r="H634" s="184">
        <v>1.1812</v>
      </c>
      <c r="I634" s="184">
        <v>1.9</v>
      </c>
      <c r="J634" s="184">
        <v>2.5752999999999999</v>
      </c>
      <c r="K634" s="184">
        <v>13.8887</v>
      </c>
      <c r="L634" s="184">
        <v>14.2507</v>
      </c>
      <c r="M634" s="184">
        <v>45.144399999999997</v>
      </c>
      <c r="N634" s="184">
        <v>54.313499999999998</v>
      </c>
      <c r="O634" s="184">
        <v>12.9087</v>
      </c>
      <c r="P634" s="184">
        <v>15.2311</v>
      </c>
      <c r="Q634" s="184">
        <v>16.2654</v>
      </c>
      <c r="R634" s="184">
        <v>25.192900000000002</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44410</v>
      </c>
      <c r="E635" s="184">
        <v>211.08369999999999</v>
      </c>
      <c r="F635" s="184">
        <v>1.4236</v>
      </c>
      <c r="G635" s="184">
        <v>1.4236</v>
      </c>
      <c r="H635" s="184">
        <v>2.3877999999999999</v>
      </c>
      <c r="I635" s="184">
        <v>3.4889999999999999</v>
      </c>
      <c r="J635" s="184">
        <v>7.6032000000000002</v>
      </c>
      <c r="K635" s="184">
        <v>23.462499999999999</v>
      </c>
      <c r="L635" s="184">
        <v>46.464799999999997</v>
      </c>
      <c r="M635" s="184">
        <v>81.819199999999995</v>
      </c>
      <c r="N635" s="184">
        <v>105.09829999999999</v>
      </c>
      <c r="O635" s="184">
        <v>31.456</v>
      </c>
      <c r="P635" s="184">
        <v>24.0138</v>
      </c>
      <c r="Q635" s="184">
        <v>15.3521</v>
      </c>
      <c r="R635" s="184">
        <v>55.323599999999999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44410</v>
      </c>
      <c r="E636" s="184">
        <v>223.69710000000001</v>
      </c>
      <c r="F636" s="184">
        <v>1.4408000000000001</v>
      </c>
      <c r="G636" s="184">
        <v>1.4408000000000001</v>
      </c>
      <c r="H636" s="184">
        <v>2.4287999999999998</v>
      </c>
      <c r="I636" s="184">
        <v>3.5720999999999998</v>
      </c>
      <c r="J636" s="184">
        <v>7.7918000000000003</v>
      </c>
      <c r="K636" s="184">
        <v>24.1631</v>
      </c>
      <c r="L636" s="184">
        <v>48.024700000000003</v>
      </c>
      <c r="M636" s="184">
        <v>84.7791</v>
      </c>
      <c r="N636" s="184">
        <v>109.44240000000001</v>
      </c>
      <c r="O636" s="184">
        <v>33.468800000000002</v>
      </c>
      <c r="P636" s="184">
        <v>25.2331</v>
      </c>
      <c r="Q636" s="184">
        <v>22.544499999999999</v>
      </c>
      <c r="R636" s="184">
        <v>58.325200000000002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44410</v>
      </c>
      <c r="E637" s="184">
        <v>73.92</v>
      </c>
      <c r="F637" s="184">
        <v>0.46210000000000001</v>
      </c>
      <c r="G637" s="184">
        <v>0.46210000000000001</v>
      </c>
      <c r="H637" s="184">
        <v>0.70840000000000003</v>
      </c>
      <c r="I637" s="184">
        <v>1.2048000000000001</v>
      </c>
      <c r="J637" s="184">
        <v>2.3822999999999999</v>
      </c>
      <c r="K637" s="184">
        <v>10.808</v>
      </c>
      <c r="L637" s="184">
        <v>13.530900000000001</v>
      </c>
      <c r="M637" s="184">
        <v>43.7014</v>
      </c>
      <c r="N637" s="184">
        <v>55.359400000000001</v>
      </c>
      <c r="O637" s="184">
        <v>11.6046</v>
      </c>
      <c r="P637" s="184">
        <v>11.170500000000001</v>
      </c>
      <c r="Q637" s="184">
        <v>17.1816</v>
      </c>
      <c r="R637" s="184">
        <v>19.360199999999999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44410</v>
      </c>
      <c r="E638" s="184">
        <v>72.78</v>
      </c>
      <c r="F638" s="184">
        <v>0.46939999999999998</v>
      </c>
      <c r="G638" s="184">
        <v>0.46939999999999998</v>
      </c>
      <c r="H638" s="184">
        <v>0.69179999999999997</v>
      </c>
      <c r="I638" s="184">
        <v>1.1817</v>
      </c>
      <c r="J638" s="184">
        <v>2.3485</v>
      </c>
      <c r="K638" s="184">
        <v>10.6752</v>
      </c>
      <c r="L638" s="184">
        <v>13.258599999999999</v>
      </c>
      <c r="M638" s="184">
        <v>43.183199999999999</v>
      </c>
      <c r="N638" s="184">
        <v>54.620800000000003</v>
      </c>
      <c r="O638" s="184">
        <v>11.112</v>
      </c>
      <c r="P638" s="184">
        <v>10.79</v>
      </c>
      <c r="Q638" s="184">
        <v>16.8447</v>
      </c>
      <c r="R638" s="184">
        <v>18.781099999999999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44410</v>
      </c>
      <c r="E639" s="184">
        <v>219.50399999999999</v>
      </c>
      <c r="F639" s="184">
        <v>0.81769999999999998</v>
      </c>
      <c r="G639" s="184">
        <v>0.81769999999999998</v>
      </c>
      <c r="H639" s="184">
        <v>1.2527999999999999</v>
      </c>
      <c r="I639" s="184">
        <v>1.1881999999999999</v>
      </c>
      <c r="J639" s="184">
        <v>3.0727000000000002</v>
      </c>
      <c r="K639" s="184">
        <v>14.186</v>
      </c>
      <c r="L639" s="184">
        <v>15.4276</v>
      </c>
      <c r="M639" s="184">
        <v>46.9495</v>
      </c>
      <c r="N639" s="184">
        <v>52.314100000000003</v>
      </c>
      <c r="O639" s="184">
        <v>14.737500000000001</v>
      </c>
      <c r="P639" s="184">
        <v>12.6747</v>
      </c>
      <c r="Q639" s="184">
        <v>14.7049</v>
      </c>
      <c r="R639" s="184">
        <v>25.9084</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44410</v>
      </c>
      <c r="E640" s="184">
        <v>647.31220143639905</v>
      </c>
      <c r="F640" s="184">
        <v>0.81279999999999997</v>
      </c>
      <c r="G640" s="184">
        <v>0.81279999999999997</v>
      </c>
      <c r="H640" s="184">
        <v>1.2414000000000001</v>
      </c>
      <c r="I640" s="184">
        <v>1.1645000000000001</v>
      </c>
      <c r="J640" s="184">
        <v>3.0215999999999998</v>
      </c>
      <c r="K640" s="184">
        <v>14.012600000000001</v>
      </c>
      <c r="L640" s="184">
        <v>15.0708</v>
      </c>
      <c r="M640" s="184">
        <v>46.261499999999998</v>
      </c>
      <c r="N640" s="184">
        <v>51.373899999999999</v>
      </c>
      <c r="O640" s="184">
        <v>14.0214</v>
      </c>
      <c r="P640" s="184">
        <v>11.9413</v>
      </c>
      <c r="Q640" s="184">
        <v>15.8415</v>
      </c>
      <c r="R640" s="184">
        <v>25.122800000000002</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44410</v>
      </c>
      <c r="E641" s="184">
        <v>22.8093</v>
      </c>
      <c r="F641" s="184">
        <v>1.0024999999999999</v>
      </c>
      <c r="G641" s="184">
        <v>1.0024999999999999</v>
      </c>
      <c r="H641" s="184">
        <v>1.1930000000000001</v>
      </c>
      <c r="I641" s="184">
        <v>0.2303</v>
      </c>
      <c r="J641" s="184">
        <v>4.2873000000000001</v>
      </c>
      <c r="K641" s="184">
        <v>12.1561</v>
      </c>
      <c r="L641" s="184">
        <v>24.409800000000001</v>
      </c>
      <c r="M641" s="184">
        <v>55.219200000000001</v>
      </c>
      <c r="N641" s="184">
        <v>70.660600000000002</v>
      </c>
      <c r="O641" s="184">
        <v>18.7394</v>
      </c>
      <c r="P641" s="184">
        <v>15.158899999999999</v>
      </c>
      <c r="Q641" s="184">
        <v>13.6432</v>
      </c>
      <c r="R641" s="184">
        <v>32.4054</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44410</v>
      </c>
      <c r="E642" s="184">
        <v>22.2422</v>
      </c>
      <c r="F642" s="184">
        <v>0.99990000000000001</v>
      </c>
      <c r="G642" s="184">
        <v>0.99990000000000001</v>
      </c>
      <c r="H642" s="184">
        <v>1.1865000000000001</v>
      </c>
      <c r="I642" s="184">
        <v>0.2167</v>
      </c>
      <c r="J642" s="184">
        <v>4.2561</v>
      </c>
      <c r="K642" s="184">
        <v>12.055300000000001</v>
      </c>
      <c r="L642" s="184">
        <v>24.194299999999998</v>
      </c>
      <c r="M642" s="184">
        <v>54.809100000000001</v>
      </c>
      <c r="N642" s="184">
        <v>70.053899999999999</v>
      </c>
      <c r="O642" s="184">
        <v>18.1203</v>
      </c>
      <c r="P642" s="184">
        <v>14.6623</v>
      </c>
      <c r="Q642" s="184">
        <v>13.202500000000001</v>
      </c>
      <c r="R642" s="184">
        <v>31.942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44410</v>
      </c>
      <c r="E643" s="184">
        <v>24.219899999999999</v>
      </c>
      <c r="F643" s="184">
        <v>0.96250000000000002</v>
      </c>
      <c r="G643" s="184">
        <v>0.96250000000000002</v>
      </c>
      <c r="H643" s="184">
        <v>1.1455</v>
      </c>
      <c r="I643" s="184">
        <v>0.1741</v>
      </c>
      <c r="J643" s="184">
        <v>4.3403999999999998</v>
      </c>
      <c r="K643" s="184">
        <v>12.5146</v>
      </c>
      <c r="L643" s="184">
        <v>24.369800000000001</v>
      </c>
      <c r="M643" s="184">
        <v>54.646099999999997</v>
      </c>
      <c r="N643" s="184">
        <v>69.613100000000003</v>
      </c>
      <c r="O643" s="184">
        <v>20.633800000000001</v>
      </c>
      <c r="P643" s="184">
        <v>16.628299999999999</v>
      </c>
      <c r="Q643" s="184">
        <v>14.922599999999999</v>
      </c>
      <c r="R643" s="184">
        <v>33.731499999999997</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44410</v>
      </c>
      <c r="E644" s="184">
        <v>23.624500000000001</v>
      </c>
      <c r="F644" s="184">
        <v>0.95979999999999999</v>
      </c>
      <c r="G644" s="184">
        <v>0.95979999999999999</v>
      </c>
      <c r="H644" s="184">
        <v>1.1388</v>
      </c>
      <c r="I644" s="184">
        <v>0.16070000000000001</v>
      </c>
      <c r="J644" s="184">
        <v>4.3093000000000004</v>
      </c>
      <c r="K644" s="184">
        <v>12.413600000000001</v>
      </c>
      <c r="L644" s="184">
        <v>24.155200000000001</v>
      </c>
      <c r="M644" s="184">
        <v>54.243200000000002</v>
      </c>
      <c r="N644" s="184">
        <v>69.019300000000001</v>
      </c>
      <c r="O644" s="184">
        <v>20.0092</v>
      </c>
      <c r="P644" s="184">
        <v>16.138400000000001</v>
      </c>
      <c r="Q644" s="184">
        <v>14.472799999999999</v>
      </c>
      <c r="R644" s="184">
        <v>33.270800000000001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44410</v>
      </c>
      <c r="E645" s="184">
        <v>23.856200000000001</v>
      </c>
      <c r="F645" s="184">
        <v>0.98670000000000002</v>
      </c>
      <c r="G645" s="184">
        <v>0.98670000000000002</v>
      </c>
      <c r="H645" s="184">
        <v>1.1366000000000001</v>
      </c>
      <c r="I645" s="184">
        <v>0.2092</v>
      </c>
      <c r="J645" s="184">
        <v>4.2666000000000004</v>
      </c>
      <c r="K645" s="184">
        <v>12.261799999999999</v>
      </c>
      <c r="L645" s="184">
        <v>24.613800000000001</v>
      </c>
      <c r="M645" s="184">
        <v>55.338099999999997</v>
      </c>
      <c r="N645" s="184">
        <v>70.553700000000006</v>
      </c>
      <c r="O645" s="184">
        <v>21.344999999999999</v>
      </c>
      <c r="P645" s="184">
        <v>16.0868</v>
      </c>
      <c r="Q645" s="184">
        <v>17.6736</v>
      </c>
      <c r="R645" s="184">
        <v>33.746600000000001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44410</v>
      </c>
      <c r="E646" s="184">
        <v>22.747800000000002</v>
      </c>
      <c r="F646" s="184">
        <v>0.98280000000000001</v>
      </c>
      <c r="G646" s="184">
        <v>0.98280000000000001</v>
      </c>
      <c r="H646" s="184">
        <v>1.1278999999999999</v>
      </c>
      <c r="I646" s="184">
        <v>0.19159999999999999</v>
      </c>
      <c r="J646" s="184">
        <v>4.2267000000000001</v>
      </c>
      <c r="K646" s="184">
        <v>12.1327</v>
      </c>
      <c r="L646" s="184">
        <v>24.337499999999999</v>
      </c>
      <c r="M646" s="184">
        <v>54.800600000000003</v>
      </c>
      <c r="N646" s="184">
        <v>69.744500000000002</v>
      </c>
      <c r="O646" s="184">
        <v>20.590900000000001</v>
      </c>
      <c r="P646" s="184">
        <v>15.1112</v>
      </c>
      <c r="Q646" s="184">
        <v>16.630400000000002</v>
      </c>
      <c r="R646" s="184">
        <v>33.106699999999996</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44410</v>
      </c>
      <c r="E647" s="184">
        <v>29.601800000000001</v>
      </c>
      <c r="F647" s="184">
        <v>1.4125000000000001</v>
      </c>
      <c r="G647" s="184">
        <v>1.4125000000000001</v>
      </c>
      <c r="H647" s="184">
        <v>4.9306999999999999</v>
      </c>
      <c r="I647" s="184">
        <v>5.5627000000000004</v>
      </c>
      <c r="J647" s="184">
        <v>11.391299999999999</v>
      </c>
      <c r="K647" s="184">
        <v>34.427799999999998</v>
      </c>
      <c r="L647" s="184">
        <v>47.357700000000001</v>
      </c>
      <c r="M647" s="184">
        <v>92.782799999999995</v>
      </c>
      <c r="N647" s="184">
        <v>113.3955</v>
      </c>
      <c r="O647" s="184">
        <v>30.945599999999999</v>
      </c>
      <c r="P647" s="184"/>
      <c r="Q647" s="184">
        <v>28.3917</v>
      </c>
      <c r="R647" s="184">
        <v>55.763199999999998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44410</v>
      </c>
      <c r="E648" s="184">
        <v>28.6999</v>
      </c>
      <c r="F648" s="184">
        <v>1.4088000000000001</v>
      </c>
      <c r="G648" s="184">
        <v>1.4088000000000001</v>
      </c>
      <c r="H648" s="184">
        <v>4.9218000000000002</v>
      </c>
      <c r="I648" s="184">
        <v>5.5446</v>
      </c>
      <c r="J648" s="184">
        <v>11.3491</v>
      </c>
      <c r="K648" s="184">
        <v>34.272300000000001</v>
      </c>
      <c r="L648" s="184">
        <v>47.031199999999998</v>
      </c>
      <c r="M648" s="184">
        <v>92.116500000000002</v>
      </c>
      <c r="N648" s="184">
        <v>112.3826</v>
      </c>
      <c r="O648" s="184">
        <v>30.157699999999998</v>
      </c>
      <c r="P648" s="184"/>
      <c r="Q648" s="184">
        <v>27.4801</v>
      </c>
      <c r="R648" s="184">
        <v>55.005899999999997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44410</v>
      </c>
      <c r="E649" s="184">
        <v>15.379</v>
      </c>
      <c r="F649" s="184">
        <v>0.53869999999999996</v>
      </c>
      <c r="G649" s="184">
        <v>0.53869999999999996</v>
      </c>
      <c r="H649" s="184">
        <v>6.7000000000000004E-2</v>
      </c>
      <c r="I649" s="184">
        <v>1.0261</v>
      </c>
      <c r="J649" s="184">
        <v>3.0488</v>
      </c>
      <c r="K649" s="184">
        <v>12.377700000000001</v>
      </c>
      <c r="L649" s="184">
        <v>18.105599999999999</v>
      </c>
      <c r="M649" s="184">
        <v>44.179000000000002</v>
      </c>
      <c r="N649" s="184">
        <v>53.5336</v>
      </c>
      <c r="O649" s="184">
        <v>15.077999999999999</v>
      </c>
      <c r="P649" s="184"/>
      <c r="Q649" s="184">
        <v>13.6953</v>
      </c>
      <c r="R649" s="184">
        <v>25.480799999999999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44410</v>
      </c>
      <c r="E650" s="184">
        <v>15.0227</v>
      </c>
      <c r="F650" s="184">
        <v>0.53539999999999999</v>
      </c>
      <c r="G650" s="184">
        <v>0.53539999999999999</v>
      </c>
      <c r="H650" s="184">
        <v>5.9299999999999999E-2</v>
      </c>
      <c r="I650" s="184">
        <v>1.0105999999999999</v>
      </c>
      <c r="J650" s="184">
        <v>3.0137</v>
      </c>
      <c r="K650" s="184">
        <v>12.2613</v>
      </c>
      <c r="L650" s="184">
        <v>17.916699999999999</v>
      </c>
      <c r="M650" s="184">
        <v>43.756500000000003</v>
      </c>
      <c r="N650" s="184">
        <v>52.846800000000002</v>
      </c>
      <c r="O650" s="184">
        <v>14.3499</v>
      </c>
      <c r="P650" s="184"/>
      <c r="Q650" s="184">
        <v>12.9033</v>
      </c>
      <c r="R650" s="184">
        <v>24.829799999999999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44410</v>
      </c>
      <c r="E651" s="184">
        <v>16.925599999999999</v>
      </c>
      <c r="F651" s="184">
        <v>0.2903</v>
      </c>
      <c r="G651" s="184">
        <v>0.2903</v>
      </c>
      <c r="H651" s="184">
        <v>0.46889999999999998</v>
      </c>
      <c r="I651" s="184">
        <v>2.7199999999999998E-2</v>
      </c>
      <c r="J651" s="184">
        <v>2.3319000000000001</v>
      </c>
      <c r="K651" s="184">
        <v>14.576599999999999</v>
      </c>
      <c r="L651" s="184">
        <v>18.011800000000001</v>
      </c>
      <c r="M651" s="184">
        <v>48.711500000000001</v>
      </c>
      <c r="N651" s="184">
        <v>63.579799999999999</v>
      </c>
      <c r="O651" s="184">
        <v>18.447900000000001</v>
      </c>
      <c r="P651" s="184"/>
      <c r="Q651" s="184">
        <v>18.854800000000001</v>
      </c>
      <c r="R651" s="184">
        <v>29.290800000000001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44410</v>
      </c>
      <c r="E652" s="184">
        <v>16.538399999999999</v>
      </c>
      <c r="F652" s="184">
        <v>0.28739999999999999</v>
      </c>
      <c r="G652" s="184">
        <v>0.28739999999999999</v>
      </c>
      <c r="H652" s="184">
        <v>0.4617</v>
      </c>
      <c r="I652" s="184">
        <v>1.21E-2</v>
      </c>
      <c r="J652" s="184">
        <v>2.2972999999999999</v>
      </c>
      <c r="K652" s="184">
        <v>14.4597</v>
      </c>
      <c r="L652" s="184">
        <v>17.823399999999999</v>
      </c>
      <c r="M652" s="184">
        <v>48.257300000000001</v>
      </c>
      <c r="N652" s="184">
        <v>62.808399999999999</v>
      </c>
      <c r="O652" s="184">
        <v>17.562799999999999</v>
      </c>
      <c r="P652" s="184"/>
      <c r="Q652" s="184">
        <v>17.955400000000001</v>
      </c>
      <c r="R652" s="184">
        <v>28.577400000000001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44410</v>
      </c>
      <c r="E653" s="184">
        <v>73.725999999999999</v>
      </c>
      <c r="F653" s="184">
        <v>0.8165</v>
      </c>
      <c r="G653" s="184">
        <v>0.8165</v>
      </c>
      <c r="H653" s="184">
        <v>2.2077</v>
      </c>
      <c r="I653" s="184">
        <v>2.4512999999999998</v>
      </c>
      <c r="J653" s="184">
        <v>4.2683999999999997</v>
      </c>
      <c r="K653" s="184">
        <v>17.498899999999999</v>
      </c>
      <c r="L653" s="184">
        <v>30.235399999999998</v>
      </c>
      <c r="M653" s="184">
        <v>57.640999999999998</v>
      </c>
      <c r="N653" s="184">
        <v>84.065100000000001</v>
      </c>
      <c r="O653" s="184">
        <v>28.5884</v>
      </c>
      <c r="P653" s="184">
        <v>23.5931</v>
      </c>
      <c r="Q653" s="184">
        <v>23.818899999999999</v>
      </c>
      <c r="R653" s="184">
        <v>45.639699999999998</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44410</v>
      </c>
      <c r="E654" s="184">
        <v>55.410400000000003</v>
      </c>
      <c r="F654" s="184">
        <v>0.79400000000000004</v>
      </c>
      <c r="G654" s="184">
        <v>0.79400000000000004</v>
      </c>
      <c r="H654" s="184">
        <v>3.2660999999999998</v>
      </c>
      <c r="I654" s="184">
        <v>3.9096000000000002</v>
      </c>
      <c r="J654" s="184">
        <v>5.4527999999999999</v>
      </c>
      <c r="K654" s="184">
        <v>20.066700000000001</v>
      </c>
      <c r="L654" s="184">
        <v>34.357199999999999</v>
      </c>
      <c r="M654" s="184">
        <v>62.753999999999998</v>
      </c>
      <c r="N654" s="184">
        <v>86.438900000000004</v>
      </c>
      <c r="O654" s="184">
        <v>33.084699999999998</v>
      </c>
      <c r="P654" s="184">
        <v>25.115100000000002</v>
      </c>
      <c r="Q654" s="184">
        <v>26.2181</v>
      </c>
      <c r="R654" s="184">
        <v>50.934600000000003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44410</v>
      </c>
      <c r="E655" s="184">
        <v>53.771700000000003</v>
      </c>
      <c r="F655" s="184">
        <v>0.79079999999999995</v>
      </c>
      <c r="G655" s="184">
        <v>0.79079999999999995</v>
      </c>
      <c r="H655" s="184">
        <v>3.2582</v>
      </c>
      <c r="I655" s="184">
        <v>3.8938000000000001</v>
      </c>
      <c r="J655" s="184">
        <v>5.4170999999999996</v>
      </c>
      <c r="K655" s="184">
        <v>19.9437</v>
      </c>
      <c r="L655" s="184">
        <v>34.088999999999999</v>
      </c>
      <c r="M655" s="184">
        <v>62.2273</v>
      </c>
      <c r="N655" s="184">
        <v>85.595699999999994</v>
      </c>
      <c r="O655" s="184">
        <v>32.256100000000004</v>
      </c>
      <c r="P655" s="184">
        <v>24.4816</v>
      </c>
      <c r="Q655" s="184">
        <v>25.703900000000001</v>
      </c>
      <c r="R655" s="184">
        <v>50.222900000000003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44410</v>
      </c>
      <c r="E656" s="184">
        <v>14.9909</v>
      </c>
      <c r="F656" s="184">
        <v>1.2133</v>
      </c>
      <c r="G656" s="184">
        <v>1.2133</v>
      </c>
      <c r="H656" s="184">
        <v>1.0753999999999999</v>
      </c>
      <c r="I656" s="184">
        <v>1.3118000000000001</v>
      </c>
      <c r="J656" s="184">
        <v>2.1680000000000001</v>
      </c>
      <c r="K656" s="184">
        <v>9.9047999999999998</v>
      </c>
      <c r="L656" s="184">
        <v>9.4618000000000002</v>
      </c>
      <c r="M656" s="184">
        <v>28.5459</v>
      </c>
      <c r="N656" s="184">
        <v>34.206800000000001</v>
      </c>
      <c r="O656" s="184"/>
      <c r="P656" s="184"/>
      <c r="Q656" s="184">
        <v>17.424199999999999</v>
      </c>
      <c r="R656" s="184">
        <v>22.041399999999999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44410</v>
      </c>
      <c r="E657" s="184">
        <v>14.2834</v>
      </c>
      <c r="F657" s="184">
        <v>1.1988000000000001</v>
      </c>
      <c r="G657" s="184">
        <v>1.1988000000000001</v>
      </c>
      <c r="H657" s="184">
        <v>1.0412999999999999</v>
      </c>
      <c r="I657" s="184">
        <v>1.2424999999999999</v>
      </c>
      <c r="J657" s="184">
        <v>2.0133999999999999</v>
      </c>
      <c r="K657" s="184">
        <v>9.4036000000000008</v>
      </c>
      <c r="L657" s="184">
        <v>8.4803999999999995</v>
      </c>
      <c r="M657" s="184">
        <v>26.787700000000001</v>
      </c>
      <c r="N657" s="184">
        <v>31.7499</v>
      </c>
      <c r="O657" s="184"/>
      <c r="P657" s="184"/>
      <c r="Q657" s="184">
        <v>15.1934</v>
      </c>
      <c r="R657" s="184">
        <v>19.770199999999999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44410</v>
      </c>
      <c r="E658" s="184">
        <v>136.2098</v>
      </c>
      <c r="F658" s="184">
        <v>0.75439999999999996</v>
      </c>
      <c r="G658" s="184">
        <v>0.75439999999999996</v>
      </c>
      <c r="H658" s="184">
        <v>0.99860000000000004</v>
      </c>
      <c r="I658" s="184">
        <v>2.2492000000000001</v>
      </c>
      <c r="J658" s="184">
        <v>3.2130999999999998</v>
      </c>
      <c r="K658" s="184">
        <v>12.876899999999999</v>
      </c>
      <c r="L658" s="184">
        <v>15.0548</v>
      </c>
      <c r="M658" s="184">
        <v>44.446899999999999</v>
      </c>
      <c r="N658" s="184">
        <v>52.030200000000001</v>
      </c>
      <c r="O658" s="184">
        <v>9.7217000000000002</v>
      </c>
      <c r="P658" s="184">
        <v>10.819000000000001</v>
      </c>
      <c r="Q658" s="184">
        <v>15.4299</v>
      </c>
      <c r="R658" s="184">
        <v>20.833300000000001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44410</v>
      </c>
      <c r="E659" s="184">
        <v>141.14169999999999</v>
      </c>
      <c r="F659" s="184">
        <v>0.75739999999999996</v>
      </c>
      <c r="G659" s="184">
        <v>0.75739999999999996</v>
      </c>
      <c r="H659" s="184">
        <v>1.0055000000000001</v>
      </c>
      <c r="I659" s="184">
        <v>2.2631000000000001</v>
      </c>
      <c r="J659" s="184">
        <v>3.2526000000000002</v>
      </c>
      <c r="K659" s="184">
        <v>13.0862</v>
      </c>
      <c r="L659" s="184">
        <v>15.4329</v>
      </c>
      <c r="M659" s="184">
        <v>45.050699999999999</v>
      </c>
      <c r="N659" s="184">
        <v>52.8048</v>
      </c>
      <c r="O659" s="184">
        <v>10.2049</v>
      </c>
      <c r="P659" s="184">
        <v>11.3543</v>
      </c>
      <c r="Q659" s="184">
        <v>13.1945</v>
      </c>
      <c r="R659" s="184">
        <v>21.366599999999998</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44410</v>
      </c>
      <c r="E660" s="184">
        <v>17.712399999999999</v>
      </c>
      <c r="F660" s="184">
        <v>1.3033999999999999</v>
      </c>
      <c r="G660" s="184">
        <v>1.3033999999999999</v>
      </c>
      <c r="H660" s="184">
        <v>3.1951000000000001</v>
      </c>
      <c r="I660" s="184">
        <v>2.758</v>
      </c>
      <c r="J660" s="184">
        <v>9.9405000000000001</v>
      </c>
      <c r="K660" s="184">
        <v>37.0717</v>
      </c>
      <c r="L660" s="184">
        <v>53.423200000000001</v>
      </c>
      <c r="M660" s="184">
        <v>98.453800000000001</v>
      </c>
      <c r="N660" s="184">
        <v>123.81659999999999</v>
      </c>
      <c r="O660" s="184">
        <v>14.0044</v>
      </c>
      <c r="P660" s="184"/>
      <c r="Q660" s="184">
        <v>12.914099999999999</v>
      </c>
      <c r="R660" s="184">
        <v>40.71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44410</v>
      </c>
      <c r="E661" s="184">
        <v>17.3203</v>
      </c>
      <c r="F661" s="184">
        <v>1.3019000000000001</v>
      </c>
      <c r="G661" s="184">
        <v>1.3019000000000001</v>
      </c>
      <c r="H661" s="184">
        <v>3.1909999999999998</v>
      </c>
      <c r="I661" s="184">
        <v>2.7515000000000001</v>
      </c>
      <c r="J661" s="184">
        <v>9.9240999999999993</v>
      </c>
      <c r="K661" s="184">
        <v>37.012500000000003</v>
      </c>
      <c r="L661" s="184">
        <v>53.317700000000002</v>
      </c>
      <c r="M661" s="184">
        <v>98.231700000000004</v>
      </c>
      <c r="N661" s="184">
        <v>123.4676</v>
      </c>
      <c r="O661" s="184">
        <v>13.719799999999999</v>
      </c>
      <c r="P661" s="184"/>
      <c r="Q661" s="184">
        <v>12.378299999999999</v>
      </c>
      <c r="R661" s="184">
        <v>40.4923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44410</v>
      </c>
      <c r="E662" s="184">
        <v>15.165800000000001</v>
      </c>
      <c r="F662" s="184">
        <v>1.2985</v>
      </c>
      <c r="G662" s="184">
        <v>1.2985</v>
      </c>
      <c r="H662" s="184">
        <v>3.0888</v>
      </c>
      <c r="I662" s="184">
        <v>2.5985</v>
      </c>
      <c r="J662" s="184">
        <v>9.8963000000000001</v>
      </c>
      <c r="K662" s="184">
        <v>36.585799999999999</v>
      </c>
      <c r="L662" s="184">
        <v>54.562199999999997</v>
      </c>
      <c r="M662" s="184">
        <v>100.0475</v>
      </c>
      <c r="N662" s="184">
        <v>126.0853</v>
      </c>
      <c r="O662" s="184">
        <v>13.975199999999999</v>
      </c>
      <c r="P662" s="184"/>
      <c r="Q662" s="184">
        <v>10.0189</v>
      </c>
      <c r="R662" s="184">
        <v>41.897300000000001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44410</v>
      </c>
      <c r="E663" s="184">
        <v>14.896599999999999</v>
      </c>
      <c r="F663" s="184">
        <v>1.2974000000000001</v>
      </c>
      <c r="G663" s="184">
        <v>1.2974000000000001</v>
      </c>
      <c r="H663" s="184">
        <v>3.0863999999999998</v>
      </c>
      <c r="I663" s="184">
        <v>2.5937000000000001</v>
      </c>
      <c r="J663" s="184">
        <v>9.8861000000000008</v>
      </c>
      <c r="K663" s="184">
        <v>36.542000000000002</v>
      </c>
      <c r="L663" s="184">
        <v>54.472999999999999</v>
      </c>
      <c r="M663" s="184">
        <v>99.884600000000006</v>
      </c>
      <c r="N663" s="184">
        <v>125.8532</v>
      </c>
      <c r="O663" s="184">
        <v>13.675000000000001</v>
      </c>
      <c r="P663" s="184"/>
      <c r="Q663" s="184">
        <v>9.5679999999999996</v>
      </c>
      <c r="R663" s="184">
        <v>41.732999999999997</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44410</v>
      </c>
      <c r="E664" s="184">
        <v>15.1518</v>
      </c>
      <c r="F664" s="184">
        <v>1.2834000000000001</v>
      </c>
      <c r="G664" s="184">
        <v>1.2834000000000001</v>
      </c>
      <c r="H664" s="184">
        <v>3.1120000000000001</v>
      </c>
      <c r="I664" s="184">
        <v>2.8216999999999999</v>
      </c>
      <c r="J664" s="184">
        <v>9.5566999999999993</v>
      </c>
      <c r="K664" s="184">
        <v>37.741100000000003</v>
      </c>
      <c r="L664" s="184">
        <v>57.790199999999999</v>
      </c>
      <c r="M664" s="184">
        <v>104.7873</v>
      </c>
      <c r="N664" s="184">
        <v>131.34289999999999</v>
      </c>
      <c r="O664" s="184">
        <v>14.7936</v>
      </c>
      <c r="P664" s="184"/>
      <c r="Q664" s="184">
        <v>10.722899999999999</v>
      </c>
      <c r="R664" s="184">
        <v>44.3322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44410</v>
      </c>
      <c r="E665" s="184">
        <v>14.8613</v>
      </c>
      <c r="F665" s="184">
        <v>1.2819</v>
      </c>
      <c r="G665" s="184">
        <v>1.2819</v>
      </c>
      <c r="H665" s="184">
        <v>3.1082000000000001</v>
      </c>
      <c r="I665" s="184">
        <v>2.8142999999999998</v>
      </c>
      <c r="J665" s="184">
        <v>9.5383999999999993</v>
      </c>
      <c r="K665" s="184">
        <v>37.674700000000001</v>
      </c>
      <c r="L665" s="184">
        <v>57.606000000000002</v>
      </c>
      <c r="M665" s="184">
        <v>104.3802</v>
      </c>
      <c r="N665" s="184">
        <v>130.69390000000001</v>
      </c>
      <c r="O665" s="184">
        <v>14.3817</v>
      </c>
      <c r="P665" s="184"/>
      <c r="Q665" s="184">
        <v>10.198700000000001</v>
      </c>
      <c r="R665" s="184">
        <v>43.898200000000003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44410</v>
      </c>
      <c r="E666" s="184">
        <v>14.411</v>
      </c>
      <c r="F666" s="184">
        <v>1.3368</v>
      </c>
      <c r="G666" s="184">
        <v>1.3368</v>
      </c>
      <c r="H666" s="184">
        <v>3.0402</v>
      </c>
      <c r="I666" s="184">
        <v>2.5263</v>
      </c>
      <c r="J666" s="184">
        <v>10.302300000000001</v>
      </c>
      <c r="K666" s="184">
        <v>39.310699999999997</v>
      </c>
      <c r="L666" s="184">
        <v>60.076000000000001</v>
      </c>
      <c r="M666" s="184">
        <v>107.7052</v>
      </c>
      <c r="N666" s="184">
        <v>133.65270000000001</v>
      </c>
      <c r="O666" s="184">
        <v>14.515000000000001</v>
      </c>
      <c r="P666" s="184"/>
      <c r="Q666" s="184">
        <v>9.9654000000000007</v>
      </c>
      <c r="R666" s="184">
        <v>44.329500000000003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44410</v>
      </c>
      <c r="E667" s="184">
        <v>13.877000000000001</v>
      </c>
      <c r="F667" s="184">
        <v>1.3349</v>
      </c>
      <c r="G667" s="184">
        <v>1.3349</v>
      </c>
      <c r="H667" s="184">
        <v>3.0367999999999999</v>
      </c>
      <c r="I667" s="184">
        <v>2.5192000000000001</v>
      </c>
      <c r="J667" s="184">
        <v>10.284599999999999</v>
      </c>
      <c r="K667" s="184">
        <v>39.246200000000002</v>
      </c>
      <c r="L667" s="184">
        <v>59.904600000000002</v>
      </c>
      <c r="M667" s="184">
        <v>107.336</v>
      </c>
      <c r="N667" s="184">
        <v>133.0702</v>
      </c>
      <c r="O667" s="184">
        <v>13.777900000000001</v>
      </c>
      <c r="P667" s="184"/>
      <c r="Q667" s="184">
        <v>8.8911999999999995</v>
      </c>
      <c r="R667" s="184">
        <v>43.947800000000001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44410</v>
      </c>
      <c r="E668" s="184">
        <v>20.331</v>
      </c>
      <c r="F668" s="184">
        <v>0.93130000000000002</v>
      </c>
      <c r="G668" s="184">
        <v>0.93130000000000002</v>
      </c>
      <c r="H668" s="184">
        <v>1.2686999999999999</v>
      </c>
      <c r="I668" s="184">
        <v>2.093</v>
      </c>
      <c r="J668" s="184">
        <v>2.9089</v>
      </c>
      <c r="K668" s="184">
        <v>13.3954</v>
      </c>
      <c r="L668" s="184">
        <v>16.319400000000002</v>
      </c>
      <c r="M668" s="184">
        <v>46.002499999999998</v>
      </c>
      <c r="N668" s="184">
        <v>53.446100000000001</v>
      </c>
      <c r="O668" s="184">
        <v>13.3178</v>
      </c>
      <c r="P668" s="184">
        <v>13.8924</v>
      </c>
      <c r="Q668" s="184">
        <v>11.8049</v>
      </c>
      <c r="R668" s="184">
        <v>26.227799999999998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44410</v>
      </c>
      <c r="E669" s="184">
        <v>19.8979</v>
      </c>
      <c r="F669" s="184">
        <v>0.92820000000000003</v>
      </c>
      <c r="G669" s="184">
        <v>0.92820000000000003</v>
      </c>
      <c r="H669" s="184">
        <v>1.2616000000000001</v>
      </c>
      <c r="I669" s="184">
        <v>2.0792999999999999</v>
      </c>
      <c r="J669" s="184">
        <v>2.8835999999999999</v>
      </c>
      <c r="K669" s="184">
        <v>13.3848</v>
      </c>
      <c r="L669" s="184">
        <v>16.304200000000002</v>
      </c>
      <c r="M669" s="184">
        <v>45.977499999999999</v>
      </c>
      <c r="N669" s="184">
        <v>53.412399999999998</v>
      </c>
      <c r="O669" s="184">
        <v>13.0528</v>
      </c>
      <c r="P669" s="184">
        <v>13.573499999999999</v>
      </c>
      <c r="Q669" s="184">
        <v>11.427</v>
      </c>
      <c r="R669" s="184">
        <v>26.020499999999998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44410</v>
      </c>
      <c r="E670" s="184">
        <v>22.117699999999999</v>
      </c>
      <c r="F670" s="184">
        <v>0.94199999999999995</v>
      </c>
      <c r="G670" s="184">
        <v>0.94199999999999995</v>
      </c>
      <c r="H670" s="184">
        <v>1.0296000000000001</v>
      </c>
      <c r="I670" s="184">
        <v>1.8629</v>
      </c>
      <c r="J670" s="184">
        <v>2.5373000000000001</v>
      </c>
      <c r="K670" s="184">
        <v>13.029400000000001</v>
      </c>
      <c r="L670" s="184">
        <v>15.501300000000001</v>
      </c>
      <c r="M670" s="184">
        <v>44.480800000000002</v>
      </c>
      <c r="N670" s="184">
        <v>51.8812</v>
      </c>
      <c r="O670" s="184">
        <v>13.975199999999999</v>
      </c>
      <c r="P670" s="184">
        <v>14.567600000000001</v>
      </c>
      <c r="Q670" s="184">
        <v>15.930899999999999</v>
      </c>
      <c r="R670" s="184">
        <v>26.3827</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44410</v>
      </c>
      <c r="E671" s="184">
        <v>21.630400000000002</v>
      </c>
      <c r="F671" s="184">
        <v>0.94030000000000002</v>
      </c>
      <c r="G671" s="184">
        <v>0.94030000000000002</v>
      </c>
      <c r="H671" s="184">
        <v>1.0261</v>
      </c>
      <c r="I671" s="184">
        <v>1.8557999999999999</v>
      </c>
      <c r="J671" s="184">
        <v>2.5219999999999998</v>
      </c>
      <c r="K671" s="184">
        <v>12.9796</v>
      </c>
      <c r="L671" s="184">
        <v>15.4064</v>
      </c>
      <c r="M671" s="184">
        <v>44.303699999999999</v>
      </c>
      <c r="N671" s="184">
        <v>51.6327</v>
      </c>
      <c r="O671" s="184">
        <v>13.602600000000001</v>
      </c>
      <c r="P671" s="184">
        <v>14.0867</v>
      </c>
      <c r="Q671" s="184">
        <v>15.450900000000001</v>
      </c>
      <c r="R671" s="184">
        <v>26.128499999999999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44410</v>
      </c>
      <c r="E672" s="184">
        <v>14.430199999999999</v>
      </c>
      <c r="F672" s="184">
        <v>0.96630000000000005</v>
      </c>
      <c r="G672" s="184">
        <v>0.96630000000000005</v>
      </c>
      <c r="H672" s="184">
        <v>2.1520000000000001</v>
      </c>
      <c r="I672" s="184">
        <v>2.4144999999999999</v>
      </c>
      <c r="J672" s="184">
        <v>7.4283000000000001</v>
      </c>
      <c r="K672" s="184">
        <v>32.326500000000003</v>
      </c>
      <c r="L672" s="184">
        <v>49.146299999999997</v>
      </c>
      <c r="M672" s="184">
        <v>93.157300000000006</v>
      </c>
      <c r="N672" s="184">
        <v>113.9614</v>
      </c>
      <c r="O672" s="184">
        <v>15.4869</v>
      </c>
      <c r="P672" s="184"/>
      <c r="Q672" s="184">
        <v>11.566599999999999</v>
      </c>
      <c r="R672" s="184">
        <v>39.750399999999999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44410</v>
      </c>
      <c r="E673" s="184">
        <v>14.1088</v>
      </c>
      <c r="F673" s="184">
        <v>0.96319999999999995</v>
      </c>
      <c r="G673" s="184">
        <v>0.96319999999999995</v>
      </c>
      <c r="H673" s="184">
        <v>2.1444000000000001</v>
      </c>
      <c r="I673" s="184">
        <v>2.3994</v>
      </c>
      <c r="J673" s="184">
        <v>7.3974000000000002</v>
      </c>
      <c r="K673" s="184">
        <v>32.267099999999999</v>
      </c>
      <c r="L673" s="184">
        <v>49.015599999999999</v>
      </c>
      <c r="M673" s="184">
        <v>92.888099999999994</v>
      </c>
      <c r="N673" s="184">
        <v>113.54640000000001</v>
      </c>
      <c r="O673" s="184">
        <v>14.8596</v>
      </c>
      <c r="P673" s="184"/>
      <c r="Q673" s="184">
        <v>10.819100000000001</v>
      </c>
      <c r="R673" s="184">
        <v>39.468800000000002</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44410</v>
      </c>
      <c r="E674" s="184">
        <v>16.477799999999998</v>
      </c>
      <c r="F674" s="184">
        <v>0.76990000000000003</v>
      </c>
      <c r="G674" s="184">
        <v>0.76990000000000003</v>
      </c>
      <c r="H674" s="184">
        <v>1.9212</v>
      </c>
      <c r="I674" s="184">
        <v>2.1676000000000002</v>
      </c>
      <c r="J674" s="184">
        <v>7.0507999999999997</v>
      </c>
      <c r="K674" s="184">
        <v>32.076999999999998</v>
      </c>
      <c r="L674" s="184">
        <v>46.6205</v>
      </c>
      <c r="M674" s="184">
        <v>91.279799999999994</v>
      </c>
      <c r="N674" s="184">
        <v>113.3629</v>
      </c>
      <c r="O674" s="184">
        <v>17.6937</v>
      </c>
      <c r="P674" s="184"/>
      <c r="Q674" s="184">
        <v>17.5061</v>
      </c>
      <c r="R674" s="184">
        <v>39.407800000000002</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44410</v>
      </c>
      <c r="E675" s="184">
        <v>16.292300000000001</v>
      </c>
      <c r="F675" s="184">
        <v>0.7651</v>
      </c>
      <c r="G675" s="184">
        <v>0.7651</v>
      </c>
      <c r="H675" s="184">
        <v>1.9103000000000001</v>
      </c>
      <c r="I675" s="184">
        <v>2.1461000000000001</v>
      </c>
      <c r="J675" s="184">
        <v>7.0060000000000002</v>
      </c>
      <c r="K675" s="184">
        <v>31.956700000000001</v>
      </c>
      <c r="L675" s="184">
        <v>46.385800000000003</v>
      </c>
      <c r="M675" s="184">
        <v>90.834400000000002</v>
      </c>
      <c r="N675" s="184">
        <v>112.7071</v>
      </c>
      <c r="O675" s="184">
        <v>17.272400000000001</v>
      </c>
      <c r="P675" s="184"/>
      <c r="Q675" s="184">
        <v>17.077200000000001</v>
      </c>
      <c r="R675" s="184">
        <v>38.993600000000001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44410</v>
      </c>
      <c r="E680" s="184">
        <v>28.1111</v>
      </c>
      <c r="F680" s="184">
        <v>1.0642</v>
      </c>
      <c r="G680" s="184">
        <v>1.0642</v>
      </c>
      <c r="H680" s="184">
        <v>1.9359999999999999</v>
      </c>
      <c r="I680" s="184">
        <v>2.1112000000000002</v>
      </c>
      <c r="J680" s="184">
        <v>3.3610000000000002</v>
      </c>
      <c r="K680" s="184">
        <v>11.9862</v>
      </c>
      <c r="L680" s="184">
        <v>12.0884</v>
      </c>
      <c r="M680" s="184">
        <v>42.482599999999998</v>
      </c>
      <c r="N680" s="184">
        <v>51.448399999999999</v>
      </c>
      <c r="O680" s="184">
        <v>15.099299999999999</v>
      </c>
      <c r="P680" s="184">
        <v>15.174799999999999</v>
      </c>
      <c r="Q680" s="184">
        <v>16.394300000000001</v>
      </c>
      <c r="R680" s="184">
        <v>23.4299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44410</v>
      </c>
      <c r="E681" s="184">
        <v>25.717700000000001</v>
      </c>
      <c r="F681" s="184">
        <v>1.0539000000000001</v>
      </c>
      <c r="G681" s="184">
        <v>1.0539000000000001</v>
      </c>
      <c r="H681" s="184">
        <v>1.9119999999999999</v>
      </c>
      <c r="I681" s="184">
        <v>2.0621</v>
      </c>
      <c r="J681" s="184">
        <v>3.2532999999999999</v>
      </c>
      <c r="K681" s="184">
        <v>11.6341</v>
      </c>
      <c r="L681" s="184">
        <v>11.374000000000001</v>
      </c>
      <c r="M681" s="184">
        <v>41.085900000000002</v>
      </c>
      <c r="N681" s="184">
        <v>49.4407</v>
      </c>
      <c r="O681" s="184">
        <v>13.4794</v>
      </c>
      <c r="P681" s="184">
        <v>13.6966</v>
      </c>
      <c r="Q681" s="184">
        <v>14.882899999999999</v>
      </c>
      <c r="R681" s="184">
        <v>21.686</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44410</v>
      </c>
      <c r="E682" s="184">
        <v>114.08</v>
      </c>
      <c r="F682" s="184">
        <v>0.67959999999999998</v>
      </c>
      <c r="G682" s="184">
        <v>0.67959999999999998</v>
      </c>
      <c r="H682" s="184">
        <v>0.93789999999999996</v>
      </c>
      <c r="I682" s="184">
        <v>1.1436999999999999</v>
      </c>
      <c r="J682" s="184">
        <v>1.9937</v>
      </c>
      <c r="K682" s="184">
        <v>11.657</v>
      </c>
      <c r="L682" s="184">
        <v>12.894600000000001</v>
      </c>
      <c r="M682" s="184">
        <v>33.943899999999999</v>
      </c>
      <c r="N682" s="184">
        <v>41.1357</v>
      </c>
      <c r="O682" s="184">
        <v>11.066800000000001</v>
      </c>
      <c r="P682" s="184">
        <v>14.010899999999999</v>
      </c>
      <c r="Q682" s="184">
        <v>13.4163</v>
      </c>
      <c r="R682" s="184">
        <v>21.820900000000002</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44410</v>
      </c>
      <c r="E683" s="184">
        <v>163.11321740553601</v>
      </c>
      <c r="F683" s="184">
        <v>0.67490000000000006</v>
      </c>
      <c r="G683" s="184">
        <v>0.67490000000000006</v>
      </c>
      <c r="H683" s="184">
        <v>0.93030000000000002</v>
      </c>
      <c r="I683" s="184">
        <v>1.1203000000000001</v>
      </c>
      <c r="J683" s="184">
        <v>1.9263999999999999</v>
      </c>
      <c r="K683" s="184">
        <v>11.4443</v>
      </c>
      <c r="L683" s="184">
        <v>12.506500000000001</v>
      </c>
      <c r="M683" s="184">
        <v>33.3292</v>
      </c>
      <c r="N683" s="184">
        <v>40.295200000000001</v>
      </c>
      <c r="O683" s="184">
        <v>10.2819</v>
      </c>
      <c r="P683" s="184">
        <v>13.308</v>
      </c>
      <c r="Q683" s="184">
        <v>11.6396</v>
      </c>
      <c r="R683" s="184">
        <v>20.954000000000001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44410</v>
      </c>
      <c r="E684" s="184">
        <v>38.479999999999997</v>
      </c>
      <c r="F684" s="184">
        <v>0.94440000000000002</v>
      </c>
      <c r="G684" s="184">
        <v>0.94440000000000002</v>
      </c>
      <c r="H684" s="184">
        <v>1.3431999999999999</v>
      </c>
      <c r="I684" s="184">
        <v>1.6108</v>
      </c>
      <c r="J684" s="184">
        <v>3.8595999999999999</v>
      </c>
      <c r="K684" s="184">
        <v>15.764099999999999</v>
      </c>
      <c r="L684" s="184">
        <v>18.7654</v>
      </c>
      <c r="M684" s="184">
        <v>46.089599999999997</v>
      </c>
      <c r="N684" s="184">
        <v>55.286499999999997</v>
      </c>
      <c r="O684" s="184">
        <v>16.478100000000001</v>
      </c>
      <c r="P684" s="184">
        <v>13.248699999999999</v>
      </c>
      <c r="Q684" s="184">
        <v>15.042400000000001</v>
      </c>
      <c r="R684" s="184">
        <v>29.1326</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44410</v>
      </c>
      <c r="E685" s="184">
        <v>40.39</v>
      </c>
      <c r="F685" s="184">
        <v>0.97499999999999998</v>
      </c>
      <c r="G685" s="184">
        <v>0.97499999999999998</v>
      </c>
      <c r="H685" s="184">
        <v>1.3551</v>
      </c>
      <c r="I685" s="184">
        <v>1.6612</v>
      </c>
      <c r="J685" s="184">
        <v>3.9371999999999998</v>
      </c>
      <c r="K685" s="184">
        <v>15.9633</v>
      </c>
      <c r="L685" s="184">
        <v>19.109400000000001</v>
      </c>
      <c r="M685" s="184">
        <v>46.712699999999998</v>
      </c>
      <c r="N685" s="184">
        <v>56.187199999999997</v>
      </c>
      <c r="O685" s="184">
        <v>17.027000000000001</v>
      </c>
      <c r="P685" s="184">
        <v>13.9672</v>
      </c>
      <c r="Q685" s="184">
        <v>13.9771</v>
      </c>
      <c r="R685" s="184">
        <v>29.789200000000001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44410</v>
      </c>
      <c r="E686" s="184">
        <v>20.926100000000002</v>
      </c>
      <c r="F686" s="184">
        <v>1.5441</v>
      </c>
      <c r="G686" s="184">
        <v>1.5441</v>
      </c>
      <c r="H686" s="184">
        <v>2.0531000000000001</v>
      </c>
      <c r="I686" s="184">
        <v>2.4929999999999999</v>
      </c>
      <c r="J686" s="184">
        <v>3.4220000000000002</v>
      </c>
      <c r="K686" s="184">
        <v>16.618300000000001</v>
      </c>
      <c r="L686" s="184">
        <v>22.548999999999999</v>
      </c>
      <c r="M686" s="184">
        <v>58.689799999999998</v>
      </c>
      <c r="N686" s="184">
        <v>67.426199999999994</v>
      </c>
      <c r="O686" s="184">
        <v>14.1244</v>
      </c>
      <c r="P686" s="184">
        <v>14.268000000000001</v>
      </c>
      <c r="Q686" s="184">
        <v>14.8142</v>
      </c>
      <c r="R686" s="184">
        <v>31.087399999999999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44410</v>
      </c>
      <c r="E687" s="184">
        <v>22.0732</v>
      </c>
      <c r="F687" s="184">
        <v>1.5452999999999999</v>
      </c>
      <c r="G687" s="184">
        <v>1.5452999999999999</v>
      </c>
      <c r="H687" s="184">
        <v>2.0556000000000001</v>
      </c>
      <c r="I687" s="184">
        <v>2.4986999999999999</v>
      </c>
      <c r="J687" s="184">
        <v>3.4352999999999998</v>
      </c>
      <c r="K687" s="184">
        <v>16.663499999999999</v>
      </c>
      <c r="L687" s="184">
        <v>22.639800000000001</v>
      </c>
      <c r="M687" s="184">
        <v>58.867400000000004</v>
      </c>
      <c r="N687" s="184">
        <v>67.705299999999994</v>
      </c>
      <c r="O687" s="184">
        <v>14.505699999999999</v>
      </c>
      <c r="P687" s="184">
        <v>15.3073</v>
      </c>
      <c r="Q687" s="184">
        <v>15.966200000000001</v>
      </c>
      <c r="R687" s="184">
        <v>31.2972</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44410</v>
      </c>
      <c r="E688" s="184">
        <v>15.079800000000001</v>
      </c>
      <c r="F688" s="184">
        <v>1.1673</v>
      </c>
      <c r="G688" s="184">
        <v>1.1673</v>
      </c>
      <c r="H688" s="184">
        <v>1.0602</v>
      </c>
      <c r="I688" s="184">
        <v>1.4983</v>
      </c>
      <c r="J688" s="184">
        <v>2.9260999999999999</v>
      </c>
      <c r="K688" s="184">
        <v>17.084599999999998</v>
      </c>
      <c r="L688" s="184">
        <v>19.736999999999998</v>
      </c>
      <c r="M688" s="184">
        <v>60.445599999999999</v>
      </c>
      <c r="N688" s="184">
        <v>68.683499999999995</v>
      </c>
      <c r="O688" s="184">
        <v>12.075799999999999</v>
      </c>
      <c r="P688" s="184"/>
      <c r="Q688" s="184">
        <v>9.5123999999999995</v>
      </c>
      <c r="R688" s="184">
        <v>26.5717</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44410</v>
      </c>
      <c r="E689" s="184">
        <v>15.8224</v>
      </c>
      <c r="F689" s="184">
        <v>1.1675</v>
      </c>
      <c r="G689" s="184">
        <v>1.1675</v>
      </c>
      <c r="H689" s="184">
        <v>1.0622</v>
      </c>
      <c r="I689" s="184">
        <v>1.5031000000000001</v>
      </c>
      <c r="J689" s="184">
        <v>2.9386999999999999</v>
      </c>
      <c r="K689" s="184">
        <v>17.133600000000001</v>
      </c>
      <c r="L689" s="184">
        <v>19.825800000000001</v>
      </c>
      <c r="M689" s="184">
        <v>60.6188</v>
      </c>
      <c r="N689" s="184">
        <v>68.918199999999999</v>
      </c>
      <c r="O689" s="184">
        <v>12.6515</v>
      </c>
      <c r="P689" s="184"/>
      <c r="Q689" s="184">
        <v>10.6831</v>
      </c>
      <c r="R689" s="184">
        <v>26.872</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44410</v>
      </c>
      <c r="E690" s="184">
        <v>14.0214</v>
      </c>
      <c r="F690" s="184">
        <v>1.1725000000000001</v>
      </c>
      <c r="G690" s="184">
        <v>1.1725000000000001</v>
      </c>
      <c r="H690" s="184">
        <v>1.0508</v>
      </c>
      <c r="I690" s="184">
        <v>1.5727</v>
      </c>
      <c r="J690" s="184">
        <v>2.9380999999999999</v>
      </c>
      <c r="K690" s="184">
        <v>16.7011</v>
      </c>
      <c r="L690" s="184">
        <v>20.394600000000001</v>
      </c>
      <c r="M690" s="184">
        <v>59.245399999999997</v>
      </c>
      <c r="N690" s="184">
        <v>65.774799999999999</v>
      </c>
      <c r="O690" s="184">
        <v>12.6936</v>
      </c>
      <c r="P690" s="184"/>
      <c r="Q690" s="184">
        <v>8.0838999999999999</v>
      </c>
      <c r="R690" s="184">
        <v>27.2775</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44410</v>
      </c>
      <c r="E691" s="184">
        <v>14.713900000000001</v>
      </c>
      <c r="F691" s="184">
        <v>1.173</v>
      </c>
      <c r="G691" s="184">
        <v>1.173</v>
      </c>
      <c r="H691" s="184">
        <v>1.0528</v>
      </c>
      <c r="I691" s="184">
        <v>1.5760000000000001</v>
      </c>
      <c r="J691" s="184">
        <v>2.9462000000000002</v>
      </c>
      <c r="K691" s="184">
        <v>16.730699999999999</v>
      </c>
      <c r="L691" s="184">
        <v>20.453700000000001</v>
      </c>
      <c r="M691" s="184">
        <v>59.367199999999997</v>
      </c>
      <c r="N691" s="184">
        <v>65.945599999999999</v>
      </c>
      <c r="O691" s="184">
        <v>13.4186</v>
      </c>
      <c r="P691" s="184"/>
      <c r="Q691" s="184">
        <v>9.2889999999999997</v>
      </c>
      <c r="R691" s="184">
        <v>27.5183</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44410</v>
      </c>
      <c r="E692" s="184">
        <v>11.702400000000001</v>
      </c>
      <c r="F692" s="184">
        <v>0.92449999999999999</v>
      </c>
      <c r="G692" s="184">
        <v>0.92449999999999999</v>
      </c>
      <c r="H692" s="184">
        <v>0.81240000000000001</v>
      </c>
      <c r="I692" s="184">
        <v>1.4679</v>
      </c>
      <c r="J692" s="184">
        <v>2.9750999999999999</v>
      </c>
      <c r="K692" s="184">
        <v>11.2142</v>
      </c>
      <c r="L692" s="184">
        <v>13.068899999999999</v>
      </c>
      <c r="M692" s="184">
        <v>42.741799999999998</v>
      </c>
      <c r="N692" s="184">
        <v>43.808300000000003</v>
      </c>
      <c r="O692" s="184">
        <v>6.8655999999999997</v>
      </c>
      <c r="P692" s="184"/>
      <c r="Q692" s="184">
        <v>4.5414000000000003</v>
      </c>
      <c r="R692" s="184">
        <v>24.9863</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44410</v>
      </c>
      <c r="E693" s="184">
        <v>12.1601</v>
      </c>
      <c r="F693" s="184">
        <v>0.92789999999999995</v>
      </c>
      <c r="G693" s="184">
        <v>0.92789999999999995</v>
      </c>
      <c r="H693" s="184">
        <v>0.82079999999999997</v>
      </c>
      <c r="I693" s="184">
        <v>1.4839</v>
      </c>
      <c r="J693" s="184">
        <v>3.0124</v>
      </c>
      <c r="K693" s="184">
        <v>11.3369</v>
      </c>
      <c r="L693" s="184">
        <v>13.298500000000001</v>
      </c>
      <c r="M693" s="184">
        <v>43.169499999999999</v>
      </c>
      <c r="N693" s="184">
        <v>44.402099999999997</v>
      </c>
      <c r="O693" s="184">
        <v>7.8133999999999997</v>
      </c>
      <c r="P693" s="184"/>
      <c r="Q693" s="184">
        <v>5.6806000000000001</v>
      </c>
      <c r="R693" s="184">
        <v>25.555</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44410</v>
      </c>
      <c r="E694" s="184">
        <v>12.1754</v>
      </c>
      <c r="F694" s="184">
        <v>0.91420000000000001</v>
      </c>
      <c r="G694" s="184">
        <v>0.91420000000000001</v>
      </c>
      <c r="H694" s="184">
        <v>0.82730000000000004</v>
      </c>
      <c r="I694" s="184">
        <v>1.2726</v>
      </c>
      <c r="J694" s="184">
        <v>2.6663000000000001</v>
      </c>
      <c r="K694" s="184">
        <v>11.199</v>
      </c>
      <c r="L694" s="184">
        <v>12.4603</v>
      </c>
      <c r="M694" s="184">
        <v>41.265599999999999</v>
      </c>
      <c r="N694" s="184">
        <v>42.540700000000001</v>
      </c>
      <c r="O694" s="184">
        <v>7.9</v>
      </c>
      <c r="P694" s="184"/>
      <c r="Q694" s="184">
        <v>6.0453000000000001</v>
      </c>
      <c r="R694" s="184">
        <v>25.3565</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44410</v>
      </c>
      <c r="E695" s="184">
        <v>12.5961</v>
      </c>
      <c r="F695" s="184">
        <v>0.91649999999999998</v>
      </c>
      <c r="G695" s="184">
        <v>0.91649999999999998</v>
      </c>
      <c r="H695" s="184">
        <v>0.83330000000000004</v>
      </c>
      <c r="I695" s="184">
        <v>1.2858000000000001</v>
      </c>
      <c r="J695" s="184">
        <v>2.6953999999999998</v>
      </c>
      <c r="K695" s="184">
        <v>11.2966</v>
      </c>
      <c r="L695" s="184">
        <v>12.6523</v>
      </c>
      <c r="M695" s="184">
        <v>41.6295</v>
      </c>
      <c r="N695" s="184">
        <v>43.0351</v>
      </c>
      <c r="O695" s="184">
        <v>8.827</v>
      </c>
      <c r="P695" s="184"/>
      <c r="Q695" s="184">
        <v>7.125</v>
      </c>
      <c r="R695" s="184">
        <v>25.795200000000001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44410</v>
      </c>
      <c r="E696" s="184">
        <v>146.24619999999999</v>
      </c>
      <c r="F696" s="184">
        <v>0.8498</v>
      </c>
      <c r="G696" s="184">
        <v>0.8498</v>
      </c>
      <c r="H696" s="184">
        <v>1.1095999999999999</v>
      </c>
      <c r="I696" s="184">
        <v>2.6168999999999998</v>
      </c>
      <c r="J696" s="184">
        <v>4.5472000000000001</v>
      </c>
      <c r="K696" s="184">
        <v>15.385300000000001</v>
      </c>
      <c r="L696" s="184">
        <v>17.390799999999999</v>
      </c>
      <c r="M696" s="184">
        <v>48.679200000000002</v>
      </c>
      <c r="N696" s="184">
        <v>60.351900000000001</v>
      </c>
      <c r="O696" s="184">
        <v>16.859400000000001</v>
      </c>
      <c r="P696" s="184">
        <v>15.3588</v>
      </c>
      <c r="Q696" s="184">
        <v>15.4861</v>
      </c>
      <c r="R696" s="184">
        <v>30.891999999999999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44410</v>
      </c>
      <c r="E697" s="184">
        <v>135.97030000000001</v>
      </c>
      <c r="F697" s="184">
        <v>0.84330000000000005</v>
      </c>
      <c r="G697" s="184">
        <v>0.84330000000000005</v>
      </c>
      <c r="H697" s="184">
        <v>1.0926</v>
      </c>
      <c r="I697" s="184">
        <v>2.5821000000000001</v>
      </c>
      <c r="J697" s="184">
        <v>4.4688999999999997</v>
      </c>
      <c r="K697" s="184">
        <v>15.1252</v>
      </c>
      <c r="L697" s="184">
        <v>16.848800000000001</v>
      </c>
      <c r="M697" s="184">
        <v>47.657899999999998</v>
      </c>
      <c r="N697" s="184">
        <v>58.8583</v>
      </c>
      <c r="O697" s="184">
        <v>15.791399999999999</v>
      </c>
      <c r="P697" s="184">
        <v>14.3058</v>
      </c>
      <c r="Q697" s="184">
        <v>12.2659</v>
      </c>
      <c r="R697" s="184">
        <v>29.667899999999999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44410</v>
      </c>
      <c r="E698" s="184">
        <v>212.14959496091799</v>
      </c>
      <c r="F698" s="184">
        <v>1.0468</v>
      </c>
      <c r="G698" s="184">
        <v>1.0468</v>
      </c>
      <c r="H698" s="184">
        <v>0.95030000000000003</v>
      </c>
      <c r="I698" s="184">
        <v>2.0194999999999999</v>
      </c>
      <c r="J698" s="184">
        <v>2.3317000000000001</v>
      </c>
      <c r="K698" s="184">
        <v>12.5265</v>
      </c>
      <c r="L698" s="184">
        <v>13.0169</v>
      </c>
      <c r="M698" s="184">
        <v>39.962499999999999</v>
      </c>
      <c r="N698" s="184">
        <v>48.258000000000003</v>
      </c>
      <c r="O698" s="184">
        <v>10.783799999999999</v>
      </c>
      <c r="P698" s="184">
        <v>12.2902</v>
      </c>
      <c r="Q698" s="184">
        <v>18.100200000000001</v>
      </c>
      <c r="R698" s="184">
        <v>21.049800000000001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0.939662121212121</v>
      </c>
      <c r="G699" s="186">
        <v>0.939662121212121</v>
      </c>
      <c r="H699" s="186">
        <v>1.403889393939393</v>
      </c>
      <c r="I699" s="186">
        <v>1.842166666666667</v>
      </c>
      <c r="J699" s="186">
        <v>4.039960606060605</v>
      </c>
      <c r="K699" s="186">
        <v>16.288972727272718</v>
      </c>
      <c r="L699" s="186">
        <v>22.036143939393941</v>
      </c>
      <c r="M699" s="186">
        <v>52.815555303030308</v>
      </c>
      <c r="N699" s="186">
        <v>64.707725757575744</v>
      </c>
      <c r="O699" s="186">
        <v>15.015056451612907</v>
      </c>
      <c r="P699" s="186">
        <v>14.820538888888889</v>
      </c>
      <c r="Q699" s="186">
        <v>15.63775530303031</v>
      </c>
      <c r="R699" s="186">
        <v>29.368587692307685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0.92125000000000001</v>
      </c>
      <c r="G700" s="186">
        <v>0.92125000000000001</v>
      </c>
      <c r="H700" s="186">
        <v>1.1838500000000001</v>
      </c>
      <c r="I700" s="186">
        <v>1.8773</v>
      </c>
      <c r="J700" s="186">
        <v>3.3371000000000004</v>
      </c>
      <c r="K700" s="186">
        <v>14.056800000000001</v>
      </c>
      <c r="L700" s="186">
        <v>17.870049999999999</v>
      </c>
      <c r="M700" s="186">
        <v>47.195300000000003</v>
      </c>
      <c r="N700" s="186">
        <v>57.742999999999995</v>
      </c>
      <c r="O700" s="186">
        <v>14.072900000000001</v>
      </c>
      <c r="P700" s="186">
        <v>14.223600000000001</v>
      </c>
      <c r="Q700" s="186">
        <v>15.3726</v>
      </c>
      <c r="R700" s="186">
        <v>26.38485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44410</v>
      </c>
      <c r="E703" s="184">
        <v>32.244</v>
      </c>
      <c r="F703" s="184">
        <v>0.57389999999999997</v>
      </c>
      <c r="G703" s="184">
        <v>0.57389999999999997</v>
      </c>
      <c r="H703" s="184">
        <v>0.9173</v>
      </c>
      <c r="I703" s="184">
        <v>1.329</v>
      </c>
      <c r="J703" s="184">
        <v>2.4529999999999998</v>
      </c>
      <c r="K703" s="184">
        <v>9.9490999999999996</v>
      </c>
      <c r="L703" s="184">
        <v>12.373100000000001</v>
      </c>
      <c r="M703" s="184">
        <v>31.8935</v>
      </c>
      <c r="N703" s="184">
        <v>36.369399999999999</v>
      </c>
      <c r="O703" s="184">
        <v>12.6821</v>
      </c>
      <c r="P703" s="184">
        <v>11.9521</v>
      </c>
      <c r="Q703" s="184">
        <v>12.110900000000001</v>
      </c>
      <c r="R703" s="184">
        <v>21.6404</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44410</v>
      </c>
      <c r="E704" s="184">
        <v>34.310699999999997</v>
      </c>
      <c r="F704" s="184">
        <v>0.58279999999999998</v>
      </c>
      <c r="G704" s="184">
        <v>0.58279999999999998</v>
      </c>
      <c r="H704" s="184">
        <v>0.93759999999999999</v>
      </c>
      <c r="I704" s="184">
        <v>1.3694</v>
      </c>
      <c r="J704" s="184">
        <v>2.5442999999999998</v>
      </c>
      <c r="K704" s="184">
        <v>10.2281</v>
      </c>
      <c r="L704" s="184">
        <v>12.920999999999999</v>
      </c>
      <c r="M704" s="184">
        <v>32.959400000000002</v>
      </c>
      <c r="N704" s="184">
        <v>37.866500000000002</v>
      </c>
      <c r="O704" s="184">
        <v>13.6837</v>
      </c>
      <c r="P704" s="184">
        <v>12.887499999999999</v>
      </c>
      <c r="Q704" s="184">
        <v>13.578200000000001</v>
      </c>
      <c r="R704" s="184">
        <v>22.805099999999999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44410</v>
      </c>
      <c r="E705" s="184">
        <v>111.6061</v>
      </c>
      <c r="F705" s="184">
        <v>0.69069999999999998</v>
      </c>
      <c r="G705" s="184">
        <v>0.69069999999999998</v>
      </c>
      <c r="H705" s="184">
        <v>0.5897</v>
      </c>
      <c r="I705" s="184">
        <v>0.99870000000000003</v>
      </c>
      <c r="J705" s="184">
        <v>2.2618</v>
      </c>
      <c r="K705" s="184">
        <v>11.538500000000001</v>
      </c>
      <c r="L705" s="184">
        <v>14.1996</v>
      </c>
      <c r="M705" s="184">
        <v>45.067100000000003</v>
      </c>
      <c r="N705" s="184">
        <v>54.704599999999999</v>
      </c>
      <c r="O705" s="184">
        <v>10.676500000000001</v>
      </c>
      <c r="P705" s="184">
        <v>10.4549</v>
      </c>
      <c r="Q705" s="184">
        <v>14.6175</v>
      </c>
      <c r="R705" s="184">
        <v>19.8338</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44410</v>
      </c>
      <c r="E706" s="184">
        <v>116.2624</v>
      </c>
      <c r="F706" s="184">
        <v>0.69450000000000001</v>
      </c>
      <c r="G706" s="184">
        <v>0.69450000000000001</v>
      </c>
      <c r="H706" s="184">
        <v>0.59860000000000002</v>
      </c>
      <c r="I706" s="184">
        <v>1.0164</v>
      </c>
      <c r="J706" s="184">
        <v>2.3016000000000001</v>
      </c>
      <c r="K706" s="184">
        <v>11.6594</v>
      </c>
      <c r="L706" s="184">
        <v>14.4544</v>
      </c>
      <c r="M706" s="184">
        <v>45.621600000000001</v>
      </c>
      <c r="N706" s="184">
        <v>55.6203</v>
      </c>
      <c r="O706" s="184">
        <v>11.3087</v>
      </c>
      <c r="P706" s="184">
        <v>11.0267</v>
      </c>
      <c r="Q706" s="184">
        <v>12.588900000000001</v>
      </c>
      <c r="R706" s="184">
        <v>20.6084</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44410</v>
      </c>
      <c r="E707" s="184">
        <v>74.234999999999999</v>
      </c>
      <c r="F707" s="184">
        <v>0.59419999999999995</v>
      </c>
      <c r="G707" s="184">
        <v>0.59419999999999995</v>
      </c>
      <c r="H707" s="184">
        <v>0.52990000000000004</v>
      </c>
      <c r="I707" s="184">
        <v>0.89900000000000002</v>
      </c>
      <c r="J707" s="184">
        <v>1.9852000000000001</v>
      </c>
      <c r="K707" s="184">
        <v>10.5861</v>
      </c>
      <c r="L707" s="184">
        <v>13.725</v>
      </c>
      <c r="M707" s="184">
        <v>39.0244</v>
      </c>
      <c r="N707" s="184">
        <v>46.149700000000003</v>
      </c>
      <c r="O707" s="184">
        <v>8.2691999999999997</v>
      </c>
      <c r="P707" s="184">
        <v>8.6385000000000005</v>
      </c>
      <c r="Q707" s="184">
        <v>12.004799999999999</v>
      </c>
      <c r="R707" s="184">
        <v>13.329000000000001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44410</v>
      </c>
      <c r="E708" s="184">
        <v>78.0321</v>
      </c>
      <c r="F708" s="184">
        <v>0.59819999999999995</v>
      </c>
      <c r="G708" s="184">
        <v>0.59819999999999995</v>
      </c>
      <c r="H708" s="184">
        <v>0.53920000000000001</v>
      </c>
      <c r="I708" s="184">
        <v>0.91749999999999998</v>
      </c>
      <c r="J708" s="184">
        <v>2.0268999999999999</v>
      </c>
      <c r="K708" s="184">
        <v>10.7225</v>
      </c>
      <c r="L708" s="184">
        <v>14.0078</v>
      </c>
      <c r="M708" s="184">
        <v>39.581299999999999</v>
      </c>
      <c r="N708" s="184">
        <v>47.007599999999996</v>
      </c>
      <c r="O708" s="184">
        <v>8.9242000000000008</v>
      </c>
      <c r="P708" s="184">
        <v>9.3239999999999998</v>
      </c>
      <c r="Q708" s="184">
        <v>10.8344</v>
      </c>
      <c r="R708" s="184">
        <v>14.0336</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44410</v>
      </c>
      <c r="E709" s="184">
        <v>25.252800000000001</v>
      </c>
      <c r="F709" s="184">
        <v>0.748</v>
      </c>
      <c r="G709" s="184">
        <v>0.748</v>
      </c>
      <c r="H709" s="184">
        <v>0.82889999999999997</v>
      </c>
      <c r="I709" s="184">
        <v>1.3017000000000001</v>
      </c>
      <c r="J709" s="184">
        <v>2.3068</v>
      </c>
      <c r="K709" s="184">
        <v>11.4328</v>
      </c>
      <c r="L709" s="184">
        <v>12.167400000000001</v>
      </c>
      <c r="M709" s="184">
        <v>35.637900000000002</v>
      </c>
      <c r="N709" s="184">
        <v>45.185299999999998</v>
      </c>
      <c r="O709" s="184">
        <v>12.1408</v>
      </c>
      <c r="P709" s="184">
        <v>12.1312</v>
      </c>
      <c r="Q709" s="184">
        <v>13.6035</v>
      </c>
      <c r="R709" s="184">
        <v>21.465299999999999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44410</v>
      </c>
      <c r="E710" s="184">
        <v>25.800699999999999</v>
      </c>
      <c r="F710" s="184">
        <v>0.75090000000000001</v>
      </c>
      <c r="G710" s="184">
        <v>0.75090000000000001</v>
      </c>
      <c r="H710" s="184">
        <v>0.83560000000000001</v>
      </c>
      <c r="I710" s="184">
        <v>1.3150999999999999</v>
      </c>
      <c r="J710" s="184">
        <v>2.3370000000000002</v>
      </c>
      <c r="K710" s="184">
        <v>11.532999999999999</v>
      </c>
      <c r="L710" s="184">
        <v>12.3621</v>
      </c>
      <c r="M710" s="184">
        <v>35.993600000000001</v>
      </c>
      <c r="N710" s="184">
        <v>45.700800000000001</v>
      </c>
      <c r="O710" s="184">
        <v>12.513500000000001</v>
      </c>
      <c r="P710" s="184">
        <v>12.476000000000001</v>
      </c>
      <c r="Q710" s="184">
        <v>13.9397</v>
      </c>
      <c r="R710" s="184">
        <v>21.8963</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44410</v>
      </c>
      <c r="E711" s="184">
        <v>23.2485</v>
      </c>
      <c r="F711" s="184">
        <v>0.61850000000000005</v>
      </c>
      <c r="G711" s="184">
        <v>0.61850000000000005</v>
      </c>
      <c r="H711" s="184">
        <v>0.68079999999999996</v>
      </c>
      <c r="I711" s="184">
        <v>1.0888</v>
      </c>
      <c r="J711" s="184">
        <v>1.9608000000000001</v>
      </c>
      <c r="K711" s="184">
        <v>9.3450000000000006</v>
      </c>
      <c r="L711" s="184">
        <v>10.1157</v>
      </c>
      <c r="M711" s="184">
        <v>28.6174</v>
      </c>
      <c r="N711" s="184">
        <v>36.072299999999998</v>
      </c>
      <c r="O711" s="184">
        <v>11.1793</v>
      </c>
      <c r="P711" s="184">
        <v>11.002599999999999</v>
      </c>
      <c r="Q711" s="184">
        <v>12.317299999999999</v>
      </c>
      <c r="R711" s="184">
        <v>18.744299999999999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44410</v>
      </c>
      <c r="E712" s="184">
        <v>23.867000000000001</v>
      </c>
      <c r="F712" s="184">
        <v>0.62309999999999999</v>
      </c>
      <c r="G712" s="184">
        <v>0.62309999999999999</v>
      </c>
      <c r="H712" s="184">
        <v>0.69189999999999996</v>
      </c>
      <c r="I712" s="184">
        <v>1.1108</v>
      </c>
      <c r="J712" s="184">
        <v>2.0110000000000001</v>
      </c>
      <c r="K712" s="184">
        <v>9.5083000000000002</v>
      </c>
      <c r="L712" s="184">
        <v>10.4345</v>
      </c>
      <c r="M712" s="184">
        <v>29.181899999999999</v>
      </c>
      <c r="N712" s="184">
        <v>36.877200000000002</v>
      </c>
      <c r="O712" s="184">
        <v>11.758800000000001</v>
      </c>
      <c r="P712" s="184">
        <v>11.460800000000001</v>
      </c>
      <c r="Q712" s="184">
        <v>12.7241</v>
      </c>
      <c r="R712" s="184">
        <v>19.467600000000001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44410</v>
      </c>
      <c r="E713" s="184">
        <v>11.981400000000001</v>
      </c>
      <c r="F713" s="184">
        <v>0.75180000000000002</v>
      </c>
      <c r="G713" s="184">
        <v>0.75180000000000002</v>
      </c>
      <c r="H713" s="184">
        <v>0.70099999999999996</v>
      </c>
      <c r="I713" s="184">
        <v>-7.0900000000000005E-2</v>
      </c>
      <c r="J713" s="184">
        <v>2.0718999999999999</v>
      </c>
      <c r="K713" s="184">
        <v>13.3089</v>
      </c>
      <c r="L713" s="184">
        <v>16.536999999999999</v>
      </c>
      <c r="M713" s="184">
        <v>62.145299999999999</v>
      </c>
      <c r="N713" s="184">
        <v>57.540100000000002</v>
      </c>
      <c r="O713" s="184">
        <v>4.1791</v>
      </c>
      <c r="P713" s="184"/>
      <c r="Q713" s="184">
        <v>6.0129000000000001</v>
      </c>
      <c r="R713" s="184">
        <v>8.2462999999999997</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44410</v>
      </c>
      <c r="E714" s="184">
        <v>11.981299999999999</v>
      </c>
      <c r="F714" s="184">
        <v>0.75180000000000002</v>
      </c>
      <c r="G714" s="184">
        <v>0.75180000000000002</v>
      </c>
      <c r="H714" s="184">
        <v>0.70099999999999996</v>
      </c>
      <c r="I714" s="184">
        <v>-7.0900000000000005E-2</v>
      </c>
      <c r="J714" s="184">
        <v>2.0718999999999999</v>
      </c>
      <c r="K714" s="184">
        <v>13.309100000000001</v>
      </c>
      <c r="L714" s="184">
        <v>16.536000000000001</v>
      </c>
      <c r="M714" s="184">
        <v>62.146099999999997</v>
      </c>
      <c r="N714" s="184">
        <v>57.538800000000002</v>
      </c>
      <c r="O714" s="184">
        <v>4.1787999999999998</v>
      </c>
      <c r="P714" s="184"/>
      <c r="Q714" s="184">
        <v>6.0125999999999999</v>
      </c>
      <c r="R714" s="184">
        <v>8.2459000000000007</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44410</v>
      </c>
      <c r="E715" s="184">
        <v>15.335599999999999</v>
      </c>
      <c r="F715" s="184">
        <v>0.41639999999999999</v>
      </c>
      <c r="G715" s="184">
        <v>0.41639999999999999</v>
      </c>
      <c r="H715" s="184">
        <v>1.0011000000000001</v>
      </c>
      <c r="I715" s="184">
        <v>1.2371000000000001</v>
      </c>
      <c r="J715" s="184">
        <v>3.1575000000000002</v>
      </c>
      <c r="K715" s="184">
        <v>15.3582</v>
      </c>
      <c r="L715" s="184">
        <v>25.285699999999999</v>
      </c>
      <c r="M715" s="184">
        <v>58.676400000000001</v>
      </c>
      <c r="N715" s="184">
        <v>66.483199999999997</v>
      </c>
      <c r="O715" s="184"/>
      <c r="P715" s="184"/>
      <c r="Q715" s="184">
        <v>34.695399999999999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44410</v>
      </c>
      <c r="E716" s="184">
        <v>15.5388</v>
      </c>
      <c r="F716" s="184">
        <v>0.42459999999999998</v>
      </c>
      <c r="G716" s="184">
        <v>0.42459999999999998</v>
      </c>
      <c r="H716" s="184">
        <v>1.02</v>
      </c>
      <c r="I716" s="184">
        <v>1.2767999999999999</v>
      </c>
      <c r="J716" s="184">
        <v>3.2458</v>
      </c>
      <c r="K716" s="184">
        <v>15.6531</v>
      </c>
      <c r="L716" s="184">
        <v>25.9008</v>
      </c>
      <c r="M716" s="184">
        <v>59.832999999999998</v>
      </c>
      <c r="N716" s="184">
        <v>68.106999999999999</v>
      </c>
      <c r="O716" s="184"/>
      <c r="P716" s="184"/>
      <c r="Q716" s="184">
        <v>35.936100000000003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44410</v>
      </c>
      <c r="E717" s="184">
        <v>91.0822</v>
      </c>
      <c r="F717" s="184">
        <v>1.081</v>
      </c>
      <c r="G717" s="184">
        <v>1.081</v>
      </c>
      <c r="H717" s="184">
        <v>0.5363</v>
      </c>
      <c r="I717" s="184">
        <v>0.89870000000000005</v>
      </c>
      <c r="J717" s="184">
        <v>1.3874</v>
      </c>
      <c r="K717" s="184">
        <v>10.668900000000001</v>
      </c>
      <c r="L717" s="184">
        <v>14.1503</v>
      </c>
      <c r="M717" s="184">
        <v>42.915100000000002</v>
      </c>
      <c r="N717" s="184">
        <v>52.902000000000001</v>
      </c>
      <c r="O717" s="184">
        <v>11.4389</v>
      </c>
      <c r="P717" s="184">
        <v>12.218</v>
      </c>
      <c r="Q717" s="184">
        <v>13.3452</v>
      </c>
      <c r="R717" s="184">
        <v>20.435600000000001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44410</v>
      </c>
      <c r="E718" s="184">
        <v>94.295699999999997</v>
      </c>
      <c r="F718" s="184">
        <v>1.0832999999999999</v>
      </c>
      <c r="G718" s="184">
        <v>1.0832999999999999</v>
      </c>
      <c r="H718" s="184">
        <v>0.54179999999999995</v>
      </c>
      <c r="I718" s="184">
        <v>0.90959999999999996</v>
      </c>
      <c r="J718" s="184">
        <v>1.4115</v>
      </c>
      <c r="K718" s="184">
        <v>10.7514</v>
      </c>
      <c r="L718" s="184">
        <v>14.341799999999999</v>
      </c>
      <c r="M718" s="184">
        <v>43.314599999999999</v>
      </c>
      <c r="N718" s="184">
        <v>53.470100000000002</v>
      </c>
      <c r="O718" s="184">
        <v>11.8285</v>
      </c>
      <c r="P718" s="184">
        <v>12.6189</v>
      </c>
      <c r="Q718" s="184">
        <v>11.9495</v>
      </c>
      <c r="R718" s="184">
        <v>20.863299999999999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44410</v>
      </c>
      <c r="E719" s="184">
        <v>120.0372</v>
      </c>
      <c r="F719" s="184">
        <v>0.62309999999999999</v>
      </c>
      <c r="G719" s="184">
        <v>0.62309999999999999</v>
      </c>
      <c r="H719" s="184">
        <v>1.1567000000000001</v>
      </c>
      <c r="I719" s="184">
        <v>1.25</v>
      </c>
      <c r="J719" s="184">
        <v>3.2846000000000002</v>
      </c>
      <c r="K719" s="184">
        <v>15.846500000000001</v>
      </c>
      <c r="L719" s="184">
        <v>25.907599999999999</v>
      </c>
      <c r="M719" s="184">
        <v>66.963700000000003</v>
      </c>
      <c r="N719" s="184">
        <v>69.535200000000003</v>
      </c>
      <c r="O719" s="184">
        <v>17.847899999999999</v>
      </c>
      <c r="P719" s="184">
        <v>16.111499999999999</v>
      </c>
      <c r="Q719" s="184">
        <v>15.1333</v>
      </c>
      <c r="R719" s="184">
        <v>33.852499999999999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44410</v>
      </c>
      <c r="E720" s="184">
        <v>122.27979999999999</v>
      </c>
      <c r="F720" s="184">
        <v>0.62860000000000005</v>
      </c>
      <c r="G720" s="184">
        <v>0.62860000000000005</v>
      </c>
      <c r="H720" s="184">
        <v>1.1696</v>
      </c>
      <c r="I720" s="184">
        <v>1.274</v>
      </c>
      <c r="J720" s="184">
        <v>3.3386</v>
      </c>
      <c r="K720" s="184">
        <v>15.9993</v>
      </c>
      <c r="L720" s="184">
        <v>26.179400000000001</v>
      </c>
      <c r="M720" s="184">
        <v>67.441000000000003</v>
      </c>
      <c r="N720" s="184">
        <v>70.141000000000005</v>
      </c>
      <c r="O720" s="184">
        <v>18.190000000000001</v>
      </c>
      <c r="P720" s="184">
        <v>16.4253</v>
      </c>
      <c r="Q720" s="184">
        <v>15.7141</v>
      </c>
      <c r="R720" s="184">
        <v>34.060899999999997</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44410</v>
      </c>
      <c r="E721" s="184">
        <v>31.4514</v>
      </c>
      <c r="F721" s="184">
        <v>0.56850000000000001</v>
      </c>
      <c r="G721" s="184">
        <v>0.56850000000000001</v>
      </c>
      <c r="H721" s="184">
        <v>0.73699999999999999</v>
      </c>
      <c r="I721" s="184">
        <v>1.7182999999999999</v>
      </c>
      <c r="J721" s="184">
        <v>2.8647</v>
      </c>
      <c r="K721" s="184">
        <v>10.341100000000001</v>
      </c>
      <c r="L721" s="184">
        <v>10.7155</v>
      </c>
      <c r="M721" s="184">
        <v>28.254799999999999</v>
      </c>
      <c r="N721" s="184">
        <v>36.110799999999998</v>
      </c>
      <c r="O721" s="184">
        <v>9.6492000000000004</v>
      </c>
      <c r="P721" s="184">
        <v>9.8552999999999997</v>
      </c>
      <c r="Q721" s="184">
        <v>10.5761</v>
      </c>
      <c r="R721" s="184">
        <v>18.0258</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44410</v>
      </c>
      <c r="E722" s="184">
        <v>29.946000000000002</v>
      </c>
      <c r="F722" s="184">
        <v>0.56179999999999997</v>
      </c>
      <c r="G722" s="184">
        <v>0.56179999999999997</v>
      </c>
      <c r="H722" s="184">
        <v>0.72109999999999996</v>
      </c>
      <c r="I722" s="184">
        <v>1.6862999999999999</v>
      </c>
      <c r="J722" s="184">
        <v>2.7930999999999999</v>
      </c>
      <c r="K722" s="184">
        <v>10.111800000000001</v>
      </c>
      <c r="L722" s="184">
        <v>10.260199999999999</v>
      </c>
      <c r="M722" s="184">
        <v>27.433</v>
      </c>
      <c r="N722" s="184">
        <v>34.966099999999997</v>
      </c>
      <c r="O722" s="184">
        <v>8.6917000000000009</v>
      </c>
      <c r="P722" s="184">
        <v>9.0342000000000002</v>
      </c>
      <c r="Q722" s="184">
        <v>10.0259</v>
      </c>
      <c r="R722" s="184">
        <v>17.035699999999999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44410</v>
      </c>
      <c r="E723" s="184">
        <v>14.629</v>
      </c>
      <c r="F723" s="184">
        <v>0.7278</v>
      </c>
      <c r="G723" s="184">
        <v>0.7278</v>
      </c>
      <c r="H723" s="184">
        <v>1.0470999999999999</v>
      </c>
      <c r="I723" s="184">
        <v>2.0844</v>
      </c>
      <c r="J723" s="184">
        <v>3.1911999999999998</v>
      </c>
      <c r="K723" s="184">
        <v>14.258699999999999</v>
      </c>
      <c r="L723" s="184">
        <v>19.2744</v>
      </c>
      <c r="M723" s="184">
        <v>45.599899999999998</v>
      </c>
      <c r="N723" s="184">
        <v>48.713999999999999</v>
      </c>
      <c r="O723" s="184"/>
      <c r="P723" s="184"/>
      <c r="Q723" s="184">
        <v>17.133900000000001</v>
      </c>
      <c r="R723" s="184">
        <v>24.445</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44410</v>
      </c>
      <c r="E724" s="184">
        <v>14.5349</v>
      </c>
      <c r="F724" s="184">
        <v>0.72489999999999999</v>
      </c>
      <c r="G724" s="184">
        <v>0.72489999999999999</v>
      </c>
      <c r="H724" s="184">
        <v>1.0421</v>
      </c>
      <c r="I724" s="184">
        <v>2.0737999999999999</v>
      </c>
      <c r="J724" s="184">
        <v>3.1684999999999999</v>
      </c>
      <c r="K724" s="184">
        <v>14.181900000000001</v>
      </c>
      <c r="L724" s="184">
        <v>19.12</v>
      </c>
      <c r="M724" s="184">
        <v>45.325699999999998</v>
      </c>
      <c r="N724" s="184">
        <v>48.325899999999997</v>
      </c>
      <c r="O724" s="184"/>
      <c r="P724" s="184"/>
      <c r="Q724" s="184">
        <v>16.8201</v>
      </c>
      <c r="R724" s="184">
        <v>24.134599999999999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44410</v>
      </c>
      <c r="E725" s="184">
        <v>50.865000000000002</v>
      </c>
      <c r="F725" s="184">
        <v>0.83260000000000001</v>
      </c>
      <c r="G725" s="184">
        <v>0.83260000000000001</v>
      </c>
      <c r="H725" s="184">
        <v>1.0871</v>
      </c>
      <c r="I725" s="184">
        <v>1.8645</v>
      </c>
      <c r="J725" s="184">
        <v>3.2288999999999999</v>
      </c>
      <c r="K725" s="184">
        <v>13.2094</v>
      </c>
      <c r="L725" s="184">
        <v>15.8682</v>
      </c>
      <c r="M725" s="184">
        <v>42.136600000000001</v>
      </c>
      <c r="N725" s="184">
        <v>51.257899999999999</v>
      </c>
      <c r="O725" s="184">
        <v>13.247999999999999</v>
      </c>
      <c r="P725" s="184">
        <v>13.2789</v>
      </c>
      <c r="Q725" s="184">
        <v>14.460100000000001</v>
      </c>
      <c r="R725" s="184">
        <v>23.341000000000001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0.6804782608695652</v>
      </c>
      <c r="G726" s="186">
        <v>0.6804782608695652</v>
      </c>
      <c r="H726" s="186">
        <v>0.80919130434782605</v>
      </c>
      <c r="I726" s="186">
        <v>1.1946999999999997</v>
      </c>
      <c r="J726" s="186">
        <v>2.4958260869565216</v>
      </c>
      <c r="K726" s="186">
        <v>12.152221739130436</v>
      </c>
      <c r="L726" s="186">
        <v>15.949456521739132</v>
      </c>
      <c r="M726" s="186">
        <v>44.163621739130448</v>
      </c>
      <c r="N726" s="186">
        <v>50.288947826086954</v>
      </c>
      <c r="O726" s="186">
        <v>11.178363157894736</v>
      </c>
      <c r="P726" s="186">
        <v>11.817435294117647</v>
      </c>
      <c r="Q726" s="186">
        <v>14.61454347826087</v>
      </c>
      <c r="R726" s="186">
        <v>20.310019047619047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0.62860000000000005</v>
      </c>
      <c r="G727" s="186">
        <v>0.62860000000000005</v>
      </c>
      <c r="H727" s="186">
        <v>0.73699999999999999</v>
      </c>
      <c r="I727" s="186">
        <v>1.25</v>
      </c>
      <c r="J727" s="186">
        <v>2.3370000000000002</v>
      </c>
      <c r="K727" s="186">
        <v>11.532999999999999</v>
      </c>
      <c r="L727" s="186">
        <v>14.1996</v>
      </c>
      <c r="M727" s="186">
        <v>42.915100000000002</v>
      </c>
      <c r="N727" s="186">
        <v>48.713999999999999</v>
      </c>
      <c r="O727" s="186">
        <v>11.4389</v>
      </c>
      <c r="P727" s="186">
        <v>11.9521</v>
      </c>
      <c r="Q727" s="186">
        <v>13.3452</v>
      </c>
      <c r="R727" s="186">
        <v>20.6084</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44410</v>
      </c>
      <c r="E730" s="184">
        <v>18.21</v>
      </c>
      <c r="F730" s="184">
        <v>0.44130000000000003</v>
      </c>
      <c r="G730" s="184">
        <v>0.44130000000000003</v>
      </c>
      <c r="H730" s="184">
        <v>0.55220000000000002</v>
      </c>
      <c r="I730" s="184">
        <v>0.88639999999999997</v>
      </c>
      <c r="J730" s="184">
        <v>1.4484999999999999</v>
      </c>
      <c r="K730" s="184">
        <v>5.3209999999999997</v>
      </c>
      <c r="L730" s="184">
        <v>7.5605000000000002</v>
      </c>
      <c r="M730" s="184">
        <v>19.7239</v>
      </c>
      <c r="N730" s="184">
        <v>25.672899999999998</v>
      </c>
      <c r="O730" s="184">
        <v>9.3851999999999993</v>
      </c>
      <c r="P730" s="184">
        <v>9.1524999999999999</v>
      </c>
      <c r="Q730" s="184">
        <v>9.3844999999999992</v>
      </c>
      <c r="R730" s="184">
        <v>14.808999999999999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44410</v>
      </c>
      <c r="E731" s="184">
        <v>16.96</v>
      </c>
      <c r="F731" s="184">
        <v>0.41439999999999999</v>
      </c>
      <c r="G731" s="184">
        <v>0.41439999999999999</v>
      </c>
      <c r="H731" s="184">
        <v>0.53349999999999997</v>
      </c>
      <c r="I731" s="184">
        <v>0.83230000000000004</v>
      </c>
      <c r="J731" s="184">
        <v>1.3748</v>
      </c>
      <c r="K731" s="184">
        <v>5.0155000000000003</v>
      </c>
      <c r="L731" s="184">
        <v>7.0031999999999996</v>
      </c>
      <c r="M731" s="184">
        <v>18.8507</v>
      </c>
      <c r="N731" s="184">
        <v>24.4314</v>
      </c>
      <c r="O731" s="184">
        <v>8.3511000000000006</v>
      </c>
      <c r="P731" s="184">
        <v>8.0191999999999997</v>
      </c>
      <c r="Q731" s="184">
        <v>8.2265999999999995</v>
      </c>
      <c r="R731" s="184">
        <v>13.7195</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44410</v>
      </c>
      <c r="E732" s="184">
        <v>17.440000000000001</v>
      </c>
      <c r="F732" s="184">
        <v>0.28749999999999998</v>
      </c>
      <c r="G732" s="184">
        <v>0.28749999999999998</v>
      </c>
      <c r="H732" s="184">
        <v>0.34520000000000001</v>
      </c>
      <c r="I732" s="184">
        <v>0.98440000000000005</v>
      </c>
      <c r="J732" s="184">
        <v>2.4676999999999998</v>
      </c>
      <c r="K732" s="184">
        <v>7.0594999999999999</v>
      </c>
      <c r="L732" s="184">
        <v>7.7873999999999999</v>
      </c>
      <c r="M732" s="184">
        <v>19.0444</v>
      </c>
      <c r="N732" s="184">
        <v>24.0398</v>
      </c>
      <c r="O732" s="184">
        <v>10.2797</v>
      </c>
      <c r="P732" s="184">
        <v>10.2372</v>
      </c>
      <c r="Q732" s="184">
        <v>9.7596000000000007</v>
      </c>
      <c r="R732" s="184">
        <v>14.190099999999999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44410</v>
      </c>
      <c r="E733" s="184">
        <v>16.21</v>
      </c>
      <c r="F733" s="184">
        <v>0.24740000000000001</v>
      </c>
      <c r="G733" s="184">
        <v>0.24740000000000001</v>
      </c>
      <c r="H733" s="184">
        <v>0.30940000000000001</v>
      </c>
      <c r="I733" s="184">
        <v>0.99690000000000001</v>
      </c>
      <c r="J733" s="184">
        <v>2.3359000000000001</v>
      </c>
      <c r="K733" s="184">
        <v>6.7149000000000001</v>
      </c>
      <c r="L733" s="184">
        <v>7.0674000000000001</v>
      </c>
      <c r="M733" s="184">
        <v>17.7197</v>
      </c>
      <c r="N733" s="184">
        <v>22.339600000000001</v>
      </c>
      <c r="O733" s="184">
        <v>8.9251000000000005</v>
      </c>
      <c r="P733" s="184">
        <v>8.9027999999999992</v>
      </c>
      <c r="Q733" s="184">
        <v>8.4237000000000002</v>
      </c>
      <c r="R733" s="184">
        <v>12.692500000000001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44410</v>
      </c>
      <c r="E734" s="184">
        <v>12.23</v>
      </c>
      <c r="F734" s="184">
        <v>8.1799999999999998E-2</v>
      </c>
      <c r="G734" s="184">
        <v>8.1799999999999998E-2</v>
      </c>
      <c r="H734" s="184">
        <v>0.1638</v>
      </c>
      <c r="I734" s="184">
        <v>0.49299999999999999</v>
      </c>
      <c r="J734" s="184">
        <v>0.90759999999999996</v>
      </c>
      <c r="K734" s="184">
        <v>2.5146999999999999</v>
      </c>
      <c r="L734" s="184">
        <v>3.6440999999999999</v>
      </c>
      <c r="M734" s="184">
        <v>7.3749000000000002</v>
      </c>
      <c r="N734" s="184">
        <v>9.9819999999999993</v>
      </c>
      <c r="O734" s="184"/>
      <c r="P734" s="184"/>
      <c r="Q734" s="184">
        <v>10.453900000000001</v>
      </c>
      <c r="R734" s="184">
        <v>10.463800000000001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44410</v>
      </c>
      <c r="E735" s="184">
        <v>11.97</v>
      </c>
      <c r="F735" s="184">
        <v>8.3599999999999994E-2</v>
      </c>
      <c r="G735" s="184">
        <v>8.3599999999999994E-2</v>
      </c>
      <c r="H735" s="184">
        <v>0.16739999999999999</v>
      </c>
      <c r="I735" s="184">
        <v>0.50380000000000003</v>
      </c>
      <c r="J735" s="184">
        <v>0.84250000000000003</v>
      </c>
      <c r="K735" s="184">
        <v>2.2202999999999999</v>
      </c>
      <c r="L735" s="184">
        <v>3.1008</v>
      </c>
      <c r="M735" s="184">
        <v>6.4946999999999999</v>
      </c>
      <c r="N735" s="184">
        <v>8.8181999999999992</v>
      </c>
      <c r="O735" s="184"/>
      <c r="P735" s="184"/>
      <c r="Q735" s="184">
        <v>9.2878000000000007</v>
      </c>
      <c r="R735" s="184">
        <v>9.3394999999999992</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44410</v>
      </c>
      <c r="E736" s="184">
        <v>17.016999999999999</v>
      </c>
      <c r="F736" s="184">
        <v>0.21790000000000001</v>
      </c>
      <c r="G736" s="184">
        <v>0.21790000000000001</v>
      </c>
      <c r="H736" s="184">
        <v>0.17660000000000001</v>
      </c>
      <c r="I736" s="184">
        <v>0.70420000000000005</v>
      </c>
      <c r="J736" s="184">
        <v>1.8371999999999999</v>
      </c>
      <c r="K736" s="184">
        <v>6.6093999999999999</v>
      </c>
      <c r="L736" s="184">
        <v>8.9367000000000001</v>
      </c>
      <c r="M736" s="184">
        <v>20.015499999999999</v>
      </c>
      <c r="N736" s="184">
        <v>25.818899999999999</v>
      </c>
      <c r="O736" s="184">
        <v>9.7370000000000001</v>
      </c>
      <c r="P736" s="184">
        <v>9.4939</v>
      </c>
      <c r="Q736" s="184">
        <v>10.446</v>
      </c>
      <c r="R736" s="184">
        <v>14.5799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44410</v>
      </c>
      <c r="E737" s="184">
        <v>15.738</v>
      </c>
      <c r="F737" s="184">
        <v>0.21010000000000001</v>
      </c>
      <c r="G737" s="184">
        <v>0.21010000000000001</v>
      </c>
      <c r="H737" s="184">
        <v>0.1527</v>
      </c>
      <c r="I737" s="184">
        <v>0.64590000000000003</v>
      </c>
      <c r="J737" s="184">
        <v>1.7060999999999999</v>
      </c>
      <c r="K737" s="184">
        <v>6.18</v>
      </c>
      <c r="L737" s="184">
        <v>8.0831999999999997</v>
      </c>
      <c r="M737" s="184">
        <v>18.616199999999999</v>
      </c>
      <c r="N737" s="184">
        <v>23.853000000000002</v>
      </c>
      <c r="O737" s="184">
        <v>8.0654000000000003</v>
      </c>
      <c r="P737" s="184">
        <v>7.8730000000000002</v>
      </c>
      <c r="Q737" s="184">
        <v>8.8450000000000006</v>
      </c>
      <c r="R737" s="184">
        <v>12.831099999999999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44410</v>
      </c>
      <c r="E738" s="184">
        <v>18.721399999999999</v>
      </c>
      <c r="F738" s="184">
        <v>0.2409</v>
      </c>
      <c r="G738" s="184">
        <v>0.2409</v>
      </c>
      <c r="H738" s="184">
        <v>0.42809999999999998</v>
      </c>
      <c r="I738" s="184">
        <v>0.76429999999999998</v>
      </c>
      <c r="J738" s="184">
        <v>1.4496</v>
      </c>
      <c r="K738" s="184">
        <v>6.0979000000000001</v>
      </c>
      <c r="L738" s="184">
        <v>7.1797000000000004</v>
      </c>
      <c r="M738" s="184">
        <v>16.363700000000001</v>
      </c>
      <c r="N738" s="184">
        <v>18.952100000000002</v>
      </c>
      <c r="O738" s="184">
        <v>10.5154</v>
      </c>
      <c r="P738" s="184">
        <v>10.316800000000001</v>
      </c>
      <c r="Q738" s="184">
        <v>9.6481999999999992</v>
      </c>
      <c r="R738" s="184">
        <v>14.6122</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44410</v>
      </c>
      <c r="E739" s="184">
        <v>17.7667</v>
      </c>
      <c r="F739" s="184">
        <v>0.2296</v>
      </c>
      <c r="G739" s="184">
        <v>0.2296</v>
      </c>
      <c r="H739" s="184">
        <v>0.4012</v>
      </c>
      <c r="I739" s="184">
        <v>0.7097</v>
      </c>
      <c r="J739" s="184">
        <v>1.3277000000000001</v>
      </c>
      <c r="K739" s="184">
        <v>5.7523</v>
      </c>
      <c r="L739" s="184">
        <v>6.5724999999999998</v>
      </c>
      <c r="M739" s="184">
        <v>15.4131</v>
      </c>
      <c r="N739" s="184">
        <v>17.677399999999999</v>
      </c>
      <c r="O739" s="184">
        <v>9.3581000000000003</v>
      </c>
      <c r="P739" s="184">
        <v>9.3294999999999995</v>
      </c>
      <c r="Q739" s="184">
        <v>8.8084000000000007</v>
      </c>
      <c r="R739" s="184">
        <v>13.4377</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44410</v>
      </c>
      <c r="E740" s="184">
        <v>12.3202</v>
      </c>
      <c r="F740" s="184">
        <v>0.30780000000000002</v>
      </c>
      <c r="G740" s="184">
        <v>0.30780000000000002</v>
      </c>
      <c r="H740" s="184">
        <v>0.19439999999999999</v>
      </c>
      <c r="I740" s="184">
        <v>0.39029999999999998</v>
      </c>
      <c r="J740" s="184">
        <v>1.1203000000000001</v>
      </c>
      <c r="K740" s="184">
        <v>6.2746000000000004</v>
      </c>
      <c r="L740" s="184">
        <v>7.2385000000000002</v>
      </c>
      <c r="M740" s="184">
        <v>18.2531</v>
      </c>
      <c r="N740" s="184">
        <v>22.7454</v>
      </c>
      <c r="O740" s="184"/>
      <c r="P740" s="184"/>
      <c r="Q740" s="184">
        <v>7.37</v>
      </c>
      <c r="R740" s="184">
        <v>10.6996</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44410</v>
      </c>
      <c r="E741" s="184">
        <v>12.9255</v>
      </c>
      <c r="F741" s="184">
        <v>0.31900000000000001</v>
      </c>
      <c r="G741" s="184">
        <v>0.31900000000000001</v>
      </c>
      <c r="H741" s="184">
        <v>0.21940000000000001</v>
      </c>
      <c r="I741" s="184">
        <v>0.43980000000000002</v>
      </c>
      <c r="J741" s="184">
        <v>1.2296</v>
      </c>
      <c r="K741" s="184">
        <v>6.6214000000000004</v>
      </c>
      <c r="L741" s="184">
        <v>7.9463999999999997</v>
      </c>
      <c r="M741" s="184">
        <v>19.4328</v>
      </c>
      <c r="N741" s="184">
        <v>24.360199999999999</v>
      </c>
      <c r="O741" s="184"/>
      <c r="P741" s="184"/>
      <c r="Q741" s="184">
        <v>9.1394000000000002</v>
      </c>
      <c r="R741" s="184">
        <v>12.444699999999999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44410</v>
      </c>
      <c r="E742" s="184">
        <v>46.313000000000002</v>
      </c>
      <c r="F742" s="184">
        <v>0.43149999999999999</v>
      </c>
      <c r="G742" s="184">
        <v>0.43149999999999999</v>
      </c>
      <c r="H742" s="184">
        <v>0.45989999999999998</v>
      </c>
      <c r="I742" s="184">
        <v>0.4904</v>
      </c>
      <c r="J742" s="184">
        <v>1.0296000000000001</v>
      </c>
      <c r="K742" s="184">
        <v>7.9607000000000001</v>
      </c>
      <c r="L742" s="184">
        <v>10.083</v>
      </c>
      <c r="M742" s="184">
        <v>24.7959</v>
      </c>
      <c r="N742" s="184">
        <v>27.9329</v>
      </c>
      <c r="O742" s="184">
        <v>9.4634999999999998</v>
      </c>
      <c r="P742" s="184">
        <v>9.6150000000000002</v>
      </c>
      <c r="Q742" s="184">
        <v>9.5030000000000001</v>
      </c>
      <c r="R742" s="184">
        <v>13.1305</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44410</v>
      </c>
      <c r="E743" s="184">
        <v>49.996000000000002</v>
      </c>
      <c r="F743" s="184">
        <v>0.43790000000000001</v>
      </c>
      <c r="G743" s="184">
        <v>0.43790000000000001</v>
      </c>
      <c r="H743" s="184">
        <v>0.4743</v>
      </c>
      <c r="I743" s="184">
        <v>0.52070000000000005</v>
      </c>
      <c r="J743" s="184">
        <v>1.0980000000000001</v>
      </c>
      <c r="K743" s="184">
        <v>8.1906999999999996</v>
      </c>
      <c r="L743" s="184">
        <v>10.5128</v>
      </c>
      <c r="M743" s="184">
        <v>25.532900000000001</v>
      </c>
      <c r="N743" s="184">
        <v>28.945399999999999</v>
      </c>
      <c r="O743" s="184">
        <v>10.422599999999999</v>
      </c>
      <c r="P743" s="184">
        <v>10.8812</v>
      </c>
      <c r="Q743" s="184">
        <v>10.5951</v>
      </c>
      <c r="R743" s="184">
        <v>13.9785</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44410</v>
      </c>
      <c r="E746" s="184">
        <v>16.440000000000001</v>
      </c>
      <c r="F746" s="184">
        <v>6.0900000000000003E-2</v>
      </c>
      <c r="G746" s="184">
        <v>6.0900000000000003E-2</v>
      </c>
      <c r="H746" s="184">
        <v>0.12180000000000001</v>
      </c>
      <c r="I746" s="184">
        <v>0.36630000000000001</v>
      </c>
      <c r="J746" s="184">
        <v>0.73529999999999995</v>
      </c>
      <c r="K746" s="184">
        <v>2.75</v>
      </c>
      <c r="L746" s="184">
        <v>4.5137</v>
      </c>
      <c r="M746" s="184">
        <v>14.087400000000001</v>
      </c>
      <c r="N746" s="184">
        <v>15.937900000000001</v>
      </c>
      <c r="O746" s="184">
        <v>8.1044999999999998</v>
      </c>
      <c r="P746" s="184">
        <v>7.8968999999999996</v>
      </c>
      <c r="Q746" s="184">
        <v>7.7465000000000002</v>
      </c>
      <c r="R746" s="184">
        <v>8.8193000000000001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44410</v>
      </c>
      <c r="E747" s="184">
        <v>17.3</v>
      </c>
      <c r="F747" s="184">
        <v>0.1157</v>
      </c>
      <c r="G747" s="184">
        <v>0.1157</v>
      </c>
      <c r="H747" s="184">
        <v>0.17369999999999999</v>
      </c>
      <c r="I747" s="184">
        <v>0.40629999999999999</v>
      </c>
      <c r="J747" s="184">
        <v>0.81589999999999996</v>
      </c>
      <c r="K747" s="184">
        <v>2.9148999999999998</v>
      </c>
      <c r="L747" s="184">
        <v>4.8484999999999996</v>
      </c>
      <c r="M747" s="184">
        <v>14.6455</v>
      </c>
      <c r="N747" s="184">
        <v>16.734100000000002</v>
      </c>
      <c r="O747" s="184">
        <v>8.7986000000000004</v>
      </c>
      <c r="P747" s="184">
        <v>8.6757000000000009</v>
      </c>
      <c r="Q747" s="184">
        <v>8.5741999999999994</v>
      </c>
      <c r="R747" s="184">
        <v>9.5182000000000002</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44410</v>
      </c>
      <c r="E748" s="184">
        <v>20.2194</v>
      </c>
      <c r="F748" s="184">
        <v>0.26529999999999998</v>
      </c>
      <c r="G748" s="184">
        <v>0.26529999999999998</v>
      </c>
      <c r="H748" s="184">
        <v>-8.3500000000000005E-2</v>
      </c>
      <c r="I748" s="184">
        <v>0.44359999999999999</v>
      </c>
      <c r="J748" s="184">
        <v>0.9123</v>
      </c>
      <c r="K748" s="184">
        <v>4.2157</v>
      </c>
      <c r="L748" s="184">
        <v>4.5579000000000001</v>
      </c>
      <c r="M748" s="184">
        <v>16.010100000000001</v>
      </c>
      <c r="N748" s="184">
        <v>19.822900000000001</v>
      </c>
      <c r="O748" s="184">
        <v>7.3935000000000004</v>
      </c>
      <c r="P748" s="184">
        <v>6.0153999999999996</v>
      </c>
      <c r="Q748" s="184">
        <v>6.9946999999999999</v>
      </c>
      <c r="R748" s="184">
        <v>11.226100000000001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44410</v>
      </c>
      <c r="E749" s="184">
        <v>21.94</v>
      </c>
      <c r="F749" s="184">
        <v>0.27329999999999999</v>
      </c>
      <c r="G749" s="184">
        <v>0.27329999999999999</v>
      </c>
      <c r="H749" s="184">
        <v>-6.4699999999999994E-2</v>
      </c>
      <c r="I749" s="184">
        <v>0.48409999999999997</v>
      </c>
      <c r="J749" s="184">
        <v>1.0055000000000001</v>
      </c>
      <c r="K749" s="184">
        <v>4.4955999999999996</v>
      </c>
      <c r="L749" s="184">
        <v>5.0484999999999998</v>
      </c>
      <c r="M749" s="184">
        <v>16.823899999999998</v>
      </c>
      <c r="N749" s="184">
        <v>21.008199999999999</v>
      </c>
      <c r="O749" s="184">
        <v>8.7197999999999993</v>
      </c>
      <c r="P749" s="184">
        <v>7.3952999999999998</v>
      </c>
      <c r="Q749" s="184">
        <v>7.7370999999999999</v>
      </c>
      <c r="R749" s="184">
        <v>12.2606</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44410</v>
      </c>
      <c r="E750" s="184">
        <v>25.61</v>
      </c>
      <c r="F750" s="184">
        <v>0.15640000000000001</v>
      </c>
      <c r="G750" s="184">
        <v>0.15640000000000001</v>
      </c>
      <c r="H750" s="184">
        <v>0.31340000000000001</v>
      </c>
      <c r="I750" s="184">
        <v>0.4708</v>
      </c>
      <c r="J750" s="184">
        <v>0.74739999999999995</v>
      </c>
      <c r="K750" s="184">
        <v>4.3601999999999999</v>
      </c>
      <c r="L750" s="184">
        <v>4.9589999999999996</v>
      </c>
      <c r="M750" s="184">
        <v>13.118399999999999</v>
      </c>
      <c r="N750" s="184">
        <v>16.039899999999999</v>
      </c>
      <c r="O750" s="184">
        <v>7.9394999999999998</v>
      </c>
      <c r="P750" s="184">
        <v>7.4726999999999997</v>
      </c>
      <c r="Q750" s="184">
        <v>7.7957999999999998</v>
      </c>
      <c r="R750" s="184">
        <v>11.213200000000001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44410</v>
      </c>
      <c r="E751" s="184">
        <v>24</v>
      </c>
      <c r="F751" s="184">
        <v>0.16689999999999999</v>
      </c>
      <c r="G751" s="184">
        <v>0.16689999999999999</v>
      </c>
      <c r="H751" s="184">
        <v>0.33439999999999998</v>
      </c>
      <c r="I751" s="184">
        <v>0.46039999999999998</v>
      </c>
      <c r="J751" s="184">
        <v>0.62890000000000001</v>
      </c>
      <c r="K751" s="184">
        <v>4.0762999999999998</v>
      </c>
      <c r="L751" s="184">
        <v>4.3932000000000002</v>
      </c>
      <c r="M751" s="184">
        <v>12.2544</v>
      </c>
      <c r="N751" s="184">
        <v>14.8325</v>
      </c>
      <c r="O751" s="184">
        <v>6.8323</v>
      </c>
      <c r="P751" s="184">
        <v>6.4377000000000004</v>
      </c>
      <c r="Q751" s="184">
        <v>6.8807999999999998</v>
      </c>
      <c r="R751" s="184">
        <v>10.081899999999999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44410</v>
      </c>
      <c r="E752" s="184">
        <v>12.8223</v>
      </c>
      <c r="F752" s="184">
        <v>0.29959999999999998</v>
      </c>
      <c r="G752" s="184">
        <v>0.29959999999999998</v>
      </c>
      <c r="H752" s="184">
        <v>0.26900000000000002</v>
      </c>
      <c r="I752" s="184">
        <v>0.53159999999999996</v>
      </c>
      <c r="J752" s="184">
        <v>1.4174</v>
      </c>
      <c r="K752" s="184">
        <v>5.5099</v>
      </c>
      <c r="L752" s="184">
        <v>7.1677999999999997</v>
      </c>
      <c r="M752" s="184">
        <v>13.923299999999999</v>
      </c>
      <c r="N752" s="184">
        <v>16.433</v>
      </c>
      <c r="O752" s="184"/>
      <c r="P752" s="184"/>
      <c r="Q752" s="184">
        <v>10.874700000000001</v>
      </c>
      <c r="R752" s="184">
        <v>12.323700000000001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44410</v>
      </c>
      <c r="E753" s="184">
        <v>12.2829</v>
      </c>
      <c r="F753" s="184">
        <v>0.2858</v>
      </c>
      <c r="G753" s="184">
        <v>0.2858</v>
      </c>
      <c r="H753" s="184">
        <v>0.23669999999999999</v>
      </c>
      <c r="I753" s="184">
        <v>0.4662</v>
      </c>
      <c r="J753" s="184">
        <v>1.2729999999999999</v>
      </c>
      <c r="K753" s="184">
        <v>5.0575000000000001</v>
      </c>
      <c r="L753" s="184">
        <v>6.2607999999999997</v>
      </c>
      <c r="M753" s="184">
        <v>12.4725</v>
      </c>
      <c r="N753" s="184">
        <v>14.444800000000001</v>
      </c>
      <c r="O753" s="184"/>
      <c r="P753" s="184"/>
      <c r="Q753" s="184">
        <v>8.9135000000000009</v>
      </c>
      <c r="R753" s="184">
        <v>10.3727</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44410</v>
      </c>
      <c r="E754" s="184">
        <v>17.460999999999999</v>
      </c>
      <c r="F754" s="184">
        <v>0.22500000000000001</v>
      </c>
      <c r="G754" s="184">
        <v>0.22500000000000001</v>
      </c>
      <c r="H754" s="184">
        <v>-0.13669999999999999</v>
      </c>
      <c r="I754" s="184">
        <v>0.52790000000000004</v>
      </c>
      <c r="J754" s="184">
        <v>0.53890000000000005</v>
      </c>
      <c r="K754" s="184">
        <v>4.0845000000000002</v>
      </c>
      <c r="L754" s="184">
        <v>4.9325999999999999</v>
      </c>
      <c r="M754" s="184">
        <v>12.6473</v>
      </c>
      <c r="N754" s="184">
        <v>15.7577</v>
      </c>
      <c r="O754" s="184">
        <v>8.1692</v>
      </c>
      <c r="P754" s="184">
        <v>8.5532000000000004</v>
      </c>
      <c r="Q754" s="184">
        <v>8.5313999999999997</v>
      </c>
      <c r="R754" s="184">
        <v>11.0975</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44410</v>
      </c>
      <c r="E755" s="184">
        <v>18.389199999999999</v>
      </c>
      <c r="F755" s="184">
        <v>0.23330000000000001</v>
      </c>
      <c r="G755" s="184">
        <v>0.23330000000000001</v>
      </c>
      <c r="H755" s="184">
        <v>-0.1173</v>
      </c>
      <c r="I755" s="184">
        <v>0.56599999999999995</v>
      </c>
      <c r="J755" s="184">
        <v>0.62160000000000004</v>
      </c>
      <c r="K755" s="184">
        <v>4.3418000000000001</v>
      </c>
      <c r="L755" s="184">
        <v>5.4329999999999998</v>
      </c>
      <c r="M755" s="184">
        <v>13.459</v>
      </c>
      <c r="N755" s="184">
        <v>16.878499999999999</v>
      </c>
      <c r="O755" s="184">
        <v>9.1019000000000005</v>
      </c>
      <c r="P755" s="184">
        <v>9.4245000000000001</v>
      </c>
      <c r="Q755" s="184">
        <v>9.3602000000000007</v>
      </c>
      <c r="R755" s="184">
        <v>12.14</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44410</v>
      </c>
      <c r="E756" s="184">
        <v>23.783000000000001</v>
      </c>
      <c r="F756" s="184">
        <v>0.52839999999999998</v>
      </c>
      <c r="G756" s="184">
        <v>0.52839999999999998</v>
      </c>
      <c r="H756" s="184">
        <v>0.68159999999999998</v>
      </c>
      <c r="I756" s="184">
        <v>1.0580000000000001</v>
      </c>
      <c r="J756" s="184">
        <v>2.1212</v>
      </c>
      <c r="K756" s="184">
        <v>7.7910000000000004</v>
      </c>
      <c r="L756" s="184">
        <v>10.331200000000001</v>
      </c>
      <c r="M756" s="184">
        <v>22.7193</v>
      </c>
      <c r="N756" s="184">
        <v>28.182600000000001</v>
      </c>
      <c r="O756" s="184">
        <v>9.2173999999999996</v>
      </c>
      <c r="P756" s="184">
        <v>8.8367000000000004</v>
      </c>
      <c r="Q756" s="184">
        <v>9.3024000000000004</v>
      </c>
      <c r="R756" s="184">
        <v>15.171200000000001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44410</v>
      </c>
      <c r="E757" s="184">
        <v>22.207999999999998</v>
      </c>
      <c r="F757" s="184">
        <v>0.52049999999999996</v>
      </c>
      <c r="G757" s="184">
        <v>0.52049999999999996</v>
      </c>
      <c r="H757" s="184">
        <v>0.6663</v>
      </c>
      <c r="I757" s="184">
        <v>1.0235000000000001</v>
      </c>
      <c r="J757" s="184">
        <v>2.0448</v>
      </c>
      <c r="K757" s="184">
        <v>7.5396000000000001</v>
      </c>
      <c r="L757" s="184">
        <v>9.859</v>
      </c>
      <c r="M757" s="184">
        <v>21.954999999999998</v>
      </c>
      <c r="N757" s="184">
        <v>27.084399999999999</v>
      </c>
      <c r="O757" s="184">
        <v>8.2454000000000001</v>
      </c>
      <c r="P757" s="184">
        <v>7.9318</v>
      </c>
      <c r="Q757" s="184">
        <v>8.4846000000000004</v>
      </c>
      <c r="R757" s="184">
        <v>14.137499999999999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44410</v>
      </c>
      <c r="E758" s="184">
        <v>16.1677</v>
      </c>
      <c r="F758" s="184">
        <v>0.32700000000000001</v>
      </c>
      <c r="G758" s="184">
        <v>0.32700000000000001</v>
      </c>
      <c r="H758" s="184">
        <v>0.68689999999999996</v>
      </c>
      <c r="I758" s="184">
        <v>1.0317000000000001</v>
      </c>
      <c r="J758" s="184">
        <v>1.5406</v>
      </c>
      <c r="K758" s="184">
        <v>7.4051999999999998</v>
      </c>
      <c r="L758" s="184">
        <v>9.1128999999999998</v>
      </c>
      <c r="M758" s="184">
        <v>23.411000000000001</v>
      </c>
      <c r="N758" s="184">
        <v>27.972799999999999</v>
      </c>
      <c r="O758" s="184">
        <v>12.647399999999999</v>
      </c>
      <c r="P758" s="184"/>
      <c r="Q758" s="184">
        <v>11.263400000000001</v>
      </c>
      <c r="R758" s="184">
        <v>17.442599999999999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44410</v>
      </c>
      <c r="E759" s="184">
        <v>14.8408</v>
      </c>
      <c r="F759" s="184">
        <v>0.31230000000000002</v>
      </c>
      <c r="G759" s="184">
        <v>0.31230000000000002</v>
      </c>
      <c r="H759" s="184">
        <v>0.65310000000000001</v>
      </c>
      <c r="I759" s="184">
        <v>0.96260000000000001</v>
      </c>
      <c r="J759" s="184">
        <v>1.3839999999999999</v>
      </c>
      <c r="K759" s="184">
        <v>6.9067999999999996</v>
      </c>
      <c r="L759" s="184">
        <v>8.1841000000000008</v>
      </c>
      <c r="M759" s="184">
        <v>21.8767</v>
      </c>
      <c r="N759" s="184">
        <v>25.8505</v>
      </c>
      <c r="O759" s="184">
        <v>10.745799999999999</v>
      </c>
      <c r="P759" s="184"/>
      <c r="Q759" s="184">
        <v>9.1667000000000005</v>
      </c>
      <c r="R759" s="184">
        <v>15.5412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44410</v>
      </c>
      <c r="E760" s="184">
        <v>14.513</v>
      </c>
      <c r="F760" s="184">
        <v>0.38740000000000002</v>
      </c>
      <c r="G760" s="184">
        <v>0.38740000000000002</v>
      </c>
      <c r="H760" s="184">
        <v>0.7288</v>
      </c>
      <c r="I760" s="184">
        <v>1.1499999999999999</v>
      </c>
      <c r="J760" s="184">
        <v>1.9458</v>
      </c>
      <c r="K760" s="184">
        <v>6.8940000000000001</v>
      </c>
      <c r="L760" s="184">
        <v>9.4908000000000001</v>
      </c>
      <c r="M760" s="184">
        <v>21.3766</v>
      </c>
      <c r="N760" s="184">
        <v>27.575600000000001</v>
      </c>
      <c r="O760" s="184"/>
      <c r="P760" s="184"/>
      <c r="Q760" s="184">
        <v>15.23</v>
      </c>
      <c r="R760" s="184">
        <v>17.821000000000002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44410</v>
      </c>
      <c r="E761" s="184">
        <v>14.099</v>
      </c>
      <c r="F761" s="184">
        <v>0.37730000000000002</v>
      </c>
      <c r="G761" s="184">
        <v>0.37730000000000002</v>
      </c>
      <c r="H761" s="184">
        <v>0.70709999999999995</v>
      </c>
      <c r="I761" s="184">
        <v>1.1115999999999999</v>
      </c>
      <c r="J761" s="184">
        <v>1.8567</v>
      </c>
      <c r="K761" s="184">
        <v>6.6086999999999998</v>
      </c>
      <c r="L761" s="184">
        <v>8.9398999999999997</v>
      </c>
      <c r="M761" s="184">
        <v>20.442499999999999</v>
      </c>
      <c r="N761" s="184">
        <v>26.2559</v>
      </c>
      <c r="O761" s="184"/>
      <c r="P761" s="184"/>
      <c r="Q761" s="184">
        <v>13.967700000000001</v>
      </c>
      <c r="R761" s="184">
        <v>16.599599999999999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44410</v>
      </c>
      <c r="E762" s="184">
        <v>11.9823</v>
      </c>
      <c r="F762" s="184">
        <v>0.27779999999999999</v>
      </c>
      <c r="G762" s="184">
        <v>0.27779999999999999</v>
      </c>
      <c r="H762" s="184">
        <v>0.34670000000000001</v>
      </c>
      <c r="I762" s="184">
        <v>0.22670000000000001</v>
      </c>
      <c r="J762" s="184">
        <v>0.19900000000000001</v>
      </c>
      <c r="K762" s="184">
        <v>5.3287000000000004</v>
      </c>
      <c r="L762" s="184">
        <v>6.4421999999999997</v>
      </c>
      <c r="M762" s="184">
        <v>17.0901</v>
      </c>
      <c r="N762" s="184">
        <v>19.4682</v>
      </c>
      <c r="O762" s="184">
        <v>-2.0205000000000002</v>
      </c>
      <c r="P762" s="184">
        <v>2.1602000000000001</v>
      </c>
      <c r="Q762" s="184">
        <v>2.9691000000000001</v>
      </c>
      <c r="R762" s="184">
        <v>-0.59179999999999999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44410</v>
      </c>
      <c r="E763" s="184">
        <v>12.738799999999999</v>
      </c>
      <c r="F763" s="184">
        <v>0.28660000000000002</v>
      </c>
      <c r="G763" s="184">
        <v>0.28660000000000002</v>
      </c>
      <c r="H763" s="184">
        <v>0.36720000000000003</v>
      </c>
      <c r="I763" s="184">
        <v>0.26450000000000001</v>
      </c>
      <c r="J763" s="184">
        <v>0.27629999999999999</v>
      </c>
      <c r="K763" s="184">
        <v>5.5568</v>
      </c>
      <c r="L763" s="184">
        <v>6.8807999999999998</v>
      </c>
      <c r="M763" s="184">
        <v>17.813300000000002</v>
      </c>
      <c r="N763" s="184">
        <v>20.457999999999998</v>
      </c>
      <c r="O763" s="184">
        <v>-1.2011000000000001</v>
      </c>
      <c r="P763" s="184">
        <v>3.1564000000000001</v>
      </c>
      <c r="Q763" s="184">
        <v>3.9941</v>
      </c>
      <c r="R763" s="184">
        <v>0.20680000000000001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44410</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44410</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44410</v>
      </c>
      <c r="E768" s="184">
        <v>38.702300000000001</v>
      </c>
      <c r="F768" s="184">
        <v>0.67079999999999995</v>
      </c>
      <c r="G768" s="184">
        <v>0.67079999999999995</v>
      </c>
      <c r="H768" s="184">
        <v>0.52939999999999998</v>
      </c>
      <c r="I768" s="184">
        <v>0.76910000000000001</v>
      </c>
      <c r="J768" s="184">
        <v>1.3658999999999999</v>
      </c>
      <c r="K768" s="184">
        <v>6.0590000000000002</v>
      </c>
      <c r="L768" s="184">
        <v>8.1689000000000007</v>
      </c>
      <c r="M768" s="184">
        <v>17.510400000000001</v>
      </c>
      <c r="N768" s="184">
        <v>20.694199999999999</v>
      </c>
      <c r="O768" s="184">
        <v>7.8170000000000002</v>
      </c>
      <c r="P768" s="184">
        <v>7.7039999999999997</v>
      </c>
      <c r="Q768" s="184">
        <v>8.0394000000000005</v>
      </c>
      <c r="R768" s="184">
        <v>10.4617</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44410</v>
      </c>
      <c r="E769" s="184">
        <v>42.4315</v>
      </c>
      <c r="F769" s="184">
        <v>0.68079999999999996</v>
      </c>
      <c r="G769" s="184">
        <v>0.68079999999999996</v>
      </c>
      <c r="H769" s="184">
        <v>0.55479999999999996</v>
      </c>
      <c r="I769" s="184">
        <v>0.8226</v>
      </c>
      <c r="J769" s="184">
        <v>1.4886999999999999</v>
      </c>
      <c r="K769" s="184">
        <v>6.4572000000000003</v>
      </c>
      <c r="L769" s="184">
        <v>8.9518000000000004</v>
      </c>
      <c r="M769" s="184">
        <v>18.775600000000001</v>
      </c>
      <c r="N769" s="184">
        <v>22.3886</v>
      </c>
      <c r="O769" s="184">
        <v>9.0472000000000001</v>
      </c>
      <c r="P769" s="184">
        <v>9.0078999999999994</v>
      </c>
      <c r="Q769" s="184">
        <v>9.8714999999999993</v>
      </c>
      <c r="R769" s="184">
        <v>11.821199999999999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44410</v>
      </c>
      <c r="E770" s="184">
        <v>47.256100000000004</v>
      </c>
      <c r="F770" s="184">
        <v>0.47139999999999999</v>
      </c>
      <c r="G770" s="184">
        <v>0.47139999999999999</v>
      </c>
      <c r="H770" s="184">
        <v>0.65180000000000005</v>
      </c>
      <c r="I770" s="184">
        <v>0.84360000000000002</v>
      </c>
      <c r="J770" s="184">
        <v>1.2801</v>
      </c>
      <c r="K770" s="184">
        <v>7.4234</v>
      </c>
      <c r="L770" s="184">
        <v>8.1068999999999996</v>
      </c>
      <c r="M770" s="184">
        <v>20.800599999999999</v>
      </c>
      <c r="N770" s="184">
        <v>24.791</v>
      </c>
      <c r="O770" s="184">
        <v>10.3424</v>
      </c>
      <c r="P770" s="184">
        <v>9.5264000000000006</v>
      </c>
      <c r="Q770" s="184">
        <v>8.4208999999999996</v>
      </c>
      <c r="R770" s="184">
        <v>14.916399999999999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44410</v>
      </c>
      <c r="E771" s="184">
        <v>51.392499999999998</v>
      </c>
      <c r="F771" s="184">
        <v>0.48220000000000002</v>
      </c>
      <c r="G771" s="184">
        <v>0.48220000000000002</v>
      </c>
      <c r="H771" s="184">
        <v>0.6774</v>
      </c>
      <c r="I771" s="184">
        <v>0.89659999999999995</v>
      </c>
      <c r="J771" s="184">
        <v>1.4055</v>
      </c>
      <c r="K771" s="184">
        <v>7.8177000000000003</v>
      </c>
      <c r="L771" s="184">
        <v>8.8923000000000005</v>
      </c>
      <c r="M771" s="184">
        <v>22.076799999999999</v>
      </c>
      <c r="N771" s="184">
        <v>26.5227</v>
      </c>
      <c r="O771" s="184">
        <v>11.7719</v>
      </c>
      <c r="P771" s="184">
        <v>10.7944</v>
      </c>
      <c r="Q771" s="184">
        <v>9.1641999999999992</v>
      </c>
      <c r="R771" s="184">
        <v>16.3687</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44410</v>
      </c>
      <c r="E772" s="184">
        <v>47.256100000000004</v>
      </c>
      <c r="F772" s="184">
        <v>0.47139999999999999</v>
      </c>
      <c r="G772" s="184">
        <v>0.47139999999999999</v>
      </c>
      <c r="H772" s="184">
        <v>0.65180000000000005</v>
      </c>
      <c r="I772" s="184">
        <v>0.84360000000000002</v>
      </c>
      <c r="J772" s="184">
        <v>1.2801</v>
      </c>
      <c r="K772" s="184">
        <v>7.4234</v>
      </c>
      <c r="L772" s="184">
        <v>8.1068999999999996</v>
      </c>
      <c r="M772" s="184">
        <v>20.800599999999999</v>
      </c>
      <c r="N772" s="184">
        <v>24.791</v>
      </c>
      <c r="O772" s="184">
        <v>10.3424</v>
      </c>
      <c r="P772" s="184">
        <v>9.5264000000000006</v>
      </c>
      <c r="Q772" s="184">
        <v>8.4208999999999996</v>
      </c>
      <c r="R772" s="184">
        <v>14.916399999999999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44410</v>
      </c>
      <c r="E773" s="184">
        <v>47.256100000000004</v>
      </c>
      <c r="F773" s="184">
        <v>0.47139999999999999</v>
      </c>
      <c r="G773" s="184">
        <v>0.47139999999999999</v>
      </c>
      <c r="H773" s="184">
        <v>0.65180000000000005</v>
      </c>
      <c r="I773" s="184">
        <v>0.84360000000000002</v>
      </c>
      <c r="J773" s="184">
        <v>1.2801</v>
      </c>
      <c r="K773" s="184">
        <v>7.4234</v>
      </c>
      <c r="L773" s="184">
        <v>8.1068999999999996</v>
      </c>
      <c r="M773" s="184">
        <v>20.800599999999999</v>
      </c>
      <c r="N773" s="184">
        <v>24.791</v>
      </c>
      <c r="O773" s="184">
        <v>10.3424</v>
      </c>
      <c r="P773" s="184">
        <v>9.5264000000000006</v>
      </c>
      <c r="Q773" s="184">
        <v>8.4208999999999996</v>
      </c>
      <c r="R773" s="184">
        <v>14.916399999999999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44410</v>
      </c>
      <c r="E774" s="184">
        <v>17.926500000000001</v>
      </c>
      <c r="F774" s="184">
        <v>0.28470000000000001</v>
      </c>
      <c r="G774" s="184">
        <v>0.28470000000000001</v>
      </c>
      <c r="H774" s="184">
        <v>1.5599999999999999E-2</v>
      </c>
      <c r="I774" s="184">
        <v>0.31559999999999999</v>
      </c>
      <c r="J774" s="184">
        <v>0.75309999999999999</v>
      </c>
      <c r="K774" s="184">
        <v>4.8689</v>
      </c>
      <c r="L774" s="184">
        <v>6.2115999999999998</v>
      </c>
      <c r="M774" s="184">
        <v>19.183399999999999</v>
      </c>
      <c r="N774" s="184">
        <v>24.005600000000001</v>
      </c>
      <c r="O774" s="184">
        <v>10.3095</v>
      </c>
      <c r="P774" s="184">
        <v>9.5053000000000001</v>
      </c>
      <c r="Q774" s="184">
        <v>9.8902000000000001</v>
      </c>
      <c r="R774" s="184">
        <v>14.7614</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44410</v>
      </c>
      <c r="E775" s="184">
        <v>16.6022</v>
      </c>
      <c r="F775" s="184">
        <v>0.2797</v>
      </c>
      <c r="G775" s="184">
        <v>0.2797</v>
      </c>
      <c r="H775" s="184">
        <v>4.1999999999999997E-3</v>
      </c>
      <c r="I775" s="184">
        <v>0.29299999999999998</v>
      </c>
      <c r="J775" s="184">
        <v>0.70299999999999996</v>
      </c>
      <c r="K775" s="184">
        <v>4.6981999999999999</v>
      </c>
      <c r="L775" s="184">
        <v>5.8624999999999998</v>
      </c>
      <c r="M775" s="184">
        <v>18.5838</v>
      </c>
      <c r="N775" s="184">
        <v>23.1617</v>
      </c>
      <c r="O775" s="184">
        <v>9.4121000000000006</v>
      </c>
      <c r="P775" s="184">
        <v>8.2960999999999991</v>
      </c>
      <c r="Q775" s="184">
        <v>8.5358999999999998</v>
      </c>
      <c r="R775" s="184">
        <v>14.0092</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44410</v>
      </c>
      <c r="E776" s="184">
        <v>12.783200000000001</v>
      </c>
      <c r="F776" s="184">
        <v>0.26119999999999999</v>
      </c>
      <c r="G776" s="184">
        <v>0.26119999999999999</v>
      </c>
      <c r="H776" s="184">
        <v>0.26750000000000002</v>
      </c>
      <c r="I776" s="184">
        <v>0.65269999999999995</v>
      </c>
      <c r="J776" s="184">
        <v>1.0154000000000001</v>
      </c>
      <c r="K776" s="184">
        <v>4.5156000000000001</v>
      </c>
      <c r="L776" s="184">
        <v>4.7347999999999999</v>
      </c>
      <c r="M776" s="184">
        <v>13.403700000000001</v>
      </c>
      <c r="N776" s="184">
        <v>16.125399999999999</v>
      </c>
      <c r="O776" s="184"/>
      <c r="P776" s="184"/>
      <c r="Q776" s="184">
        <v>9.6904000000000003</v>
      </c>
      <c r="R776" s="184">
        <v>10.705500000000001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44410</v>
      </c>
      <c r="E777" s="184">
        <v>12.204000000000001</v>
      </c>
      <c r="F777" s="184">
        <v>0.24809999999999999</v>
      </c>
      <c r="G777" s="184">
        <v>0.24809999999999999</v>
      </c>
      <c r="H777" s="184">
        <v>0.23569999999999999</v>
      </c>
      <c r="I777" s="184">
        <v>0.58850000000000002</v>
      </c>
      <c r="J777" s="184">
        <v>0.872</v>
      </c>
      <c r="K777" s="184">
        <v>4.0595999999999997</v>
      </c>
      <c r="L777" s="184">
        <v>3.8576000000000001</v>
      </c>
      <c r="M777" s="184">
        <v>11.989000000000001</v>
      </c>
      <c r="N777" s="184">
        <v>14.2173</v>
      </c>
      <c r="O777" s="184"/>
      <c r="P777" s="184"/>
      <c r="Q777" s="184">
        <v>7.7911999999999999</v>
      </c>
      <c r="R777" s="184">
        <v>8.8188999999999993</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44410</v>
      </c>
      <c r="E778" s="184">
        <v>43.1404</v>
      </c>
      <c r="F778" s="184">
        <v>0.29549999999999998</v>
      </c>
      <c r="G778" s="184">
        <v>0.29549999999999998</v>
      </c>
      <c r="H778" s="184">
        <v>0.58120000000000005</v>
      </c>
      <c r="I778" s="184">
        <v>0.90849999999999997</v>
      </c>
      <c r="J778" s="184">
        <v>1.1152</v>
      </c>
      <c r="K778" s="184">
        <v>4.2401</v>
      </c>
      <c r="L778" s="184">
        <v>4.6505000000000001</v>
      </c>
      <c r="M778" s="184">
        <v>14.3756</v>
      </c>
      <c r="N778" s="184">
        <v>18.4206</v>
      </c>
      <c r="O778" s="184">
        <v>8.8206000000000007</v>
      </c>
      <c r="P778" s="184">
        <v>7.7824999999999998</v>
      </c>
      <c r="Q778" s="184">
        <v>8.3907000000000007</v>
      </c>
      <c r="R778" s="184">
        <v>11.046099999999999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44410</v>
      </c>
      <c r="E779" s="184">
        <v>52.191000608825398</v>
      </c>
      <c r="F779" s="184">
        <v>0.28689999999999999</v>
      </c>
      <c r="G779" s="184">
        <v>0.28689999999999999</v>
      </c>
      <c r="H779" s="184">
        <v>0.55520000000000003</v>
      </c>
      <c r="I779" s="184">
        <v>0.85660000000000003</v>
      </c>
      <c r="J779" s="184">
        <v>1.0139</v>
      </c>
      <c r="K779" s="184">
        <v>3.95</v>
      </c>
      <c r="L779" s="184">
        <v>4.0880999999999998</v>
      </c>
      <c r="M779" s="184">
        <v>13.4321</v>
      </c>
      <c r="N779" s="184">
        <v>17.109200000000001</v>
      </c>
      <c r="O779" s="184">
        <v>7.6691000000000003</v>
      </c>
      <c r="P779" s="184">
        <v>6.6276999999999999</v>
      </c>
      <c r="Q779" s="184">
        <v>7.8345000000000002</v>
      </c>
      <c r="R779" s="184">
        <v>9.8390000000000004</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44410</v>
      </c>
      <c r="E780" s="184">
        <v>13.07</v>
      </c>
      <c r="F780" s="184">
        <v>0.307</v>
      </c>
      <c r="G780" s="184">
        <v>0.307</v>
      </c>
      <c r="H780" s="184">
        <v>0.2301</v>
      </c>
      <c r="I780" s="184">
        <v>0.53849999999999998</v>
      </c>
      <c r="J780" s="184">
        <v>0.92659999999999998</v>
      </c>
      <c r="K780" s="184">
        <v>3.8125</v>
      </c>
      <c r="L780" s="184">
        <v>3.9777</v>
      </c>
      <c r="M780" s="184">
        <v>12.3818</v>
      </c>
      <c r="N780" s="184">
        <v>15.3575</v>
      </c>
      <c r="O780" s="184"/>
      <c r="P780" s="184"/>
      <c r="Q780" s="184">
        <v>9.3886000000000003</v>
      </c>
      <c r="R780" s="184">
        <v>11.182700000000001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44410</v>
      </c>
      <c r="E781" s="184">
        <v>12.84</v>
      </c>
      <c r="F781" s="184">
        <v>0.3125</v>
      </c>
      <c r="G781" s="184">
        <v>0.3125</v>
      </c>
      <c r="H781" s="184">
        <v>0.23419999999999999</v>
      </c>
      <c r="I781" s="184">
        <v>0.46949999999999997</v>
      </c>
      <c r="J781" s="184">
        <v>0.86409999999999998</v>
      </c>
      <c r="K781" s="184">
        <v>3.6320000000000001</v>
      </c>
      <c r="L781" s="184">
        <v>3.7157</v>
      </c>
      <c r="M781" s="184">
        <v>11.9442</v>
      </c>
      <c r="N781" s="184">
        <v>14.7453</v>
      </c>
      <c r="O781" s="184"/>
      <c r="P781" s="184"/>
      <c r="Q781" s="184">
        <v>8.7395999999999994</v>
      </c>
      <c r="R781" s="184">
        <v>10.6203</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44410</v>
      </c>
      <c r="E782" s="184">
        <v>12.914099999999999</v>
      </c>
      <c r="F782" s="184">
        <v>0.36609999999999998</v>
      </c>
      <c r="G782" s="184">
        <v>0.36609999999999998</v>
      </c>
      <c r="H782" s="184">
        <v>0.25929999999999997</v>
      </c>
      <c r="I782" s="184">
        <v>0.41049999999999998</v>
      </c>
      <c r="J782" s="184">
        <v>1.0659000000000001</v>
      </c>
      <c r="K782" s="184">
        <v>4.7542</v>
      </c>
      <c r="L782" s="184">
        <v>6.6092000000000004</v>
      </c>
      <c r="M782" s="184">
        <v>19.403600000000001</v>
      </c>
      <c r="N782" s="184">
        <v>22.473500000000001</v>
      </c>
      <c r="O782" s="184"/>
      <c r="P782" s="184"/>
      <c r="Q782" s="184">
        <v>9.1333000000000002</v>
      </c>
      <c r="R782" s="184">
        <v>12.457800000000001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44410</v>
      </c>
      <c r="E783" s="184">
        <v>12.5648</v>
      </c>
      <c r="F783" s="184">
        <v>0.3594</v>
      </c>
      <c r="G783" s="184">
        <v>0.3594</v>
      </c>
      <c r="H783" s="184">
        <v>0.24410000000000001</v>
      </c>
      <c r="I783" s="184">
        <v>0.38030000000000003</v>
      </c>
      <c r="J783" s="184">
        <v>0.99590000000000001</v>
      </c>
      <c r="K783" s="184">
        <v>4.5324</v>
      </c>
      <c r="L783" s="184">
        <v>6.1708999999999996</v>
      </c>
      <c r="M783" s="184">
        <v>18.662299999999998</v>
      </c>
      <c r="N783" s="184">
        <v>21.4436</v>
      </c>
      <c r="O783" s="184"/>
      <c r="P783" s="184"/>
      <c r="Q783" s="184">
        <v>8.1153999999999993</v>
      </c>
      <c r="R783" s="184">
        <v>11.578900000000001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0.30598599999999992</v>
      </c>
      <c r="G784" s="186">
        <v>0.30598599999999992</v>
      </c>
      <c r="H784" s="186">
        <v>0.33613399999999999</v>
      </c>
      <c r="I784" s="186">
        <v>0.62693399999999988</v>
      </c>
      <c r="J784" s="186">
        <v>1.1533039999999999</v>
      </c>
      <c r="K784" s="186">
        <v>5.2807540000000008</v>
      </c>
      <c r="L784" s="186">
        <v>6.4856880000000015</v>
      </c>
      <c r="M784" s="186">
        <v>16.557638000000004</v>
      </c>
      <c r="N784" s="186">
        <v>20.146898000000004</v>
      </c>
      <c r="O784" s="186">
        <v>8.6197470588235312</v>
      </c>
      <c r="P784" s="186">
        <v>8.314834375000002</v>
      </c>
      <c r="Q784" s="186">
        <v>8.5505139999999997</v>
      </c>
      <c r="R784" s="186">
        <v>12.181885416666669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0.28720000000000001</v>
      </c>
      <c r="G785" s="186">
        <v>0.28720000000000001</v>
      </c>
      <c r="H785" s="186">
        <v>0.31140000000000001</v>
      </c>
      <c r="I785" s="186">
        <v>0.55224999999999991</v>
      </c>
      <c r="J785" s="186">
        <v>1.1066</v>
      </c>
      <c r="K785" s="186">
        <v>5.3248499999999996</v>
      </c>
      <c r="L785" s="186">
        <v>6.7450000000000001</v>
      </c>
      <c r="M785" s="186">
        <v>17.766500000000001</v>
      </c>
      <c r="N785" s="186">
        <v>21.225899999999999</v>
      </c>
      <c r="O785" s="186">
        <v>9.0745500000000003</v>
      </c>
      <c r="P785" s="186">
        <v>8.7561999999999998</v>
      </c>
      <c r="Q785" s="186">
        <v>8.7740000000000009</v>
      </c>
      <c r="R785" s="186">
        <v>12.3842</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44410</v>
      </c>
      <c r="E788" s="184">
        <v>1084.8699999999999</v>
      </c>
      <c r="F788" s="184">
        <v>0.55889999999999995</v>
      </c>
      <c r="G788" s="184">
        <v>0.55889999999999995</v>
      </c>
      <c r="H788" s="184">
        <v>0.86560000000000004</v>
      </c>
      <c r="I788" s="184">
        <v>1.6033999999999999</v>
      </c>
      <c r="J788" s="184">
        <v>2.964</v>
      </c>
      <c r="K788" s="184">
        <v>13.048500000000001</v>
      </c>
      <c r="L788" s="184">
        <v>17.3797</v>
      </c>
      <c r="M788" s="184">
        <v>46.625799999999998</v>
      </c>
      <c r="N788" s="184">
        <v>58.697200000000002</v>
      </c>
      <c r="O788" s="184">
        <v>14.831099999999999</v>
      </c>
      <c r="P788" s="184">
        <v>14.731400000000001</v>
      </c>
      <c r="Q788" s="184">
        <v>22.657900000000001</v>
      </c>
      <c r="R788" s="184">
        <v>26.511399999999998</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44410</v>
      </c>
      <c r="E789" s="184">
        <v>1173.28</v>
      </c>
      <c r="F789" s="184">
        <v>0.56740000000000002</v>
      </c>
      <c r="G789" s="184">
        <v>0.56740000000000002</v>
      </c>
      <c r="H789" s="184">
        <v>0.88480000000000003</v>
      </c>
      <c r="I789" s="184">
        <v>1.6425000000000001</v>
      </c>
      <c r="J789" s="184">
        <v>3.0503999999999998</v>
      </c>
      <c r="K789" s="184">
        <v>13.306699999999999</v>
      </c>
      <c r="L789" s="184">
        <v>17.845300000000002</v>
      </c>
      <c r="M789" s="184">
        <v>47.523000000000003</v>
      </c>
      <c r="N789" s="184">
        <v>60.048000000000002</v>
      </c>
      <c r="O789" s="184">
        <v>15.8536</v>
      </c>
      <c r="P789" s="184">
        <v>15.861700000000001</v>
      </c>
      <c r="Q789" s="184">
        <v>18.2239</v>
      </c>
      <c r="R789" s="184">
        <v>27.599900000000002</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44410</v>
      </c>
      <c r="E790" s="184">
        <v>18.649999999999999</v>
      </c>
      <c r="F790" s="184">
        <v>0.81079999999999997</v>
      </c>
      <c r="G790" s="184">
        <v>0.81079999999999997</v>
      </c>
      <c r="H790" s="184">
        <v>0.75629999999999997</v>
      </c>
      <c r="I790" s="184">
        <v>2.5289000000000001</v>
      </c>
      <c r="J790" s="184">
        <v>3.6111</v>
      </c>
      <c r="K790" s="184">
        <v>13.9976</v>
      </c>
      <c r="L790" s="184">
        <v>15.623100000000001</v>
      </c>
      <c r="M790" s="184">
        <v>40.860999999999997</v>
      </c>
      <c r="N790" s="184">
        <v>50.040199999999999</v>
      </c>
      <c r="O790" s="184">
        <v>17.436800000000002</v>
      </c>
      <c r="P790" s="184"/>
      <c r="Q790" s="184">
        <v>18.295300000000001</v>
      </c>
      <c r="R790" s="184">
        <v>25.892199999999999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44410</v>
      </c>
      <c r="E791" s="184">
        <v>17.64</v>
      </c>
      <c r="F791" s="184">
        <v>0.8</v>
      </c>
      <c r="G791" s="184">
        <v>0.8</v>
      </c>
      <c r="H791" s="184">
        <v>0.74239999999999995</v>
      </c>
      <c r="I791" s="184">
        <v>2.4984999999999999</v>
      </c>
      <c r="J791" s="184">
        <v>3.5211000000000001</v>
      </c>
      <c r="K791" s="184">
        <v>13.659800000000001</v>
      </c>
      <c r="L791" s="184">
        <v>14.9186</v>
      </c>
      <c r="M791" s="184">
        <v>39.557000000000002</v>
      </c>
      <c r="N791" s="184">
        <v>47.986600000000003</v>
      </c>
      <c r="O791" s="184">
        <v>15.7501</v>
      </c>
      <c r="P791" s="184"/>
      <c r="Q791" s="184">
        <v>16.533000000000001</v>
      </c>
      <c r="R791" s="184">
        <v>24.193000000000001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44410</v>
      </c>
      <c r="E792" s="184">
        <v>18.829999999999998</v>
      </c>
      <c r="F792" s="184">
        <v>0.80300000000000005</v>
      </c>
      <c r="G792" s="184">
        <v>0.80300000000000005</v>
      </c>
      <c r="H792" s="184">
        <v>1.619</v>
      </c>
      <c r="I792" s="184">
        <v>2.2258</v>
      </c>
      <c r="J792" s="184">
        <v>4.7275</v>
      </c>
      <c r="K792" s="184">
        <v>19.7837</v>
      </c>
      <c r="L792" s="184">
        <v>33.168300000000002</v>
      </c>
      <c r="M792" s="184">
        <v>61.769799999999996</v>
      </c>
      <c r="N792" s="184">
        <v>78.652799999999999</v>
      </c>
      <c r="O792" s="184"/>
      <c r="P792" s="184"/>
      <c r="Q792" s="184">
        <v>78.414199999999994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44410</v>
      </c>
      <c r="E793" s="184">
        <v>18.46</v>
      </c>
      <c r="F793" s="184">
        <v>0.76419999999999999</v>
      </c>
      <c r="G793" s="184">
        <v>0.76419999999999999</v>
      </c>
      <c r="H793" s="184">
        <v>1.5402</v>
      </c>
      <c r="I793" s="184">
        <v>2.1583000000000001</v>
      </c>
      <c r="J793" s="184">
        <v>4.5891999999999999</v>
      </c>
      <c r="K793" s="184">
        <v>19.3277</v>
      </c>
      <c r="L793" s="184">
        <v>32.0458</v>
      </c>
      <c r="M793" s="184">
        <v>59.688600000000001</v>
      </c>
      <c r="N793" s="184">
        <v>75.475300000000004</v>
      </c>
      <c r="O793" s="184"/>
      <c r="P793" s="184"/>
      <c r="Q793" s="184">
        <v>75.204499999999996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44410</v>
      </c>
      <c r="E794" s="184">
        <v>224.02</v>
      </c>
      <c r="F794" s="184">
        <v>0.90539999999999998</v>
      </c>
      <c r="G794" s="184">
        <v>0.90539999999999998</v>
      </c>
      <c r="H794" s="184">
        <v>1.2427999999999999</v>
      </c>
      <c r="I794" s="184">
        <v>2.1337000000000002</v>
      </c>
      <c r="J794" s="184">
        <v>3.2492999999999999</v>
      </c>
      <c r="K794" s="184">
        <v>14.1852</v>
      </c>
      <c r="L794" s="184">
        <v>16.6892</v>
      </c>
      <c r="M794" s="184">
        <v>42.815199999999997</v>
      </c>
      <c r="N794" s="184">
        <v>53.060899999999997</v>
      </c>
      <c r="O794" s="184">
        <v>18.2879</v>
      </c>
      <c r="P794" s="184">
        <v>17.9679</v>
      </c>
      <c r="Q794" s="184">
        <v>15.7189</v>
      </c>
      <c r="R794" s="184">
        <v>29.8977</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44410</v>
      </c>
      <c r="E795" s="184">
        <v>209.74</v>
      </c>
      <c r="F795" s="184">
        <v>0.89470000000000005</v>
      </c>
      <c r="G795" s="184">
        <v>0.89470000000000005</v>
      </c>
      <c r="H795" s="184">
        <v>1.2161</v>
      </c>
      <c r="I795" s="184">
        <v>2.0781999999999998</v>
      </c>
      <c r="J795" s="184">
        <v>3.1272000000000002</v>
      </c>
      <c r="K795" s="184">
        <v>13.7912</v>
      </c>
      <c r="L795" s="184">
        <v>15.9297</v>
      </c>
      <c r="M795" s="184">
        <v>41.448599999999999</v>
      </c>
      <c r="N795" s="184">
        <v>51.098599999999998</v>
      </c>
      <c r="O795" s="184">
        <v>16.972999999999999</v>
      </c>
      <c r="P795" s="184">
        <v>16.866800000000001</v>
      </c>
      <c r="Q795" s="184">
        <v>18.543199999999999</v>
      </c>
      <c r="R795" s="184">
        <v>28.209599999999998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44410</v>
      </c>
      <c r="E796" s="184">
        <v>68.340999999999994</v>
      </c>
      <c r="F796" s="184">
        <v>0.82769999999999999</v>
      </c>
      <c r="G796" s="184">
        <v>0.82769999999999999</v>
      </c>
      <c r="H796" s="184">
        <v>1.0707</v>
      </c>
      <c r="I796" s="184">
        <v>2.2349999999999999</v>
      </c>
      <c r="J796" s="184">
        <v>4.6474000000000002</v>
      </c>
      <c r="K796" s="184">
        <v>16.2104</v>
      </c>
      <c r="L796" s="184">
        <v>20.831299999999999</v>
      </c>
      <c r="M796" s="184">
        <v>51.956699999999998</v>
      </c>
      <c r="N796" s="184">
        <v>63.424799999999998</v>
      </c>
      <c r="O796" s="184">
        <v>19.424700000000001</v>
      </c>
      <c r="P796" s="184">
        <v>17.640699999999999</v>
      </c>
      <c r="Q796" s="184">
        <v>16.9238</v>
      </c>
      <c r="R796" s="184">
        <v>31.719200000000001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44410</v>
      </c>
      <c r="E797" s="184">
        <v>188.853087602703</v>
      </c>
      <c r="F797" s="184">
        <v>0.82730000000000004</v>
      </c>
      <c r="G797" s="184">
        <v>0.82730000000000004</v>
      </c>
      <c r="H797" s="184">
        <v>1.0709</v>
      </c>
      <c r="I797" s="184">
        <v>2.2355999999999998</v>
      </c>
      <c r="J797" s="184">
        <v>4.6462000000000003</v>
      </c>
      <c r="K797" s="184">
        <v>16.211400000000001</v>
      </c>
      <c r="L797" s="184">
        <v>20.831900000000001</v>
      </c>
      <c r="M797" s="184">
        <v>51.957700000000003</v>
      </c>
      <c r="N797" s="184">
        <v>63.427199999999999</v>
      </c>
      <c r="O797" s="184">
        <v>18.339400000000001</v>
      </c>
      <c r="P797" s="184">
        <v>17.0001</v>
      </c>
      <c r="Q797" s="184">
        <v>16.5548</v>
      </c>
      <c r="R797" s="184">
        <v>30.778099999999998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44410</v>
      </c>
      <c r="E798" s="184">
        <v>64.134</v>
      </c>
      <c r="F798" s="184">
        <v>0.81899999999999995</v>
      </c>
      <c r="G798" s="184">
        <v>0.81899999999999995</v>
      </c>
      <c r="H798" s="184">
        <v>1.0508999999999999</v>
      </c>
      <c r="I798" s="184">
        <v>2.1958000000000002</v>
      </c>
      <c r="J798" s="184">
        <v>4.5583</v>
      </c>
      <c r="K798" s="184">
        <v>15.9076</v>
      </c>
      <c r="L798" s="184">
        <v>20.2272</v>
      </c>
      <c r="M798" s="184">
        <v>50.807699999999997</v>
      </c>
      <c r="N798" s="184">
        <v>61.7789</v>
      </c>
      <c r="O798" s="184">
        <v>18.330400000000001</v>
      </c>
      <c r="P798" s="184">
        <v>16.6525</v>
      </c>
      <c r="Q798" s="184">
        <v>14.0198</v>
      </c>
      <c r="R798" s="184">
        <v>30.422899999999998</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44410</v>
      </c>
      <c r="E799" s="184">
        <v>799.87804529269204</v>
      </c>
      <c r="F799" s="184">
        <v>0.82020000000000004</v>
      </c>
      <c r="G799" s="184">
        <v>0.82020000000000004</v>
      </c>
      <c r="H799" s="184">
        <v>1.0527</v>
      </c>
      <c r="I799" s="184">
        <v>2.1960999999999999</v>
      </c>
      <c r="J799" s="184">
        <v>4.5583999999999998</v>
      </c>
      <c r="K799" s="184">
        <v>15.9102</v>
      </c>
      <c r="L799" s="184">
        <v>20.232099999999999</v>
      </c>
      <c r="M799" s="184">
        <v>50.811100000000003</v>
      </c>
      <c r="N799" s="184">
        <v>61.7834</v>
      </c>
      <c r="O799" s="184">
        <v>17.247</v>
      </c>
      <c r="P799" s="184">
        <v>16.010000000000002</v>
      </c>
      <c r="Q799" s="184">
        <v>19.781300000000002</v>
      </c>
      <c r="R799" s="184">
        <v>29.488199999999999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44410</v>
      </c>
      <c r="E800" s="184">
        <v>23.478999999999999</v>
      </c>
      <c r="F800" s="184">
        <v>0.97629999999999995</v>
      </c>
      <c r="G800" s="184">
        <v>0.97629999999999995</v>
      </c>
      <c r="H800" s="184">
        <v>1.6538999999999999</v>
      </c>
      <c r="I800" s="184">
        <v>2.3986999999999998</v>
      </c>
      <c r="J800" s="184">
        <v>5.1219999999999999</v>
      </c>
      <c r="K800" s="184">
        <v>16.5442</v>
      </c>
      <c r="L800" s="184">
        <v>19.735800000000001</v>
      </c>
      <c r="M800" s="184">
        <v>49.805399999999999</v>
      </c>
      <c r="N800" s="184">
        <v>60.661000000000001</v>
      </c>
      <c r="O800" s="184">
        <v>15.943199999999999</v>
      </c>
      <c r="P800" s="184">
        <v>17.318100000000001</v>
      </c>
      <c r="Q800" s="184">
        <v>14.035399999999999</v>
      </c>
      <c r="R800" s="184">
        <v>27.6478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44410</v>
      </c>
      <c r="E801" s="184">
        <v>21.646999999999998</v>
      </c>
      <c r="F801" s="184">
        <v>0.96079999999999999</v>
      </c>
      <c r="G801" s="184">
        <v>0.96079999999999999</v>
      </c>
      <c r="H801" s="184">
        <v>1.6195999999999999</v>
      </c>
      <c r="I801" s="184">
        <v>2.3304999999999998</v>
      </c>
      <c r="J801" s="184">
        <v>4.9653</v>
      </c>
      <c r="K801" s="184">
        <v>16.0199</v>
      </c>
      <c r="L801" s="184">
        <v>18.685199999999998</v>
      </c>
      <c r="M801" s="184">
        <v>47.841799999999999</v>
      </c>
      <c r="N801" s="184">
        <v>57.834499999999998</v>
      </c>
      <c r="O801" s="184">
        <v>13.9451</v>
      </c>
      <c r="P801" s="184">
        <v>15.7834</v>
      </c>
      <c r="Q801" s="184">
        <v>12.6187</v>
      </c>
      <c r="R801" s="184">
        <v>25.396799999999999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44410</v>
      </c>
      <c r="E802" s="184">
        <v>871.64080000000001</v>
      </c>
      <c r="F802" s="184">
        <v>0.80710000000000004</v>
      </c>
      <c r="G802" s="184">
        <v>0.80710000000000004</v>
      </c>
      <c r="H802" s="184">
        <v>0.99250000000000005</v>
      </c>
      <c r="I802" s="184">
        <v>2.1503999999999999</v>
      </c>
      <c r="J802" s="184">
        <v>2.9878999999999998</v>
      </c>
      <c r="K802" s="184">
        <v>14.2315</v>
      </c>
      <c r="L802" s="184">
        <v>14.6021</v>
      </c>
      <c r="M802" s="184">
        <v>52.3108</v>
      </c>
      <c r="N802" s="184">
        <v>63.876399999999997</v>
      </c>
      <c r="O802" s="184">
        <v>13.781499999999999</v>
      </c>
      <c r="P802" s="184">
        <v>12.6943</v>
      </c>
      <c r="Q802" s="184">
        <v>18.096800000000002</v>
      </c>
      <c r="R802" s="184">
        <v>26.249600000000001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44410</v>
      </c>
      <c r="E803" s="184">
        <v>941.63390000000004</v>
      </c>
      <c r="F803" s="184">
        <v>0.81269999999999998</v>
      </c>
      <c r="G803" s="184">
        <v>0.81269999999999998</v>
      </c>
      <c r="H803" s="184">
        <v>1.0059</v>
      </c>
      <c r="I803" s="184">
        <v>2.1789000000000001</v>
      </c>
      <c r="J803" s="184">
        <v>3.0528</v>
      </c>
      <c r="K803" s="184">
        <v>14.440200000000001</v>
      </c>
      <c r="L803" s="184">
        <v>15.0206</v>
      </c>
      <c r="M803" s="184">
        <v>53.151299999999999</v>
      </c>
      <c r="N803" s="184">
        <v>65.095799999999997</v>
      </c>
      <c r="O803" s="184">
        <v>14.700699999999999</v>
      </c>
      <c r="P803" s="184">
        <v>13.736000000000001</v>
      </c>
      <c r="Q803" s="184">
        <v>16.4969</v>
      </c>
      <c r="R803" s="184">
        <v>27.209700000000002</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44410</v>
      </c>
      <c r="E804" s="184">
        <v>907.38300000000004</v>
      </c>
      <c r="F804" s="184">
        <v>0.8155</v>
      </c>
      <c r="G804" s="184">
        <v>0.8155</v>
      </c>
      <c r="H804" s="184">
        <v>0.89219999999999999</v>
      </c>
      <c r="I804" s="184">
        <v>1.1606000000000001</v>
      </c>
      <c r="J804" s="184">
        <v>1.9964999999999999</v>
      </c>
      <c r="K804" s="184">
        <v>13.9412</v>
      </c>
      <c r="L804" s="184">
        <v>16.707599999999999</v>
      </c>
      <c r="M804" s="184">
        <v>56.981499999999997</v>
      </c>
      <c r="N804" s="184">
        <v>62.439399999999999</v>
      </c>
      <c r="O804" s="184">
        <v>12.993600000000001</v>
      </c>
      <c r="P804" s="184">
        <v>13.599</v>
      </c>
      <c r="Q804" s="184">
        <v>18.466000000000001</v>
      </c>
      <c r="R804" s="184">
        <v>19.785399999999999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44410</v>
      </c>
      <c r="E805" s="184">
        <v>966.55200000000002</v>
      </c>
      <c r="F805" s="184">
        <v>0.8206</v>
      </c>
      <c r="G805" s="184">
        <v>0.8206</v>
      </c>
      <c r="H805" s="184">
        <v>0.90390000000000004</v>
      </c>
      <c r="I805" s="184">
        <v>1.1839999999999999</v>
      </c>
      <c r="J805" s="184">
        <v>2.0478999999999998</v>
      </c>
      <c r="K805" s="184">
        <v>14.117900000000001</v>
      </c>
      <c r="L805" s="184">
        <v>17.057600000000001</v>
      </c>
      <c r="M805" s="184">
        <v>57.6693</v>
      </c>
      <c r="N805" s="184">
        <v>63.395600000000002</v>
      </c>
      <c r="O805" s="184">
        <v>13.6928</v>
      </c>
      <c r="P805" s="184">
        <v>14.4298</v>
      </c>
      <c r="Q805" s="184">
        <v>14.884</v>
      </c>
      <c r="R805" s="184">
        <v>20.472799999999999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44410</v>
      </c>
      <c r="E806" s="184">
        <v>122.8361</v>
      </c>
      <c r="F806" s="184">
        <v>1.0395000000000001</v>
      </c>
      <c r="G806" s="184">
        <v>1.0395000000000001</v>
      </c>
      <c r="H806" s="184">
        <v>1.2231000000000001</v>
      </c>
      <c r="I806" s="184">
        <v>2.3016999999999999</v>
      </c>
      <c r="J806" s="184">
        <v>3.2334999999999998</v>
      </c>
      <c r="K806" s="184">
        <v>15.2257</v>
      </c>
      <c r="L806" s="184">
        <v>14.9003</v>
      </c>
      <c r="M806" s="184">
        <v>43.9223</v>
      </c>
      <c r="N806" s="184">
        <v>54.312199999999997</v>
      </c>
      <c r="O806" s="184">
        <v>11.248699999999999</v>
      </c>
      <c r="P806" s="184">
        <v>11.416399999999999</v>
      </c>
      <c r="Q806" s="184">
        <v>15.459099999999999</v>
      </c>
      <c r="R806" s="184">
        <v>25.352499999999999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44410</v>
      </c>
      <c r="E807" s="184">
        <v>132.1293</v>
      </c>
      <c r="F807" s="184">
        <v>1.0489999999999999</v>
      </c>
      <c r="G807" s="184">
        <v>1.0489999999999999</v>
      </c>
      <c r="H807" s="184">
        <v>1.2454000000000001</v>
      </c>
      <c r="I807" s="184">
        <v>2.3472</v>
      </c>
      <c r="J807" s="184">
        <v>3.3355999999999999</v>
      </c>
      <c r="K807" s="184">
        <v>15.570399999999999</v>
      </c>
      <c r="L807" s="184">
        <v>15.5663</v>
      </c>
      <c r="M807" s="184">
        <v>45.177300000000002</v>
      </c>
      <c r="N807" s="184">
        <v>56.125100000000003</v>
      </c>
      <c r="O807" s="184">
        <v>12.4238</v>
      </c>
      <c r="P807" s="184">
        <v>12.451700000000001</v>
      </c>
      <c r="Q807" s="184">
        <v>15.5207</v>
      </c>
      <c r="R807" s="184">
        <v>26.813099999999999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44410</v>
      </c>
      <c r="E808" s="184">
        <v>31.2</v>
      </c>
      <c r="F808" s="184">
        <v>1.0036</v>
      </c>
      <c r="G808" s="184">
        <v>1.0036</v>
      </c>
      <c r="H808" s="184">
        <v>1.4303999999999999</v>
      </c>
      <c r="I808" s="184">
        <v>1.9608000000000001</v>
      </c>
      <c r="J808" s="184">
        <v>3.4140000000000001</v>
      </c>
      <c r="K808" s="184">
        <v>14.9595</v>
      </c>
      <c r="L808" s="184">
        <v>18.1371</v>
      </c>
      <c r="M808" s="184">
        <v>42.465800000000002</v>
      </c>
      <c r="N808" s="184">
        <v>50.5792</v>
      </c>
      <c r="O808" s="184">
        <v>13.0801</v>
      </c>
      <c r="P808" s="184">
        <v>11.896800000000001</v>
      </c>
      <c r="Q808" s="184">
        <v>16.7349</v>
      </c>
      <c r="R808" s="184">
        <v>26.288900000000002</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44410</v>
      </c>
      <c r="E809" s="184">
        <v>34.33</v>
      </c>
      <c r="F809" s="184">
        <v>1.03</v>
      </c>
      <c r="G809" s="184">
        <v>1.03</v>
      </c>
      <c r="H809" s="184">
        <v>1.478</v>
      </c>
      <c r="I809" s="184">
        <v>2.0207999999999999</v>
      </c>
      <c r="J809" s="184">
        <v>3.5596000000000001</v>
      </c>
      <c r="K809" s="184">
        <v>15.356199999999999</v>
      </c>
      <c r="L809" s="184">
        <v>18.912400000000002</v>
      </c>
      <c r="M809" s="184">
        <v>43.881</v>
      </c>
      <c r="N809" s="184">
        <v>52.577800000000003</v>
      </c>
      <c r="O809" s="184">
        <v>14.7362</v>
      </c>
      <c r="P809" s="184">
        <v>13.7378</v>
      </c>
      <c r="Q809" s="184">
        <v>18.2624</v>
      </c>
      <c r="R809" s="184">
        <v>27.936599999999999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44410</v>
      </c>
      <c r="E810" s="184">
        <v>135.03</v>
      </c>
      <c r="F810" s="184">
        <v>0.49120000000000003</v>
      </c>
      <c r="G810" s="184">
        <v>0.49120000000000003</v>
      </c>
      <c r="H810" s="184">
        <v>0.64100000000000001</v>
      </c>
      <c r="I810" s="184">
        <v>2.1484000000000001</v>
      </c>
      <c r="J810" s="184">
        <v>3.5030000000000001</v>
      </c>
      <c r="K810" s="184">
        <v>13.8245</v>
      </c>
      <c r="L810" s="184">
        <v>15.538600000000001</v>
      </c>
      <c r="M810" s="184">
        <v>42.062100000000001</v>
      </c>
      <c r="N810" s="184">
        <v>51.958100000000002</v>
      </c>
      <c r="O810" s="184">
        <v>10.4382</v>
      </c>
      <c r="P810" s="184">
        <v>11.1557</v>
      </c>
      <c r="Q810" s="184">
        <v>15.0702</v>
      </c>
      <c r="R810" s="184">
        <v>21.753599999999999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44410</v>
      </c>
      <c r="E811" s="184">
        <v>127.05</v>
      </c>
      <c r="F811" s="184">
        <v>0.4904</v>
      </c>
      <c r="G811" s="184">
        <v>0.4904</v>
      </c>
      <c r="H811" s="184">
        <v>0.63370000000000004</v>
      </c>
      <c r="I811" s="184">
        <v>2.1219999999999999</v>
      </c>
      <c r="J811" s="184">
        <v>3.4441000000000002</v>
      </c>
      <c r="K811" s="184">
        <v>13.620100000000001</v>
      </c>
      <c r="L811" s="184">
        <v>15.1441</v>
      </c>
      <c r="M811" s="184">
        <v>41.308</v>
      </c>
      <c r="N811" s="184">
        <v>50.890700000000002</v>
      </c>
      <c r="O811" s="184">
        <v>9.6792999999999996</v>
      </c>
      <c r="P811" s="184">
        <v>10.360300000000001</v>
      </c>
      <c r="Q811" s="184">
        <v>17.389800000000001</v>
      </c>
      <c r="R811" s="184">
        <v>20.9315</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44410</v>
      </c>
      <c r="E812" s="184">
        <v>47.04</v>
      </c>
      <c r="F812" s="184">
        <v>0.8639</v>
      </c>
      <c r="G812" s="184">
        <v>0.8639</v>
      </c>
      <c r="H812" s="184">
        <v>2.427</v>
      </c>
      <c r="I812" s="184">
        <v>3.613</v>
      </c>
      <c r="J812" s="184">
        <v>3.8168000000000002</v>
      </c>
      <c r="K812" s="184">
        <v>12.511699999999999</v>
      </c>
      <c r="L812" s="184">
        <v>13.5741</v>
      </c>
      <c r="M812" s="184">
        <v>49.725499999999997</v>
      </c>
      <c r="N812" s="184">
        <v>52.929400000000001</v>
      </c>
      <c r="O812" s="184">
        <v>13.524900000000001</v>
      </c>
      <c r="P812" s="184">
        <v>14.793699999999999</v>
      </c>
      <c r="Q812" s="184">
        <v>12.789300000000001</v>
      </c>
      <c r="R812" s="184">
        <v>23.525700000000001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44410</v>
      </c>
      <c r="E813" s="184">
        <v>51.217399999999998</v>
      </c>
      <c r="F813" s="184">
        <v>0.87029999999999996</v>
      </c>
      <c r="G813" s="184">
        <v>0.87029999999999996</v>
      </c>
      <c r="H813" s="184">
        <v>2.4422000000000001</v>
      </c>
      <c r="I813" s="184">
        <v>3.6438999999999999</v>
      </c>
      <c r="J813" s="184">
        <v>3.8856999999999999</v>
      </c>
      <c r="K813" s="184">
        <v>12.7379</v>
      </c>
      <c r="L813" s="184">
        <v>14.0143</v>
      </c>
      <c r="M813" s="184">
        <v>50.601799999999997</v>
      </c>
      <c r="N813" s="184">
        <v>54.133699999999997</v>
      </c>
      <c r="O813" s="184">
        <v>14.4129</v>
      </c>
      <c r="P813" s="184">
        <v>15.8644</v>
      </c>
      <c r="Q813" s="184">
        <v>16.561199999999999</v>
      </c>
      <c r="R813" s="184">
        <v>24.491800000000001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44410</v>
      </c>
      <c r="E814" s="184">
        <v>50.137</v>
      </c>
      <c r="F814" s="184">
        <v>0.94630000000000003</v>
      </c>
      <c r="G814" s="184">
        <v>0.94630000000000003</v>
      </c>
      <c r="H814" s="184">
        <v>1.2153</v>
      </c>
      <c r="I814" s="184">
        <v>1.919</v>
      </c>
      <c r="J814" s="184">
        <v>3.2645</v>
      </c>
      <c r="K814" s="184">
        <v>11.6388</v>
      </c>
      <c r="L814" s="184">
        <v>13.337300000000001</v>
      </c>
      <c r="M814" s="184">
        <v>41.274799999999999</v>
      </c>
      <c r="N814" s="184">
        <v>47.227899999999998</v>
      </c>
      <c r="O814" s="184">
        <v>13.1236</v>
      </c>
      <c r="P814" s="184">
        <v>14.282400000000001</v>
      </c>
      <c r="Q814" s="184">
        <v>14.5101</v>
      </c>
      <c r="R814" s="184">
        <v>21.851600000000001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44410</v>
      </c>
      <c r="E815" s="184">
        <v>54.517000000000003</v>
      </c>
      <c r="F815" s="184">
        <v>0.95369999999999999</v>
      </c>
      <c r="G815" s="184">
        <v>0.95369999999999999</v>
      </c>
      <c r="H815" s="184">
        <v>1.2311000000000001</v>
      </c>
      <c r="I815" s="184">
        <v>1.9523999999999999</v>
      </c>
      <c r="J815" s="184">
        <v>3.3439000000000001</v>
      </c>
      <c r="K815" s="184">
        <v>11.9101</v>
      </c>
      <c r="L815" s="184">
        <v>13.8879</v>
      </c>
      <c r="M815" s="184">
        <v>42.301200000000001</v>
      </c>
      <c r="N815" s="184">
        <v>48.648899999999998</v>
      </c>
      <c r="O815" s="184">
        <v>14.2334</v>
      </c>
      <c r="P815" s="184">
        <v>15.474299999999999</v>
      </c>
      <c r="Q815" s="184">
        <v>17.767600000000002</v>
      </c>
      <c r="R815" s="184">
        <v>23.021000000000001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44410</v>
      </c>
      <c r="E816" s="184">
        <v>118.999</v>
      </c>
      <c r="F816" s="184">
        <v>0.83209999999999995</v>
      </c>
      <c r="G816" s="184">
        <v>0.83209999999999995</v>
      </c>
      <c r="H816" s="184">
        <v>0.92700000000000005</v>
      </c>
      <c r="I816" s="184">
        <v>1.1776</v>
      </c>
      <c r="J816" s="184">
        <v>1.6919999999999999</v>
      </c>
      <c r="K816" s="184">
        <v>10.9879</v>
      </c>
      <c r="L816" s="184">
        <v>14.4397</v>
      </c>
      <c r="M816" s="184">
        <v>37.8979</v>
      </c>
      <c r="N816" s="184">
        <v>44.096200000000003</v>
      </c>
      <c r="O816" s="184">
        <v>10.7677</v>
      </c>
      <c r="P816" s="184">
        <v>12.113200000000001</v>
      </c>
      <c r="Q816" s="184">
        <v>14.201599999999999</v>
      </c>
      <c r="R816" s="184">
        <v>20.931999999999999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44410</v>
      </c>
      <c r="E817" s="184">
        <v>112.15</v>
      </c>
      <c r="F817" s="184">
        <v>0.82620000000000005</v>
      </c>
      <c r="G817" s="184">
        <v>0.82620000000000005</v>
      </c>
      <c r="H817" s="184">
        <v>0.91239999999999999</v>
      </c>
      <c r="I817" s="184">
        <v>1.1480999999999999</v>
      </c>
      <c r="J817" s="184">
        <v>1.6266</v>
      </c>
      <c r="K817" s="184">
        <v>10.7742</v>
      </c>
      <c r="L817" s="184">
        <v>14.029199999999999</v>
      </c>
      <c r="M817" s="184">
        <v>37.174799999999998</v>
      </c>
      <c r="N817" s="184">
        <v>43.070399999999999</v>
      </c>
      <c r="O817" s="184">
        <v>9.9864999999999995</v>
      </c>
      <c r="P817" s="184">
        <v>11.314</v>
      </c>
      <c r="Q817" s="184">
        <v>16.0657</v>
      </c>
      <c r="R817" s="184">
        <v>20.101800000000001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44410</v>
      </c>
      <c r="E818" s="184">
        <v>63.190800000000003</v>
      </c>
      <c r="F818" s="184">
        <v>0.68259999999999998</v>
      </c>
      <c r="G818" s="184">
        <v>0.68259999999999998</v>
      </c>
      <c r="H818" s="184">
        <v>0.82379999999999998</v>
      </c>
      <c r="I818" s="184">
        <v>1.6205000000000001</v>
      </c>
      <c r="J818" s="184">
        <v>1.7871999999999999</v>
      </c>
      <c r="K818" s="184">
        <v>12.247199999999999</v>
      </c>
      <c r="L818" s="184">
        <v>11.534000000000001</v>
      </c>
      <c r="M818" s="184">
        <v>31.156500000000001</v>
      </c>
      <c r="N818" s="184">
        <v>38.834800000000001</v>
      </c>
      <c r="O818" s="184">
        <v>11.865399999999999</v>
      </c>
      <c r="P818" s="184">
        <v>9.7263000000000002</v>
      </c>
      <c r="Q818" s="184">
        <v>9.1823999999999995</v>
      </c>
      <c r="R818" s="184">
        <v>18.245799999999999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44410</v>
      </c>
      <c r="E819" s="184">
        <v>67.213499999999996</v>
      </c>
      <c r="F819" s="184">
        <v>0.69059999999999999</v>
      </c>
      <c r="G819" s="184">
        <v>0.69059999999999999</v>
      </c>
      <c r="H819" s="184">
        <v>0.8427</v>
      </c>
      <c r="I819" s="184">
        <v>1.6587000000000001</v>
      </c>
      <c r="J819" s="184">
        <v>1.8720000000000001</v>
      </c>
      <c r="K819" s="184">
        <v>12.531700000000001</v>
      </c>
      <c r="L819" s="184">
        <v>12.077400000000001</v>
      </c>
      <c r="M819" s="184">
        <v>32.094499999999996</v>
      </c>
      <c r="N819" s="184">
        <v>40.110700000000001</v>
      </c>
      <c r="O819" s="184">
        <v>12.7927</v>
      </c>
      <c r="P819" s="184">
        <v>10.639799999999999</v>
      </c>
      <c r="Q819" s="184">
        <v>10.9778</v>
      </c>
      <c r="R819" s="184">
        <v>19.183900000000001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44410</v>
      </c>
      <c r="E820" s="184">
        <v>36.910899999999998</v>
      </c>
      <c r="F820" s="184">
        <v>0.57379999999999998</v>
      </c>
      <c r="G820" s="184">
        <v>0.57379999999999998</v>
      </c>
      <c r="H820" s="184">
        <v>0.8387</v>
      </c>
      <c r="I820" s="184">
        <v>2.3593999999999999</v>
      </c>
      <c r="J820" s="184">
        <v>3.3056000000000001</v>
      </c>
      <c r="K820" s="184">
        <v>11.9078</v>
      </c>
      <c r="L820" s="184">
        <v>12.3537</v>
      </c>
      <c r="M820" s="184">
        <v>35.459800000000001</v>
      </c>
      <c r="N820" s="184">
        <v>39.557600000000001</v>
      </c>
      <c r="O820" s="184">
        <v>9.4132999999999996</v>
      </c>
      <c r="P820" s="184">
        <v>13.143599999999999</v>
      </c>
      <c r="Q820" s="184">
        <v>19.682099999999998</v>
      </c>
      <c r="R820" s="184">
        <v>19.599900000000002</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44410</v>
      </c>
      <c r="E821" s="184">
        <v>34.457799999999999</v>
      </c>
      <c r="F821" s="184">
        <v>0.56620000000000004</v>
      </c>
      <c r="G821" s="184">
        <v>0.56620000000000004</v>
      </c>
      <c r="H821" s="184">
        <v>0.82099999999999995</v>
      </c>
      <c r="I821" s="184">
        <v>2.3239999999999998</v>
      </c>
      <c r="J821" s="184">
        <v>3.2267000000000001</v>
      </c>
      <c r="K821" s="184">
        <v>11.649100000000001</v>
      </c>
      <c r="L821" s="184">
        <v>11.854900000000001</v>
      </c>
      <c r="M821" s="184">
        <v>34.575000000000003</v>
      </c>
      <c r="N821" s="184">
        <v>38.295900000000003</v>
      </c>
      <c r="O821" s="184">
        <v>8.4146000000000001</v>
      </c>
      <c r="P821" s="184">
        <v>12.1128</v>
      </c>
      <c r="Q821" s="184">
        <v>18.555099999999999</v>
      </c>
      <c r="R821" s="184">
        <v>18.516500000000001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44410</v>
      </c>
      <c r="E822" s="184">
        <v>15.695600000000001</v>
      </c>
      <c r="F822" s="184">
        <v>1.1678999999999999</v>
      </c>
      <c r="G822" s="184">
        <v>1.1678999999999999</v>
      </c>
      <c r="H822" s="184">
        <v>1.0696000000000001</v>
      </c>
      <c r="I822" s="184">
        <v>2.4236</v>
      </c>
      <c r="J822" s="184">
        <v>3.2856999999999998</v>
      </c>
      <c r="K822" s="184">
        <v>12.148300000000001</v>
      </c>
      <c r="L822" s="184">
        <v>17.951699999999999</v>
      </c>
      <c r="M822" s="184">
        <v>44.971200000000003</v>
      </c>
      <c r="N822" s="184">
        <v>51.817</v>
      </c>
      <c r="O822" s="184">
        <v>15.088699999999999</v>
      </c>
      <c r="P822" s="184"/>
      <c r="Q822" s="184">
        <v>15.825100000000001</v>
      </c>
      <c r="R822" s="184">
        <v>23.225899999999999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44410</v>
      </c>
      <c r="E823" s="184">
        <v>14.718999999999999</v>
      </c>
      <c r="F823" s="184">
        <v>1.1525000000000001</v>
      </c>
      <c r="G823" s="184">
        <v>1.1525000000000001</v>
      </c>
      <c r="H823" s="184">
        <v>1.0337000000000001</v>
      </c>
      <c r="I823" s="184">
        <v>2.3559999999999999</v>
      </c>
      <c r="J823" s="184">
        <v>3.1284000000000001</v>
      </c>
      <c r="K823" s="184">
        <v>11.6031</v>
      </c>
      <c r="L823" s="184">
        <v>16.773900000000001</v>
      </c>
      <c r="M823" s="184">
        <v>42.8322</v>
      </c>
      <c r="N823" s="184">
        <v>48.694800000000001</v>
      </c>
      <c r="O823" s="184">
        <v>12.7143</v>
      </c>
      <c r="P823" s="184"/>
      <c r="Q823" s="184">
        <v>13.4254</v>
      </c>
      <c r="R823" s="184">
        <v>20.802800000000001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44410</v>
      </c>
      <c r="E824" s="184">
        <v>48.4054</v>
      </c>
      <c r="F824" s="184">
        <v>-8.09E-2</v>
      </c>
      <c r="G824" s="184">
        <v>-8.09E-2</v>
      </c>
      <c r="H824" s="184">
        <v>-1.0918000000000001</v>
      </c>
      <c r="I824" s="184">
        <v>0.67410000000000003</v>
      </c>
      <c r="J824" s="184">
        <v>6.0506000000000002</v>
      </c>
      <c r="K824" s="184">
        <v>15.3004</v>
      </c>
      <c r="L824" s="184">
        <v>25.683599999999998</v>
      </c>
      <c r="M824" s="184">
        <v>49.2179</v>
      </c>
      <c r="N824" s="184">
        <v>58.6173</v>
      </c>
      <c r="O824" s="184">
        <v>23.798100000000002</v>
      </c>
      <c r="P824" s="184">
        <v>21.415700000000001</v>
      </c>
      <c r="Q824" s="184">
        <v>21.246099999999998</v>
      </c>
      <c r="R824" s="184">
        <v>38.170299999999997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44410</v>
      </c>
      <c r="E825" s="184">
        <v>45.895000000000003</v>
      </c>
      <c r="F825" s="184">
        <v>-8.8800000000000004E-2</v>
      </c>
      <c r="G825" s="184">
        <v>-8.8800000000000004E-2</v>
      </c>
      <c r="H825" s="184">
        <v>-1.1103000000000001</v>
      </c>
      <c r="I825" s="184">
        <v>0.63519999999999999</v>
      </c>
      <c r="J825" s="184">
        <v>5.9569000000000001</v>
      </c>
      <c r="K825" s="184">
        <v>14.9703</v>
      </c>
      <c r="L825" s="184">
        <v>25.033000000000001</v>
      </c>
      <c r="M825" s="184">
        <v>48.081299999999999</v>
      </c>
      <c r="N825" s="184">
        <v>57.000999999999998</v>
      </c>
      <c r="O825" s="184">
        <v>22.730699999999999</v>
      </c>
      <c r="P825" s="184">
        <v>20.513500000000001</v>
      </c>
      <c r="Q825" s="184">
        <v>20.46</v>
      </c>
      <c r="R825" s="184">
        <v>36.879399999999997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44410</v>
      </c>
      <c r="E826" s="184">
        <v>27.81</v>
      </c>
      <c r="F826" s="184">
        <v>1.4593</v>
      </c>
      <c r="G826" s="184">
        <v>1.4593</v>
      </c>
      <c r="H826" s="184">
        <v>2.6198999999999999</v>
      </c>
      <c r="I826" s="184">
        <v>4.0792999999999999</v>
      </c>
      <c r="J826" s="184">
        <v>7.1262999999999996</v>
      </c>
      <c r="K826" s="184">
        <v>19.818999999999999</v>
      </c>
      <c r="L826" s="184">
        <v>29.168600000000001</v>
      </c>
      <c r="M826" s="184">
        <v>63.012900000000002</v>
      </c>
      <c r="N826" s="184">
        <v>74.138999999999996</v>
      </c>
      <c r="O826" s="184">
        <v>26.283899999999999</v>
      </c>
      <c r="P826" s="184">
        <v>20.7898</v>
      </c>
      <c r="Q826" s="184">
        <v>17.273299999999999</v>
      </c>
      <c r="R826" s="184">
        <v>44.637799999999999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44410</v>
      </c>
      <c r="E827" s="184">
        <v>25.26</v>
      </c>
      <c r="F827" s="184">
        <v>1.4864999999999999</v>
      </c>
      <c r="G827" s="184">
        <v>1.4864999999999999</v>
      </c>
      <c r="H827" s="184">
        <v>2.5994999999999999</v>
      </c>
      <c r="I827" s="184">
        <v>3.9933999999999998</v>
      </c>
      <c r="J827" s="184">
        <v>6.9885999999999999</v>
      </c>
      <c r="K827" s="184">
        <v>19.2072</v>
      </c>
      <c r="L827" s="184">
        <v>27.834</v>
      </c>
      <c r="M827" s="184">
        <v>60.482799999999997</v>
      </c>
      <c r="N827" s="184">
        <v>70.675700000000006</v>
      </c>
      <c r="O827" s="184">
        <v>23.846800000000002</v>
      </c>
      <c r="P827" s="184">
        <v>18.665900000000001</v>
      </c>
      <c r="Q827" s="184">
        <v>15.529400000000001</v>
      </c>
      <c r="R827" s="184">
        <v>41.86</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44410</v>
      </c>
      <c r="E828" s="184">
        <v>76.721400000000003</v>
      </c>
      <c r="F828" s="184">
        <v>0.87690000000000001</v>
      </c>
      <c r="G828" s="184">
        <v>0.87690000000000001</v>
      </c>
      <c r="H828" s="184">
        <v>1.1223000000000001</v>
      </c>
      <c r="I828" s="184">
        <v>1.4314</v>
      </c>
      <c r="J828" s="184">
        <v>2.8371</v>
      </c>
      <c r="K828" s="184">
        <v>12.9903</v>
      </c>
      <c r="L828" s="184">
        <v>15.172599999999999</v>
      </c>
      <c r="M828" s="184">
        <v>48.4343</v>
      </c>
      <c r="N828" s="184">
        <v>58.55</v>
      </c>
      <c r="O828" s="184">
        <v>15.040800000000001</v>
      </c>
      <c r="P828" s="184">
        <v>14.9079</v>
      </c>
      <c r="Q828" s="184">
        <v>17.649000000000001</v>
      </c>
      <c r="R828" s="184">
        <v>24.135400000000001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44410</v>
      </c>
      <c r="E829" s="184">
        <v>71.099800000000002</v>
      </c>
      <c r="F829" s="184">
        <v>0.86909999999999998</v>
      </c>
      <c r="G829" s="184">
        <v>0.86909999999999998</v>
      </c>
      <c r="H829" s="184">
        <v>1.1039000000000001</v>
      </c>
      <c r="I829" s="184">
        <v>1.3936999999999999</v>
      </c>
      <c r="J829" s="184">
        <v>2.754</v>
      </c>
      <c r="K829" s="184">
        <v>12.700100000000001</v>
      </c>
      <c r="L829" s="184">
        <v>14.6045</v>
      </c>
      <c r="M829" s="184">
        <v>47.352499999999999</v>
      </c>
      <c r="N829" s="184">
        <v>57.035400000000003</v>
      </c>
      <c r="O829" s="184">
        <v>13.95</v>
      </c>
      <c r="P829" s="184">
        <v>13.7258</v>
      </c>
      <c r="Q829" s="184">
        <v>13.140499999999999</v>
      </c>
      <c r="R829" s="184">
        <v>22.9419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44410</v>
      </c>
      <c r="E830" s="184">
        <v>14.3629</v>
      </c>
      <c r="F830" s="184">
        <v>1.0177</v>
      </c>
      <c r="G830" s="184">
        <v>1.0177</v>
      </c>
      <c r="H830" s="184">
        <v>1.1629</v>
      </c>
      <c r="I830" s="184">
        <v>1.327</v>
      </c>
      <c r="J830" s="184">
        <v>2.5387</v>
      </c>
      <c r="K830" s="184">
        <v>10.7437</v>
      </c>
      <c r="L830" s="184">
        <v>10.450699999999999</v>
      </c>
      <c r="M830" s="184">
        <v>32.056899999999999</v>
      </c>
      <c r="N830" s="184">
        <v>37.6997</v>
      </c>
      <c r="O830" s="184"/>
      <c r="P830" s="184"/>
      <c r="Q830" s="184">
        <v>13.563599999999999</v>
      </c>
      <c r="R830" s="184">
        <v>19.590699999999998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44410</v>
      </c>
      <c r="E831" s="184">
        <v>13.640700000000001</v>
      </c>
      <c r="F831" s="184">
        <v>1.0025999999999999</v>
      </c>
      <c r="G831" s="184">
        <v>1.0025999999999999</v>
      </c>
      <c r="H831" s="184">
        <v>1.1275999999999999</v>
      </c>
      <c r="I831" s="184">
        <v>1.256</v>
      </c>
      <c r="J831" s="184">
        <v>2.38</v>
      </c>
      <c r="K831" s="184">
        <v>10.225199999999999</v>
      </c>
      <c r="L831" s="184">
        <v>9.4565999999999999</v>
      </c>
      <c r="M831" s="184">
        <v>30.273700000000002</v>
      </c>
      <c r="N831" s="184">
        <v>35.2104</v>
      </c>
      <c r="O831" s="184"/>
      <c r="P831" s="184"/>
      <c r="Q831" s="184">
        <v>11.523899999999999</v>
      </c>
      <c r="R831" s="184">
        <v>17.436</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44410</v>
      </c>
      <c r="E832" s="184">
        <v>15.712899999999999</v>
      </c>
      <c r="F832" s="184">
        <v>0.83420000000000005</v>
      </c>
      <c r="G832" s="184">
        <v>0.83420000000000005</v>
      </c>
      <c r="H832" s="184">
        <v>0.4713</v>
      </c>
      <c r="I832" s="184">
        <v>1.9636</v>
      </c>
      <c r="J832" s="184">
        <v>2.8929999999999998</v>
      </c>
      <c r="K832" s="184">
        <v>11.7704</v>
      </c>
      <c r="L832" s="184">
        <v>13.8665</v>
      </c>
      <c r="M832" s="184">
        <v>35.639600000000002</v>
      </c>
      <c r="N832" s="184">
        <v>44.4771</v>
      </c>
      <c r="O832" s="184"/>
      <c r="P832" s="184"/>
      <c r="Q832" s="184">
        <v>16.819400000000002</v>
      </c>
      <c r="R832" s="184">
        <v>24.388500000000001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44410</v>
      </c>
      <c r="E833" s="184">
        <v>14.911099999999999</v>
      </c>
      <c r="F833" s="184">
        <v>0.82220000000000004</v>
      </c>
      <c r="G833" s="184">
        <v>0.82220000000000004</v>
      </c>
      <c r="H833" s="184">
        <v>0.44390000000000002</v>
      </c>
      <c r="I833" s="184">
        <v>1.9068000000000001</v>
      </c>
      <c r="J833" s="184">
        <v>2.77</v>
      </c>
      <c r="K833" s="184">
        <v>11.3733</v>
      </c>
      <c r="L833" s="184">
        <v>13.0983</v>
      </c>
      <c r="M833" s="184">
        <v>34.0794</v>
      </c>
      <c r="N833" s="184">
        <v>42.258400000000002</v>
      </c>
      <c r="O833" s="184"/>
      <c r="P833" s="184"/>
      <c r="Q833" s="184">
        <v>14.7334</v>
      </c>
      <c r="R833" s="184">
        <v>22.274999999999999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44410</v>
      </c>
      <c r="E834" s="184">
        <v>145.5</v>
      </c>
      <c r="F834" s="184">
        <v>0.55979999999999996</v>
      </c>
      <c r="G834" s="184">
        <v>0.55979999999999996</v>
      </c>
      <c r="H834" s="184">
        <v>0.6502</v>
      </c>
      <c r="I834" s="184">
        <v>0.91549999999999998</v>
      </c>
      <c r="J834" s="184">
        <v>2.3639000000000001</v>
      </c>
      <c r="K834" s="184">
        <v>10.7981</v>
      </c>
      <c r="L834" s="184">
        <v>13.247199999999999</v>
      </c>
      <c r="M834" s="184">
        <v>35.854300000000002</v>
      </c>
      <c r="N834" s="184">
        <v>41.426900000000003</v>
      </c>
      <c r="O834" s="184">
        <v>6.9547999999999996</v>
      </c>
      <c r="P834" s="184">
        <v>8.4267000000000003</v>
      </c>
      <c r="Q834" s="184">
        <v>10.030200000000001</v>
      </c>
      <c r="R834" s="184">
        <v>16.837599999999998</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44410</v>
      </c>
      <c r="E835" s="184">
        <v>140.13</v>
      </c>
      <c r="F835" s="184">
        <v>0.55249999999999999</v>
      </c>
      <c r="G835" s="184">
        <v>0.55249999999999999</v>
      </c>
      <c r="H835" s="184">
        <v>0.64639999999999997</v>
      </c>
      <c r="I835" s="184">
        <v>0.9073</v>
      </c>
      <c r="J835" s="184">
        <v>2.3593999999999999</v>
      </c>
      <c r="K835" s="184">
        <v>10.774699999999999</v>
      </c>
      <c r="L835" s="184">
        <v>13.2181</v>
      </c>
      <c r="M835" s="184">
        <v>35.798000000000002</v>
      </c>
      <c r="N835" s="184">
        <v>41.345599999999997</v>
      </c>
      <c r="O835" s="184">
        <v>6.8373999999999997</v>
      </c>
      <c r="P835" s="184">
        <v>8.2921999999999993</v>
      </c>
      <c r="Q835" s="184">
        <v>10.065899999999999</v>
      </c>
      <c r="R835" s="184">
        <v>16.722899999999999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44410</v>
      </c>
      <c r="E836" s="184">
        <v>33.340000000000003</v>
      </c>
      <c r="F836" s="184">
        <v>0.9385</v>
      </c>
      <c r="G836" s="184">
        <v>0.9385</v>
      </c>
      <c r="H836" s="184">
        <v>1.3066</v>
      </c>
      <c r="I836" s="184">
        <v>1.7705</v>
      </c>
      <c r="J836" s="184">
        <v>3.8953000000000002</v>
      </c>
      <c r="K836" s="184">
        <v>16.410599999999999</v>
      </c>
      <c r="L836" s="184">
        <v>21.060300000000002</v>
      </c>
      <c r="M836" s="184">
        <v>48.243699999999997</v>
      </c>
      <c r="N836" s="184">
        <v>58.384799999999998</v>
      </c>
      <c r="O836" s="184">
        <v>17.850300000000001</v>
      </c>
      <c r="P836" s="184">
        <v>15.292899999999999</v>
      </c>
      <c r="Q836" s="184">
        <v>13.9138</v>
      </c>
      <c r="R836" s="184">
        <v>31.078900000000001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44410</v>
      </c>
      <c r="E837" s="184">
        <v>31.32</v>
      </c>
      <c r="F837" s="184">
        <v>0.93459999999999999</v>
      </c>
      <c r="G837" s="184">
        <v>0.93459999999999999</v>
      </c>
      <c r="H837" s="184">
        <v>1.3264</v>
      </c>
      <c r="I837" s="184">
        <v>1.7544</v>
      </c>
      <c r="J837" s="184">
        <v>3.8462000000000001</v>
      </c>
      <c r="K837" s="184">
        <v>16.1721</v>
      </c>
      <c r="L837" s="184">
        <v>20.6007</v>
      </c>
      <c r="M837" s="184">
        <v>47.388199999999998</v>
      </c>
      <c r="N837" s="184">
        <v>57.15</v>
      </c>
      <c r="O837" s="184">
        <v>17.053599999999999</v>
      </c>
      <c r="P837" s="184">
        <v>14.498100000000001</v>
      </c>
      <c r="Q837" s="184">
        <v>11.900700000000001</v>
      </c>
      <c r="R837" s="184">
        <v>30.067399999999999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44410</v>
      </c>
      <c r="E838" s="184">
        <v>252.90270000000001</v>
      </c>
      <c r="F838" s="184">
        <v>0.92810000000000004</v>
      </c>
      <c r="G838" s="184">
        <v>0.92810000000000004</v>
      </c>
      <c r="H838" s="184">
        <v>1.4982</v>
      </c>
      <c r="I838" s="184">
        <v>2.8607999999999998</v>
      </c>
      <c r="J838" s="184">
        <v>4.2172000000000001</v>
      </c>
      <c r="K838" s="184">
        <v>14.987299999999999</v>
      </c>
      <c r="L838" s="184">
        <v>18.564299999999999</v>
      </c>
      <c r="M838" s="184">
        <v>49.4711</v>
      </c>
      <c r="N838" s="184">
        <v>66.1751</v>
      </c>
      <c r="O838" s="184">
        <v>19.4177</v>
      </c>
      <c r="P838" s="184">
        <v>17.732099999999999</v>
      </c>
      <c r="Q838" s="184">
        <v>17.4907</v>
      </c>
      <c r="R838" s="184">
        <v>35.987099999999998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44410</v>
      </c>
      <c r="E839" s="184">
        <v>222.04995976218899</v>
      </c>
      <c r="F839" s="184">
        <v>0.92810000000000004</v>
      </c>
      <c r="G839" s="184">
        <v>0.92810000000000004</v>
      </c>
      <c r="H839" s="184">
        <v>1.4982</v>
      </c>
      <c r="I839" s="184">
        <v>2.8607999999999998</v>
      </c>
      <c r="J839" s="184">
        <v>4.2172000000000001</v>
      </c>
      <c r="K839" s="184">
        <v>14.987299999999999</v>
      </c>
      <c r="L839" s="184">
        <v>18.564399999999999</v>
      </c>
      <c r="M839" s="184">
        <v>49.470999999999997</v>
      </c>
      <c r="N839" s="184">
        <v>66.175299999999993</v>
      </c>
      <c r="O839" s="184">
        <v>19.154699999999998</v>
      </c>
      <c r="P839" s="184">
        <v>17.5764</v>
      </c>
      <c r="Q839" s="184">
        <v>17.392499999999998</v>
      </c>
      <c r="R839" s="184">
        <v>35.757300000000001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44410</v>
      </c>
      <c r="E840" s="184">
        <v>242.98310000000001</v>
      </c>
      <c r="F840" s="184">
        <v>0.92100000000000004</v>
      </c>
      <c r="G840" s="184">
        <v>0.92100000000000004</v>
      </c>
      <c r="H840" s="184">
        <v>1.4813000000000001</v>
      </c>
      <c r="I840" s="184">
        <v>2.8292999999999999</v>
      </c>
      <c r="J840" s="184">
        <v>4.1510999999999996</v>
      </c>
      <c r="K840" s="184">
        <v>14.775600000000001</v>
      </c>
      <c r="L840" s="184">
        <v>18.141999999999999</v>
      </c>
      <c r="M840" s="184">
        <v>48.693800000000003</v>
      </c>
      <c r="N840" s="184">
        <v>64.951899999999995</v>
      </c>
      <c r="O840" s="184">
        <v>18.689499999999999</v>
      </c>
      <c r="P840" s="184">
        <v>17.0761</v>
      </c>
      <c r="Q840" s="184">
        <v>16.315899999999999</v>
      </c>
      <c r="R840" s="184">
        <v>35.081600000000002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44410</v>
      </c>
      <c r="E841" s="184">
        <v>389.056797510244</v>
      </c>
      <c r="F841" s="184">
        <v>0.92100000000000004</v>
      </c>
      <c r="G841" s="184">
        <v>0.92100000000000004</v>
      </c>
      <c r="H841" s="184">
        <v>1.4814000000000001</v>
      </c>
      <c r="I841" s="184">
        <v>2.8292999999999999</v>
      </c>
      <c r="J841" s="184">
        <v>4.1509999999999998</v>
      </c>
      <c r="K841" s="184">
        <v>14.775600000000001</v>
      </c>
      <c r="L841" s="184">
        <v>18.1418</v>
      </c>
      <c r="M841" s="184">
        <v>48.6935</v>
      </c>
      <c r="N841" s="184">
        <v>64.951599999999999</v>
      </c>
      <c r="O841" s="184">
        <v>18.4209</v>
      </c>
      <c r="P841" s="184">
        <v>16.917000000000002</v>
      </c>
      <c r="Q841" s="184">
        <v>13.344799999999999</v>
      </c>
      <c r="R841" s="184">
        <v>34.846400000000003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0.82784814814814844</v>
      </c>
      <c r="G842" s="186">
        <v>0.82784814814814844</v>
      </c>
      <c r="H842" s="186">
        <v>1.106562962962963</v>
      </c>
      <c r="I842" s="186">
        <v>2.0670444444444436</v>
      </c>
      <c r="J842" s="186">
        <v>3.5859981481481475</v>
      </c>
      <c r="K842" s="186">
        <v>14.048524074074077</v>
      </c>
      <c r="L842" s="186">
        <v>17.360466666666664</v>
      </c>
      <c r="M842" s="186">
        <v>45.457572222222218</v>
      </c>
      <c r="N842" s="186">
        <v>54.793744444444464</v>
      </c>
      <c r="O842" s="186">
        <v>15.114674999999998</v>
      </c>
      <c r="P842" s="186">
        <v>14.695568181818185</v>
      </c>
      <c r="Q842" s="186">
        <v>18.071148148148144</v>
      </c>
      <c r="R842" s="186">
        <v>26.206603846153847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0.83315000000000006</v>
      </c>
      <c r="G843" s="186">
        <v>0.83315000000000006</v>
      </c>
      <c r="H843" s="186">
        <v>1.0708</v>
      </c>
      <c r="I843" s="186">
        <v>2.1410499999999999</v>
      </c>
      <c r="J843" s="186">
        <v>3.33975</v>
      </c>
      <c r="K843" s="186">
        <v>13.9694</v>
      </c>
      <c r="L843" s="186">
        <v>16.309449999999998</v>
      </c>
      <c r="M843" s="186">
        <v>46.989149999999995</v>
      </c>
      <c r="N843" s="186">
        <v>55.218649999999997</v>
      </c>
      <c r="O843" s="186">
        <v>14.718450000000001</v>
      </c>
      <c r="P843" s="186">
        <v>14.762550000000001</v>
      </c>
      <c r="Q843" s="186">
        <v>16.406399999999998</v>
      </c>
      <c r="R843" s="186">
        <v>25.374649999999999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44410</v>
      </c>
      <c r="E846" s="184">
        <v>271.12490000000003</v>
      </c>
      <c r="F846" s="184">
        <v>5.7466999999999997</v>
      </c>
      <c r="G846" s="184">
        <v>5.7466999999999997</v>
      </c>
      <c r="H846" s="184">
        <v>5.7934000000000001</v>
      </c>
      <c r="I846" s="184">
        <v>5.8258999999999999</v>
      </c>
      <c r="J846" s="184">
        <v>7.7279</v>
      </c>
      <c r="K846" s="184">
        <v>5.1349</v>
      </c>
      <c r="L846" s="184">
        <v>5.5305</v>
      </c>
      <c r="M846" s="184">
        <v>4.4759000000000002</v>
      </c>
      <c r="N846" s="184">
        <v>4.9602000000000004</v>
      </c>
      <c r="O846" s="184">
        <v>7.6422999999999996</v>
      </c>
      <c r="P846" s="184">
        <v>7.5244</v>
      </c>
      <c r="Q846" s="184">
        <v>8.3992000000000004</v>
      </c>
      <c r="R846" s="184">
        <v>7.0106999999999999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44410</v>
      </c>
      <c r="E847" s="184">
        <v>276.2312</v>
      </c>
      <c r="F847" s="184">
        <v>5.9093</v>
      </c>
      <c r="G847" s="184">
        <v>5.9093</v>
      </c>
      <c r="H847" s="184">
        <v>5.9490999999999996</v>
      </c>
      <c r="I847" s="184">
        <v>5.9786999999999999</v>
      </c>
      <c r="J847" s="184">
        <v>7.8803999999999998</v>
      </c>
      <c r="K847" s="184">
        <v>5.2878999999999996</v>
      </c>
      <c r="L847" s="184">
        <v>5.6852999999999998</v>
      </c>
      <c r="M847" s="184">
        <v>4.6365999999999996</v>
      </c>
      <c r="N847" s="184">
        <v>5.1277999999999997</v>
      </c>
      <c r="O847" s="184">
        <v>7.8548</v>
      </c>
      <c r="P847" s="184">
        <v>7.7572000000000001</v>
      </c>
      <c r="Q847" s="184">
        <v>8.5507000000000009</v>
      </c>
      <c r="R847" s="184">
        <v>7.2072000000000003</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44410</v>
      </c>
      <c r="E848" s="184">
        <v>10.253500000000001</v>
      </c>
      <c r="F848" s="184">
        <v>7.4801000000000002</v>
      </c>
      <c r="G848" s="184">
        <v>7.4801000000000002</v>
      </c>
      <c r="H848" s="184">
        <v>5.4470000000000001</v>
      </c>
      <c r="I848" s="184">
        <v>6.2445000000000004</v>
      </c>
      <c r="J848" s="184">
        <v>6.6516000000000002</v>
      </c>
      <c r="K848" s="184">
        <v>4.5517000000000003</v>
      </c>
      <c r="L848" s="184"/>
      <c r="M848" s="184"/>
      <c r="N848" s="184"/>
      <c r="O848" s="184"/>
      <c r="P848" s="184"/>
      <c r="Q848" s="184">
        <v>6.8034999999999997</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44410</v>
      </c>
      <c r="E849" s="184">
        <v>10.242000000000001</v>
      </c>
      <c r="F849" s="184">
        <v>7.1317000000000004</v>
      </c>
      <c r="G849" s="184">
        <v>7.1317000000000004</v>
      </c>
      <c r="H849" s="184">
        <v>5.1471</v>
      </c>
      <c r="I849" s="184">
        <v>5.9446000000000003</v>
      </c>
      <c r="J849" s="184">
        <v>6.3569000000000004</v>
      </c>
      <c r="K849" s="184">
        <v>4.2465999999999999</v>
      </c>
      <c r="L849" s="184"/>
      <c r="M849" s="184"/>
      <c r="N849" s="184"/>
      <c r="O849" s="184"/>
      <c r="P849" s="184"/>
      <c r="Q849" s="184">
        <v>6.4949000000000003</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44410</v>
      </c>
      <c r="E850" s="184">
        <v>31.851600000000001</v>
      </c>
      <c r="F850" s="184">
        <v>8.4859000000000009</v>
      </c>
      <c r="G850" s="184">
        <v>8.4859000000000009</v>
      </c>
      <c r="H850" s="184">
        <v>8.2637999999999998</v>
      </c>
      <c r="I850" s="184">
        <v>6.5483000000000002</v>
      </c>
      <c r="J850" s="184">
        <v>6.1759000000000004</v>
      </c>
      <c r="K850" s="184">
        <v>4.4325999999999999</v>
      </c>
      <c r="L850" s="184">
        <v>3.9123999999999999</v>
      </c>
      <c r="M850" s="184">
        <v>4.0974000000000004</v>
      </c>
      <c r="N850" s="184">
        <v>4.4939</v>
      </c>
      <c r="O850" s="184">
        <v>6.1077000000000004</v>
      </c>
      <c r="P850" s="184">
        <v>6.1094999999999997</v>
      </c>
      <c r="Q850" s="184">
        <v>5.8757999999999999</v>
      </c>
      <c r="R850" s="184">
        <v>5.5498000000000003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44410</v>
      </c>
      <c r="E851" s="184">
        <v>33.816499999999998</v>
      </c>
      <c r="F851" s="184">
        <v>9.1814</v>
      </c>
      <c r="G851" s="184">
        <v>9.1814</v>
      </c>
      <c r="H851" s="184">
        <v>8.9586000000000006</v>
      </c>
      <c r="I851" s="184">
        <v>7.2363</v>
      </c>
      <c r="J851" s="184">
        <v>6.8676000000000004</v>
      </c>
      <c r="K851" s="184">
        <v>5.1142000000000003</v>
      </c>
      <c r="L851" s="184">
        <v>4.5646000000000004</v>
      </c>
      <c r="M851" s="184">
        <v>4.7568000000000001</v>
      </c>
      <c r="N851" s="184">
        <v>5.1901000000000002</v>
      </c>
      <c r="O851" s="184">
        <v>6.7515000000000001</v>
      </c>
      <c r="P851" s="184">
        <v>6.7458999999999998</v>
      </c>
      <c r="Q851" s="184">
        <v>7.0861999999999998</v>
      </c>
      <c r="R851" s="184">
        <v>6.2390999999999996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44410</v>
      </c>
      <c r="E852" s="184">
        <v>38.684399999999997</v>
      </c>
      <c r="F852" s="184">
        <v>4.8769</v>
      </c>
      <c r="G852" s="184">
        <v>4.8769</v>
      </c>
      <c r="H852" s="184">
        <v>5.0865999999999998</v>
      </c>
      <c r="I852" s="184">
        <v>4.6653000000000002</v>
      </c>
      <c r="J852" s="184">
        <v>6.9744999999999999</v>
      </c>
      <c r="K852" s="184">
        <v>6.0449999999999999</v>
      </c>
      <c r="L852" s="184">
        <v>5.4440999999999997</v>
      </c>
      <c r="M852" s="184">
        <v>5.3305999999999996</v>
      </c>
      <c r="N852" s="184">
        <v>5.9398999999999997</v>
      </c>
      <c r="O852" s="184">
        <v>7.8170999999999999</v>
      </c>
      <c r="P852" s="184">
        <v>7.5544000000000002</v>
      </c>
      <c r="Q852" s="184">
        <v>8.1219999999999999</v>
      </c>
      <c r="R852" s="184">
        <v>7.5044000000000004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44410</v>
      </c>
      <c r="E853" s="184">
        <v>39.104399999999998</v>
      </c>
      <c r="F853" s="184">
        <v>5.1359000000000004</v>
      </c>
      <c r="G853" s="184">
        <v>5.1359000000000004</v>
      </c>
      <c r="H853" s="184">
        <v>5.3391999999999999</v>
      </c>
      <c r="I853" s="184">
        <v>4.923</v>
      </c>
      <c r="J853" s="184">
        <v>7.2252000000000001</v>
      </c>
      <c r="K853" s="184">
        <v>6.2996999999999996</v>
      </c>
      <c r="L853" s="184">
        <v>5.7015000000000002</v>
      </c>
      <c r="M853" s="184">
        <v>5.5913000000000004</v>
      </c>
      <c r="N853" s="184">
        <v>6.2057000000000002</v>
      </c>
      <c r="O853" s="184">
        <v>8.0196000000000005</v>
      </c>
      <c r="P853" s="184">
        <v>7.7328999999999999</v>
      </c>
      <c r="Q853" s="184">
        <v>8.3544999999999998</v>
      </c>
      <c r="R853" s="184">
        <v>7.7267000000000001</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44410</v>
      </c>
      <c r="E854" s="184">
        <v>331.67259999999999</v>
      </c>
      <c r="F854" s="184">
        <v>12.632</v>
      </c>
      <c r="G854" s="184">
        <v>12.632</v>
      </c>
      <c r="H854" s="184">
        <v>10.2957</v>
      </c>
      <c r="I854" s="184">
        <v>9.2800999999999991</v>
      </c>
      <c r="J854" s="184">
        <v>7.8966000000000003</v>
      </c>
      <c r="K854" s="184">
        <v>7.6467999999999998</v>
      </c>
      <c r="L854" s="184">
        <v>4.7389999999999999</v>
      </c>
      <c r="M854" s="184">
        <v>5.5357000000000003</v>
      </c>
      <c r="N854" s="184">
        <v>6.1367000000000003</v>
      </c>
      <c r="O854" s="184">
        <v>7.7366000000000001</v>
      </c>
      <c r="P854" s="184">
        <v>7.4370000000000003</v>
      </c>
      <c r="Q854" s="184">
        <v>7.9265999999999996</v>
      </c>
      <c r="R854" s="184">
        <v>7.6978</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44410</v>
      </c>
      <c r="E855" s="184">
        <v>352.92559999999997</v>
      </c>
      <c r="F855" s="184">
        <v>13.352499999999999</v>
      </c>
      <c r="G855" s="184">
        <v>13.352499999999999</v>
      </c>
      <c r="H855" s="184">
        <v>11.0184</v>
      </c>
      <c r="I855" s="184">
        <v>10.0029</v>
      </c>
      <c r="J855" s="184">
        <v>8.6216000000000008</v>
      </c>
      <c r="K855" s="184">
        <v>8.3817000000000004</v>
      </c>
      <c r="L855" s="184">
        <v>5.4774000000000003</v>
      </c>
      <c r="M855" s="184">
        <v>6.2874999999999996</v>
      </c>
      <c r="N855" s="184">
        <v>6.9038000000000004</v>
      </c>
      <c r="O855" s="184">
        <v>8.5396000000000001</v>
      </c>
      <c r="P855" s="184">
        <v>8.2704000000000004</v>
      </c>
      <c r="Q855" s="184">
        <v>8.8327000000000009</v>
      </c>
      <c r="R855" s="184">
        <v>8.4832999999999998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44410</v>
      </c>
      <c r="E856" s="184">
        <v>10.2034</v>
      </c>
      <c r="F856" s="184">
        <v>4.0556000000000001</v>
      </c>
      <c r="G856" s="184">
        <v>4.0556000000000001</v>
      </c>
      <c r="H856" s="184">
        <v>4.0403000000000002</v>
      </c>
      <c r="I856" s="184">
        <v>4.0434000000000001</v>
      </c>
      <c r="J856" s="184">
        <v>5.1807999999999996</v>
      </c>
      <c r="K856" s="184">
        <v>4.1345999999999998</v>
      </c>
      <c r="L856" s="184"/>
      <c r="M856" s="184"/>
      <c r="N856" s="184"/>
      <c r="O856" s="184"/>
      <c r="P856" s="184"/>
      <c r="Q856" s="184">
        <v>4.4995000000000003</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44410</v>
      </c>
      <c r="E857" s="184">
        <v>10.181100000000001</v>
      </c>
      <c r="F857" s="184">
        <v>3.4666000000000001</v>
      </c>
      <c r="G857" s="184">
        <v>3.4666000000000001</v>
      </c>
      <c r="H857" s="184">
        <v>3.5363000000000002</v>
      </c>
      <c r="I857" s="184">
        <v>3.5387</v>
      </c>
      <c r="J857" s="184">
        <v>4.6908000000000003</v>
      </c>
      <c r="K857" s="184">
        <v>3.6457000000000002</v>
      </c>
      <c r="L857" s="184"/>
      <c r="M857" s="184"/>
      <c r="N857" s="184"/>
      <c r="O857" s="184"/>
      <c r="P857" s="184"/>
      <c r="Q857" s="184">
        <v>4.0061999999999998</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44410</v>
      </c>
      <c r="E858" s="184">
        <v>1192.5481</v>
      </c>
      <c r="F858" s="184">
        <v>7.3398000000000003</v>
      </c>
      <c r="G858" s="184">
        <v>7.3398000000000003</v>
      </c>
      <c r="H858" s="184">
        <v>9.9169999999999998</v>
      </c>
      <c r="I858" s="184">
        <v>11.0678</v>
      </c>
      <c r="J858" s="184">
        <v>10.817500000000001</v>
      </c>
      <c r="K858" s="184">
        <v>7.4819000000000004</v>
      </c>
      <c r="L858" s="184">
        <v>7.157</v>
      </c>
      <c r="M858" s="184">
        <v>5.6021000000000001</v>
      </c>
      <c r="N858" s="184">
        <v>6.0951000000000004</v>
      </c>
      <c r="O858" s="184"/>
      <c r="P858" s="184"/>
      <c r="Q858" s="184">
        <v>8.2477</v>
      </c>
      <c r="R858" s="184">
        <v>8.2852999999999994</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44410</v>
      </c>
      <c r="E859" s="184">
        <v>1183.5094999999999</v>
      </c>
      <c r="F859" s="184">
        <v>6.9409999999999998</v>
      </c>
      <c r="G859" s="184">
        <v>6.9409999999999998</v>
      </c>
      <c r="H859" s="184">
        <v>9.5166000000000004</v>
      </c>
      <c r="I859" s="184">
        <v>10.6662</v>
      </c>
      <c r="J859" s="184">
        <v>10.4139</v>
      </c>
      <c r="K859" s="184">
        <v>7.0743999999999998</v>
      </c>
      <c r="L859" s="184">
        <v>6.7428999999999997</v>
      </c>
      <c r="M859" s="184">
        <v>5.1858000000000004</v>
      </c>
      <c r="N859" s="184">
        <v>5.6712999999999996</v>
      </c>
      <c r="O859" s="184"/>
      <c r="P859" s="184"/>
      <c r="Q859" s="184">
        <v>7.8776999999999999</v>
      </c>
      <c r="R859" s="184">
        <v>7.8986000000000001</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44410</v>
      </c>
      <c r="E860" s="184">
        <v>35.431899999999999</v>
      </c>
      <c r="F860" s="184">
        <v>6.8371000000000004</v>
      </c>
      <c r="G860" s="184">
        <v>6.8371000000000004</v>
      </c>
      <c r="H860" s="184">
        <v>8.4017999999999997</v>
      </c>
      <c r="I860" s="184">
        <v>7.4307999999999996</v>
      </c>
      <c r="J860" s="184">
        <v>9.6318999999999999</v>
      </c>
      <c r="K860" s="184">
        <v>5.6875999999999998</v>
      </c>
      <c r="L860" s="184">
        <v>6.4653999999999998</v>
      </c>
      <c r="M860" s="184">
        <v>5.1040999999999999</v>
      </c>
      <c r="N860" s="184">
        <v>5.6394000000000002</v>
      </c>
      <c r="O860" s="184">
        <v>8.5204000000000004</v>
      </c>
      <c r="P860" s="184">
        <v>7.5811999999999999</v>
      </c>
      <c r="Q860" s="184">
        <v>7.7602000000000002</v>
      </c>
      <c r="R860" s="184">
        <v>8.4042999999999992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44410</v>
      </c>
      <c r="E861" s="184">
        <v>36.832799999999999</v>
      </c>
      <c r="F861" s="184">
        <v>7.1722000000000001</v>
      </c>
      <c r="G861" s="184">
        <v>7.1722000000000001</v>
      </c>
      <c r="H861" s="184">
        <v>8.7350999999999992</v>
      </c>
      <c r="I861" s="184">
        <v>7.7595999999999998</v>
      </c>
      <c r="J861" s="184">
        <v>9.9677000000000007</v>
      </c>
      <c r="K861" s="184">
        <v>6.0229999999999997</v>
      </c>
      <c r="L861" s="184">
        <v>6.8098999999999998</v>
      </c>
      <c r="M861" s="184">
        <v>5.4561999999999999</v>
      </c>
      <c r="N861" s="184">
        <v>6.0011000000000001</v>
      </c>
      <c r="O861" s="184">
        <v>8.9533000000000005</v>
      </c>
      <c r="P861" s="184">
        <v>8.0327999999999999</v>
      </c>
      <c r="Q861" s="184">
        <v>8.6023999999999994</v>
      </c>
      <c r="R861" s="184">
        <v>8.8088999999999995</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44410</v>
      </c>
      <c r="E862" s="184">
        <v>10.375299999999999</v>
      </c>
      <c r="F862" s="184">
        <v>5.7487000000000004</v>
      </c>
      <c r="G862" s="184">
        <v>5.7487000000000004</v>
      </c>
      <c r="H862" s="184">
        <v>8.9611000000000001</v>
      </c>
      <c r="I862" s="184">
        <v>6.2214999999999998</v>
      </c>
      <c r="J862" s="184">
        <v>6.5616000000000003</v>
      </c>
      <c r="K862" s="184">
        <v>5.0422000000000002</v>
      </c>
      <c r="L862" s="184">
        <v>3.504</v>
      </c>
      <c r="M862" s="184"/>
      <c r="N862" s="184"/>
      <c r="O862" s="184"/>
      <c r="P862" s="184"/>
      <c r="Q862" s="184">
        <v>4.9097999999999997</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44410</v>
      </c>
      <c r="E863" s="184">
        <v>10.359</v>
      </c>
      <c r="F863" s="184">
        <v>5.6402000000000001</v>
      </c>
      <c r="G863" s="184">
        <v>5.6402000000000001</v>
      </c>
      <c r="H863" s="184">
        <v>8.7226999999999997</v>
      </c>
      <c r="I863" s="184">
        <v>6.0289999999999999</v>
      </c>
      <c r="J863" s="184">
        <v>6.3536999999999999</v>
      </c>
      <c r="K863" s="184">
        <v>4.8349000000000002</v>
      </c>
      <c r="L863" s="184">
        <v>3.2982</v>
      </c>
      <c r="M863" s="184"/>
      <c r="N863" s="184"/>
      <c r="O863" s="184"/>
      <c r="P863" s="184"/>
      <c r="Q863" s="184">
        <v>4.6966000000000001</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44410</v>
      </c>
      <c r="E864" s="184">
        <v>1230.8712</v>
      </c>
      <c r="F864" s="184">
        <v>8.8719999999999999</v>
      </c>
      <c r="G864" s="184">
        <v>8.8719999999999999</v>
      </c>
      <c r="H864" s="184">
        <v>5.7995000000000001</v>
      </c>
      <c r="I864" s="184">
        <v>5.6589999999999998</v>
      </c>
      <c r="J864" s="184">
        <v>5.9884000000000004</v>
      </c>
      <c r="K864" s="184">
        <v>4.8266999999999998</v>
      </c>
      <c r="L864" s="184">
        <v>5.1120999999999999</v>
      </c>
      <c r="M864" s="184">
        <v>4.4497</v>
      </c>
      <c r="N864" s="184">
        <v>4.6870000000000003</v>
      </c>
      <c r="O864" s="184"/>
      <c r="P864" s="184"/>
      <c r="Q864" s="184">
        <v>7.8197999999999999</v>
      </c>
      <c r="R864" s="184">
        <v>6.9073000000000002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44410</v>
      </c>
      <c r="E865" s="184">
        <v>1198.8434999999999</v>
      </c>
      <c r="F865" s="184">
        <v>8.0419999999999998</v>
      </c>
      <c r="G865" s="184">
        <v>8.0419999999999998</v>
      </c>
      <c r="H865" s="184">
        <v>4.9691999999999998</v>
      </c>
      <c r="I865" s="184">
        <v>4.8583999999999996</v>
      </c>
      <c r="J865" s="184">
        <v>5.1466000000000003</v>
      </c>
      <c r="K865" s="184">
        <v>3.9575999999999998</v>
      </c>
      <c r="L865" s="184">
        <v>4.2236000000000002</v>
      </c>
      <c r="M865" s="184">
        <v>3.5438999999999998</v>
      </c>
      <c r="N865" s="184">
        <v>3.7578999999999998</v>
      </c>
      <c r="O865" s="184"/>
      <c r="P865" s="184"/>
      <c r="Q865" s="184">
        <v>6.7944000000000004</v>
      </c>
      <c r="R865" s="184">
        <v>5.9305000000000003</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7.2023800000000007</v>
      </c>
      <c r="G866" s="186">
        <v>7.2023800000000007</v>
      </c>
      <c r="H866" s="186">
        <v>7.1949249999999996</v>
      </c>
      <c r="I866" s="186">
        <v>6.6962000000000019</v>
      </c>
      <c r="J866" s="186">
        <v>7.356555000000002</v>
      </c>
      <c r="K866" s="186">
        <v>5.4924850000000003</v>
      </c>
      <c r="L866" s="186">
        <v>5.2729937500000004</v>
      </c>
      <c r="M866" s="186">
        <v>5.0038285714285715</v>
      </c>
      <c r="N866" s="186">
        <v>5.4864214285714299</v>
      </c>
      <c r="O866" s="186">
        <v>7.7942899999999993</v>
      </c>
      <c r="P866" s="186">
        <v>7.4745699999999999</v>
      </c>
      <c r="Q866" s="186">
        <v>7.0830199999999994</v>
      </c>
      <c r="R866" s="186">
        <v>7.4038500000000003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7.0363500000000005</v>
      </c>
      <c r="G867" s="186">
        <v>7.0363500000000005</v>
      </c>
      <c r="H867" s="186">
        <v>7.1064499999999997</v>
      </c>
      <c r="I867" s="186">
        <v>6.1252499999999994</v>
      </c>
      <c r="J867" s="186">
        <v>6.9210500000000001</v>
      </c>
      <c r="K867" s="186">
        <v>5.1245500000000002</v>
      </c>
      <c r="L867" s="186">
        <v>5.46075</v>
      </c>
      <c r="M867" s="186">
        <v>5.1449499999999997</v>
      </c>
      <c r="N867" s="186">
        <v>5.6553500000000003</v>
      </c>
      <c r="O867" s="186">
        <v>7.8359500000000004</v>
      </c>
      <c r="P867" s="186">
        <v>7.5678000000000001</v>
      </c>
      <c r="Q867" s="186">
        <v>7.79</v>
      </c>
      <c r="R867" s="186">
        <v>7.6011000000000006</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44410</v>
      </c>
      <c r="E870" s="184">
        <v>84.100300000000004</v>
      </c>
      <c r="F870" s="184">
        <v>0.62180000000000002</v>
      </c>
      <c r="G870" s="184">
        <v>0.62180000000000002</v>
      </c>
      <c r="H870" s="184">
        <v>0.43190000000000001</v>
      </c>
      <c r="I870" s="184">
        <v>1.0447</v>
      </c>
      <c r="J870" s="184">
        <v>1.6136999999999999</v>
      </c>
      <c r="K870" s="184">
        <v>11.005599999999999</v>
      </c>
      <c r="L870" s="184">
        <v>10.3192</v>
      </c>
      <c r="M870" s="184">
        <v>37.326099999999997</v>
      </c>
      <c r="N870" s="184">
        <v>44.2029</v>
      </c>
      <c r="O870" s="184">
        <v>12.9184</v>
      </c>
      <c r="P870" s="184">
        <v>12.413399999999999</v>
      </c>
      <c r="Q870" s="184">
        <v>14.4438</v>
      </c>
      <c r="R870" s="184">
        <v>21.802499999999998</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44410</v>
      </c>
      <c r="E871" s="184">
        <v>91.241699999999994</v>
      </c>
      <c r="F871" s="184">
        <v>0.62909999999999999</v>
      </c>
      <c r="G871" s="184">
        <v>0.62909999999999999</v>
      </c>
      <c r="H871" s="184">
        <v>0.44900000000000001</v>
      </c>
      <c r="I871" s="184">
        <v>1.0789</v>
      </c>
      <c r="J871" s="184">
        <v>1.6898</v>
      </c>
      <c r="K871" s="184">
        <v>11.259600000000001</v>
      </c>
      <c r="L871" s="184">
        <v>10.785600000000001</v>
      </c>
      <c r="M871" s="184">
        <v>38.222999999999999</v>
      </c>
      <c r="N871" s="184">
        <v>45.507100000000001</v>
      </c>
      <c r="O871" s="184">
        <v>13.929600000000001</v>
      </c>
      <c r="P871" s="184">
        <v>13.5641</v>
      </c>
      <c r="Q871" s="184">
        <v>15.6214</v>
      </c>
      <c r="R871" s="184">
        <v>22.889600000000002</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44410</v>
      </c>
      <c r="E872" s="184">
        <v>47.02</v>
      </c>
      <c r="F872" s="184">
        <v>0.77149999999999996</v>
      </c>
      <c r="G872" s="184">
        <v>0.77149999999999996</v>
      </c>
      <c r="H872" s="184">
        <v>0.55600000000000005</v>
      </c>
      <c r="I872" s="184">
        <v>1.7968999999999999</v>
      </c>
      <c r="J872" s="184">
        <v>2.173</v>
      </c>
      <c r="K872" s="184">
        <v>11.6599</v>
      </c>
      <c r="L872" s="184">
        <v>12.8932</v>
      </c>
      <c r="M872" s="184">
        <v>40.947200000000002</v>
      </c>
      <c r="N872" s="184">
        <v>51.043999999999997</v>
      </c>
      <c r="O872" s="184">
        <v>15.0181</v>
      </c>
      <c r="P872" s="184">
        <v>18.119299999999999</v>
      </c>
      <c r="Q872" s="184">
        <v>17.626899999999999</v>
      </c>
      <c r="R872" s="184">
        <v>26.316400000000002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44410</v>
      </c>
      <c r="E873" s="184">
        <v>42.38</v>
      </c>
      <c r="F873" s="184">
        <v>0.76080000000000003</v>
      </c>
      <c r="G873" s="184">
        <v>0.76080000000000003</v>
      </c>
      <c r="H873" s="184">
        <v>0.52180000000000004</v>
      </c>
      <c r="I873" s="184">
        <v>1.7282999999999999</v>
      </c>
      <c r="J873" s="184">
        <v>2.0467</v>
      </c>
      <c r="K873" s="184">
        <v>11.292</v>
      </c>
      <c r="L873" s="184">
        <v>12.264900000000001</v>
      </c>
      <c r="M873" s="184">
        <v>39.729599999999998</v>
      </c>
      <c r="N873" s="184">
        <v>49.2254</v>
      </c>
      <c r="O873" s="184">
        <v>13.597899999999999</v>
      </c>
      <c r="P873" s="184">
        <v>16.689800000000002</v>
      </c>
      <c r="Q873" s="184">
        <v>17.200399999999998</v>
      </c>
      <c r="R873" s="184">
        <v>24.831399999999999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44410</v>
      </c>
      <c r="E874" s="184">
        <v>14.367000000000001</v>
      </c>
      <c r="F874" s="184">
        <v>0.97689999999999999</v>
      </c>
      <c r="G874" s="184">
        <v>0.97689999999999999</v>
      </c>
      <c r="H874" s="184">
        <v>1.0764</v>
      </c>
      <c r="I874" s="184">
        <v>2.8123999999999998</v>
      </c>
      <c r="J874" s="184">
        <v>3.4714</v>
      </c>
      <c r="K874" s="184">
        <v>11.901199999999999</v>
      </c>
      <c r="L874" s="184">
        <v>11.432600000000001</v>
      </c>
      <c r="M874" s="184">
        <v>37.733699999999999</v>
      </c>
      <c r="N874" s="184">
        <v>44.726500000000001</v>
      </c>
      <c r="O874" s="184">
        <v>12.870699999999999</v>
      </c>
      <c r="P874" s="184"/>
      <c r="Q874" s="184">
        <v>9.9373000000000005</v>
      </c>
      <c r="R874" s="184">
        <v>23.070900000000002</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44410</v>
      </c>
      <c r="E875" s="184">
        <v>13.609</v>
      </c>
      <c r="F875" s="184">
        <v>0.97199999999999998</v>
      </c>
      <c r="G875" s="184">
        <v>0.97199999999999998</v>
      </c>
      <c r="H875" s="184">
        <v>1.0468999999999999</v>
      </c>
      <c r="I875" s="184">
        <v>2.7482000000000002</v>
      </c>
      <c r="J875" s="184">
        <v>3.3254999999999999</v>
      </c>
      <c r="K875" s="184">
        <v>11.430400000000001</v>
      </c>
      <c r="L875" s="184">
        <v>10.5344</v>
      </c>
      <c r="M875" s="184">
        <v>36.130800000000001</v>
      </c>
      <c r="N875" s="184">
        <v>42.502600000000001</v>
      </c>
      <c r="O875" s="184">
        <v>11.309900000000001</v>
      </c>
      <c r="P875" s="184"/>
      <c r="Q875" s="184">
        <v>8.3902999999999999</v>
      </c>
      <c r="R875" s="184">
        <v>21.295500000000001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44410</v>
      </c>
      <c r="E876" s="184">
        <v>35.957000000000001</v>
      </c>
      <c r="F876" s="184">
        <v>0.74250000000000005</v>
      </c>
      <c r="G876" s="184">
        <v>0.74250000000000005</v>
      </c>
      <c r="H876" s="184">
        <v>0.96030000000000004</v>
      </c>
      <c r="I876" s="184">
        <v>2.6286999999999998</v>
      </c>
      <c r="J876" s="184">
        <v>3.3900999999999999</v>
      </c>
      <c r="K876" s="184">
        <v>14.301600000000001</v>
      </c>
      <c r="L876" s="184">
        <v>14.2254</v>
      </c>
      <c r="M876" s="184">
        <v>41.758299999999998</v>
      </c>
      <c r="N876" s="184">
        <v>49.652500000000003</v>
      </c>
      <c r="O876" s="184">
        <v>14.086600000000001</v>
      </c>
      <c r="P876" s="184">
        <v>13.1144</v>
      </c>
      <c r="Q876" s="184">
        <v>14.6975</v>
      </c>
      <c r="R876" s="184">
        <v>24.908999999999999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44410</v>
      </c>
      <c r="E877" s="184">
        <v>33.578000000000003</v>
      </c>
      <c r="F877" s="184">
        <v>0.73499999999999999</v>
      </c>
      <c r="G877" s="184">
        <v>0.73499999999999999</v>
      </c>
      <c r="H877" s="184">
        <v>0.94089999999999996</v>
      </c>
      <c r="I877" s="184">
        <v>2.5878000000000001</v>
      </c>
      <c r="J877" s="184">
        <v>3.2978999999999998</v>
      </c>
      <c r="K877" s="184">
        <v>13.9899</v>
      </c>
      <c r="L877" s="184">
        <v>13.6311</v>
      </c>
      <c r="M877" s="184">
        <v>40.640799999999999</v>
      </c>
      <c r="N877" s="184">
        <v>48.057699999999997</v>
      </c>
      <c r="O877" s="184">
        <v>12.898999999999999</v>
      </c>
      <c r="P877" s="184">
        <v>12.067299999999999</v>
      </c>
      <c r="Q877" s="184">
        <v>11.4719</v>
      </c>
      <c r="R877" s="184">
        <v>23.579599999999999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44410</v>
      </c>
      <c r="E878" s="184">
        <v>60.847900000000003</v>
      </c>
      <c r="F878" s="184">
        <v>0.96150000000000002</v>
      </c>
      <c r="G878" s="184">
        <v>0.96150000000000002</v>
      </c>
      <c r="H878" s="184">
        <v>0.3397</v>
      </c>
      <c r="I878" s="184">
        <v>0.77790000000000004</v>
      </c>
      <c r="J878" s="184">
        <v>3.7572000000000001</v>
      </c>
      <c r="K878" s="184">
        <v>15.4986</v>
      </c>
      <c r="L878" s="184">
        <v>17.5535</v>
      </c>
      <c r="M878" s="184">
        <v>60.078899999999997</v>
      </c>
      <c r="N878" s="184">
        <v>68.7941</v>
      </c>
      <c r="O878" s="184">
        <v>15.782400000000001</v>
      </c>
      <c r="P878" s="184">
        <v>14.526199999999999</v>
      </c>
      <c r="Q878" s="184">
        <v>13.735799999999999</v>
      </c>
      <c r="R878" s="184">
        <v>25.3232</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44410</v>
      </c>
      <c r="E879" s="184">
        <v>66.383399999999995</v>
      </c>
      <c r="F879" s="184">
        <v>0.96750000000000003</v>
      </c>
      <c r="G879" s="184">
        <v>0.96750000000000003</v>
      </c>
      <c r="H879" s="184">
        <v>0.35389999999999999</v>
      </c>
      <c r="I879" s="184">
        <v>0.80789999999999995</v>
      </c>
      <c r="J879" s="184">
        <v>3.8273999999999999</v>
      </c>
      <c r="K879" s="184">
        <v>15.736000000000001</v>
      </c>
      <c r="L879" s="184">
        <v>18.033200000000001</v>
      </c>
      <c r="M879" s="184">
        <v>61.080199999999998</v>
      </c>
      <c r="N879" s="184">
        <v>70.193299999999994</v>
      </c>
      <c r="O879" s="184">
        <v>16.835599999999999</v>
      </c>
      <c r="P879" s="184">
        <v>15.6835</v>
      </c>
      <c r="Q879" s="184">
        <v>19.264900000000001</v>
      </c>
      <c r="R879" s="184">
        <v>26.376899999999999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44410</v>
      </c>
      <c r="E880" s="184">
        <v>101.751</v>
      </c>
      <c r="F880" s="184">
        <v>0.67779999999999996</v>
      </c>
      <c r="G880" s="184">
        <v>0.67779999999999996</v>
      </c>
      <c r="H880" s="184">
        <v>1.2277</v>
      </c>
      <c r="I880" s="184">
        <v>1.7306999999999999</v>
      </c>
      <c r="J880" s="184">
        <v>4.2359999999999998</v>
      </c>
      <c r="K880" s="184">
        <v>14.9924</v>
      </c>
      <c r="L880" s="184">
        <v>17.484500000000001</v>
      </c>
      <c r="M880" s="184">
        <v>53.317999999999998</v>
      </c>
      <c r="N880" s="184">
        <v>54.502899999999997</v>
      </c>
      <c r="O880" s="184">
        <v>9.3646999999999991</v>
      </c>
      <c r="P880" s="184">
        <v>9.9069000000000003</v>
      </c>
      <c r="Q880" s="184">
        <v>14.728400000000001</v>
      </c>
      <c r="R880" s="184">
        <v>18.838799999999999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44410</v>
      </c>
      <c r="E881" s="184">
        <v>109.81</v>
      </c>
      <c r="F881" s="184">
        <v>0.68679999999999997</v>
      </c>
      <c r="G881" s="184">
        <v>0.68679999999999997</v>
      </c>
      <c r="H881" s="184">
        <v>1.2494000000000001</v>
      </c>
      <c r="I881" s="184">
        <v>1.7739</v>
      </c>
      <c r="J881" s="184">
        <v>4.3324999999999996</v>
      </c>
      <c r="K881" s="184">
        <v>15.3224</v>
      </c>
      <c r="L881" s="184">
        <v>18.1706</v>
      </c>
      <c r="M881" s="184">
        <v>54.614100000000001</v>
      </c>
      <c r="N881" s="184">
        <v>56.2042</v>
      </c>
      <c r="O881" s="184">
        <v>10.41</v>
      </c>
      <c r="P881" s="184">
        <v>11.055999999999999</v>
      </c>
      <c r="Q881" s="184">
        <v>12.5448</v>
      </c>
      <c r="R881" s="184">
        <v>20.029800000000002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44410</v>
      </c>
      <c r="E882" s="184">
        <v>15.077299999999999</v>
      </c>
      <c r="F882" s="184">
        <v>1.2946</v>
      </c>
      <c r="G882" s="184">
        <v>1.2946</v>
      </c>
      <c r="H882" s="184">
        <v>2.2210999999999999</v>
      </c>
      <c r="I882" s="184">
        <v>3.0194000000000001</v>
      </c>
      <c r="J882" s="184">
        <v>3.8610000000000002</v>
      </c>
      <c r="K882" s="184">
        <v>13.553599999999999</v>
      </c>
      <c r="L882" s="184">
        <v>13.2814</v>
      </c>
      <c r="M882" s="184">
        <v>43.694600000000001</v>
      </c>
      <c r="N882" s="184">
        <v>51.422600000000003</v>
      </c>
      <c r="O882" s="184"/>
      <c r="P882" s="184"/>
      <c r="Q882" s="184">
        <v>48.972700000000003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44410</v>
      </c>
      <c r="E883" s="184">
        <v>14.8245</v>
      </c>
      <c r="F883" s="184">
        <v>1.2817000000000001</v>
      </c>
      <c r="G883" s="184">
        <v>1.2817000000000001</v>
      </c>
      <c r="H883" s="184">
        <v>2.19</v>
      </c>
      <c r="I883" s="184">
        <v>2.9558</v>
      </c>
      <c r="J883" s="184">
        <v>3.7201</v>
      </c>
      <c r="K883" s="184">
        <v>13.083</v>
      </c>
      <c r="L883" s="184">
        <v>12.3621</v>
      </c>
      <c r="M883" s="184">
        <v>41.931899999999999</v>
      </c>
      <c r="N883" s="184">
        <v>48.948</v>
      </c>
      <c r="O883" s="184"/>
      <c r="P883" s="184"/>
      <c r="Q883" s="184">
        <v>46.547400000000003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44410</v>
      </c>
      <c r="E884" s="184">
        <v>45.35</v>
      </c>
      <c r="F884" s="184">
        <v>0.30969999999999998</v>
      </c>
      <c r="G884" s="184">
        <v>0.30969999999999998</v>
      </c>
      <c r="H884" s="184">
        <v>1.6133</v>
      </c>
      <c r="I884" s="184">
        <v>2.0707</v>
      </c>
      <c r="J884" s="184">
        <v>4.0853999999999999</v>
      </c>
      <c r="K884" s="184">
        <v>14.491300000000001</v>
      </c>
      <c r="L884" s="184">
        <v>17.122900000000001</v>
      </c>
      <c r="M884" s="184">
        <v>48.4938</v>
      </c>
      <c r="N884" s="184">
        <v>49.374200000000002</v>
      </c>
      <c r="O884" s="184">
        <v>14.2104</v>
      </c>
      <c r="P884" s="184">
        <v>12.7591</v>
      </c>
      <c r="Q884" s="184">
        <v>13.2052</v>
      </c>
      <c r="R884" s="184">
        <v>26.037600000000001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44410</v>
      </c>
      <c r="E885" s="184">
        <v>49.5</v>
      </c>
      <c r="F885" s="184">
        <v>0.32429999999999998</v>
      </c>
      <c r="G885" s="184">
        <v>0.32429999999999998</v>
      </c>
      <c r="H885" s="184">
        <v>1.6217999999999999</v>
      </c>
      <c r="I885" s="184">
        <v>2.125</v>
      </c>
      <c r="J885" s="184">
        <v>4.1886000000000001</v>
      </c>
      <c r="K885" s="184">
        <v>14.8492</v>
      </c>
      <c r="L885" s="184">
        <v>17.8291</v>
      </c>
      <c r="M885" s="184">
        <v>49.818399999999997</v>
      </c>
      <c r="N885" s="184">
        <v>51.237400000000001</v>
      </c>
      <c r="O885" s="184">
        <v>15.468299999999999</v>
      </c>
      <c r="P885" s="184">
        <v>14.017300000000001</v>
      </c>
      <c r="Q885" s="184">
        <v>14.6448</v>
      </c>
      <c r="R885" s="184">
        <v>27.436399999999999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44410</v>
      </c>
      <c r="E886" s="184">
        <v>14.48</v>
      </c>
      <c r="F886" s="184">
        <v>0.76549999999999996</v>
      </c>
      <c r="G886" s="184">
        <v>0.76549999999999996</v>
      </c>
      <c r="H886" s="184">
        <v>0.34649999999999997</v>
      </c>
      <c r="I886" s="184">
        <v>1.1173</v>
      </c>
      <c r="J886" s="184">
        <v>1.9718</v>
      </c>
      <c r="K886" s="184">
        <v>10.8729</v>
      </c>
      <c r="L886" s="184">
        <v>11.042899999999999</v>
      </c>
      <c r="M886" s="184">
        <v>35.580500000000001</v>
      </c>
      <c r="N886" s="184">
        <v>41.406300000000002</v>
      </c>
      <c r="O886" s="184">
        <v>11.1563</v>
      </c>
      <c r="P886" s="184"/>
      <c r="Q886" s="184">
        <v>10.494</v>
      </c>
      <c r="R886" s="184">
        <v>22.209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44410</v>
      </c>
      <c r="E887" s="184">
        <v>13.66</v>
      </c>
      <c r="F887" s="184">
        <v>0.73750000000000004</v>
      </c>
      <c r="G887" s="184">
        <v>0.73750000000000004</v>
      </c>
      <c r="H887" s="184">
        <v>0.29370000000000002</v>
      </c>
      <c r="I887" s="184">
        <v>1.1103000000000001</v>
      </c>
      <c r="J887" s="184">
        <v>1.8643000000000001</v>
      </c>
      <c r="K887" s="184">
        <v>10.6073</v>
      </c>
      <c r="L887" s="184">
        <v>10.6073</v>
      </c>
      <c r="M887" s="184">
        <v>34.713999999999999</v>
      </c>
      <c r="N887" s="184">
        <v>40.246400000000001</v>
      </c>
      <c r="O887" s="184">
        <v>9.7167999999999992</v>
      </c>
      <c r="P887" s="184"/>
      <c r="Q887" s="184">
        <v>8.7711000000000006</v>
      </c>
      <c r="R887" s="184">
        <v>21.097899999999999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44410</v>
      </c>
      <c r="E888" s="184">
        <v>56.34</v>
      </c>
      <c r="F888" s="184">
        <v>0.62509999999999999</v>
      </c>
      <c r="G888" s="184">
        <v>0.62509999999999999</v>
      </c>
      <c r="H888" s="184">
        <v>0.76910000000000001</v>
      </c>
      <c r="I888" s="184">
        <v>1.0039</v>
      </c>
      <c r="J888" s="184">
        <v>1.9543999999999999</v>
      </c>
      <c r="K888" s="184">
        <v>11.608599999999999</v>
      </c>
      <c r="L888" s="184">
        <v>8.5340000000000007</v>
      </c>
      <c r="M888" s="184">
        <v>28.366399999999999</v>
      </c>
      <c r="N888" s="184">
        <v>37.6496</v>
      </c>
      <c r="O888" s="184">
        <v>9.7055000000000007</v>
      </c>
      <c r="P888" s="184">
        <v>14.45</v>
      </c>
      <c r="Q888" s="184">
        <v>12.8278</v>
      </c>
      <c r="R888" s="184">
        <v>25.200600000000001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44410</v>
      </c>
      <c r="E889" s="184">
        <v>50.39</v>
      </c>
      <c r="F889" s="184">
        <v>0.59889999999999999</v>
      </c>
      <c r="G889" s="184">
        <v>0.59889999999999999</v>
      </c>
      <c r="H889" s="184">
        <v>0.73970000000000002</v>
      </c>
      <c r="I889" s="184">
        <v>0.9415</v>
      </c>
      <c r="J889" s="184">
        <v>1.8185</v>
      </c>
      <c r="K889" s="184">
        <v>11.2117</v>
      </c>
      <c r="L889" s="184">
        <v>7.8091999999999997</v>
      </c>
      <c r="M889" s="184">
        <v>27.055</v>
      </c>
      <c r="N889" s="184">
        <v>35.785499999999999</v>
      </c>
      <c r="O889" s="184">
        <v>8.2283000000000008</v>
      </c>
      <c r="P889" s="184">
        <v>12.7692</v>
      </c>
      <c r="Q889" s="184">
        <v>11.078799999999999</v>
      </c>
      <c r="R889" s="184">
        <v>23.534800000000001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44410</v>
      </c>
      <c r="E890" s="184">
        <v>30.566199999999998</v>
      </c>
      <c r="F890" s="184">
        <v>0.88949999999999996</v>
      </c>
      <c r="G890" s="184">
        <v>0.88949999999999996</v>
      </c>
      <c r="H890" s="184">
        <v>1.7297</v>
      </c>
      <c r="I890" s="184">
        <v>4.2308000000000003</v>
      </c>
      <c r="J890" s="184">
        <v>5.7229999999999999</v>
      </c>
      <c r="K890" s="184">
        <v>17.420000000000002</v>
      </c>
      <c r="L890" s="184">
        <v>18.807500000000001</v>
      </c>
      <c r="M890" s="184">
        <v>50.197299999999998</v>
      </c>
      <c r="N890" s="184">
        <v>62.9876</v>
      </c>
      <c r="O890" s="184">
        <v>25.418299999999999</v>
      </c>
      <c r="P890" s="184">
        <v>19.048100000000002</v>
      </c>
      <c r="Q890" s="184">
        <v>17.9679</v>
      </c>
      <c r="R890" s="184">
        <v>34.598300000000002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44410</v>
      </c>
      <c r="E891" s="184">
        <v>28.066299999999998</v>
      </c>
      <c r="F891" s="184">
        <v>0.88029999999999997</v>
      </c>
      <c r="G891" s="184">
        <v>0.88029999999999997</v>
      </c>
      <c r="H891" s="184">
        <v>1.7075</v>
      </c>
      <c r="I891" s="184">
        <v>4.1853999999999996</v>
      </c>
      <c r="J891" s="184">
        <v>5.62</v>
      </c>
      <c r="K891" s="184">
        <v>17.070699999999999</v>
      </c>
      <c r="L891" s="184">
        <v>18.1953</v>
      </c>
      <c r="M891" s="184">
        <v>48.976599999999998</v>
      </c>
      <c r="N891" s="184">
        <v>61.1126</v>
      </c>
      <c r="O891" s="184">
        <v>23.717400000000001</v>
      </c>
      <c r="P891" s="184">
        <v>17.477599999999999</v>
      </c>
      <c r="Q891" s="184">
        <v>16.488600000000002</v>
      </c>
      <c r="R891" s="184">
        <v>32.8688</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44410</v>
      </c>
      <c r="E892" s="184">
        <v>14.59</v>
      </c>
      <c r="F892" s="184">
        <v>0.27489999999999998</v>
      </c>
      <c r="G892" s="184">
        <v>0.27489999999999998</v>
      </c>
      <c r="H892" s="184">
        <v>1.6725000000000001</v>
      </c>
      <c r="I892" s="184">
        <v>2.3142</v>
      </c>
      <c r="J892" s="184">
        <v>5.1910999999999996</v>
      </c>
      <c r="K892" s="184">
        <v>16.162400000000002</v>
      </c>
      <c r="L892" s="184">
        <v>17.377300000000002</v>
      </c>
      <c r="M892" s="184">
        <v>45.3187</v>
      </c>
      <c r="N892" s="184"/>
      <c r="O892" s="184"/>
      <c r="P892" s="184"/>
      <c r="Q892" s="184">
        <v>45.9</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44410</v>
      </c>
      <c r="E893" s="184">
        <v>14.36</v>
      </c>
      <c r="F893" s="184">
        <v>0.2094</v>
      </c>
      <c r="G893" s="184">
        <v>0.2094</v>
      </c>
      <c r="H893" s="184">
        <v>1.5559000000000001</v>
      </c>
      <c r="I893" s="184">
        <v>2.2063999999999999</v>
      </c>
      <c r="J893" s="184">
        <v>4.9707999999999997</v>
      </c>
      <c r="K893" s="184">
        <v>15.62</v>
      </c>
      <c r="L893" s="184">
        <v>16.275300000000001</v>
      </c>
      <c r="M893" s="184">
        <v>43.313400000000001</v>
      </c>
      <c r="N893" s="184"/>
      <c r="O893" s="184"/>
      <c r="P893" s="184"/>
      <c r="Q893" s="184">
        <v>43.6</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44410</v>
      </c>
      <c r="E894" s="184">
        <v>10.5749</v>
      </c>
      <c r="F894" s="184">
        <v>1.028</v>
      </c>
      <c r="G894" s="184">
        <v>1.028</v>
      </c>
      <c r="H894" s="184">
        <v>-0.1963</v>
      </c>
      <c r="I894" s="184">
        <v>0.59740000000000004</v>
      </c>
      <c r="J894" s="184">
        <v>0.80259999999999998</v>
      </c>
      <c r="K894" s="184">
        <v>6.5416999999999996</v>
      </c>
      <c r="L894" s="184">
        <v>2.6440000000000001</v>
      </c>
      <c r="M894" s="184">
        <v>30.0502</v>
      </c>
      <c r="N894" s="184">
        <v>36.601900000000001</v>
      </c>
      <c r="O894" s="184">
        <v>4.7906000000000004</v>
      </c>
      <c r="P894" s="184">
        <v>9.1712000000000007</v>
      </c>
      <c r="Q894" s="184">
        <v>0.41739999999999999</v>
      </c>
      <c r="R894" s="184">
        <v>12.213100000000001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44410</v>
      </c>
      <c r="E895" s="184">
        <v>11.796900000000001</v>
      </c>
      <c r="F895" s="184">
        <v>1.0371999999999999</v>
      </c>
      <c r="G895" s="184">
        <v>1.0371999999999999</v>
      </c>
      <c r="H895" s="184">
        <v>-0.17519999999999999</v>
      </c>
      <c r="I895" s="184">
        <v>0.63980000000000004</v>
      </c>
      <c r="J895" s="184">
        <v>0.89629999999999999</v>
      </c>
      <c r="K895" s="184">
        <v>6.8444000000000003</v>
      </c>
      <c r="L895" s="184">
        <v>3.2054999999999998</v>
      </c>
      <c r="M895" s="184">
        <v>31.124700000000001</v>
      </c>
      <c r="N895" s="184">
        <v>38.164499999999997</v>
      </c>
      <c r="O895" s="184">
        <v>6.3948</v>
      </c>
      <c r="P895" s="184">
        <v>10.639200000000001</v>
      </c>
      <c r="Q895" s="184">
        <v>13.803100000000001</v>
      </c>
      <c r="R895" s="184">
        <v>13.8271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44410</v>
      </c>
      <c r="E896" s="184">
        <v>15.749000000000001</v>
      </c>
      <c r="F896" s="184">
        <v>1.2212000000000001</v>
      </c>
      <c r="G896" s="184">
        <v>1.2212000000000001</v>
      </c>
      <c r="H896" s="184">
        <v>1.5213000000000001</v>
      </c>
      <c r="I896" s="184">
        <v>1.9484999999999999</v>
      </c>
      <c r="J896" s="184">
        <v>3.4961000000000002</v>
      </c>
      <c r="K896" s="184">
        <v>14.413399999999999</v>
      </c>
      <c r="L896" s="184">
        <v>16.271699999999999</v>
      </c>
      <c r="M896" s="184">
        <v>45.7836</v>
      </c>
      <c r="N896" s="184">
        <v>52.947499999999998</v>
      </c>
      <c r="O896" s="184"/>
      <c r="P896" s="184"/>
      <c r="Q896" s="184">
        <v>24.8111</v>
      </c>
      <c r="R896" s="184">
        <v>25.274799999999999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44410</v>
      </c>
      <c r="E897" s="184">
        <v>15.195</v>
      </c>
      <c r="F897" s="184">
        <v>1.2122999999999999</v>
      </c>
      <c r="G897" s="184">
        <v>1.2122999999999999</v>
      </c>
      <c r="H897" s="184">
        <v>1.4962</v>
      </c>
      <c r="I897" s="184">
        <v>1.8841000000000001</v>
      </c>
      <c r="J897" s="184">
        <v>3.3532999999999999</v>
      </c>
      <c r="K897" s="184">
        <v>13.922599999999999</v>
      </c>
      <c r="L897" s="184">
        <v>15.2971</v>
      </c>
      <c r="M897" s="184">
        <v>43.9193</v>
      </c>
      <c r="N897" s="184">
        <v>50.311599999999999</v>
      </c>
      <c r="O897" s="184"/>
      <c r="P897" s="184"/>
      <c r="Q897" s="184">
        <v>22.649000000000001</v>
      </c>
      <c r="R897" s="184">
        <v>23.1037</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44410</v>
      </c>
      <c r="E898" s="184">
        <v>16.055</v>
      </c>
      <c r="F898" s="184">
        <v>0.8417</v>
      </c>
      <c r="G898" s="184">
        <v>0.8417</v>
      </c>
      <c r="H898" s="184">
        <v>0.16220000000000001</v>
      </c>
      <c r="I898" s="184">
        <v>0.87970000000000004</v>
      </c>
      <c r="J898" s="184">
        <v>1.8201000000000001</v>
      </c>
      <c r="K898" s="184">
        <v>11.1996</v>
      </c>
      <c r="L898" s="184">
        <v>19.572500000000002</v>
      </c>
      <c r="M898" s="184">
        <v>35.576799999999999</v>
      </c>
      <c r="N898" s="184">
        <v>43.309800000000003</v>
      </c>
      <c r="O898" s="184"/>
      <c r="P898" s="184"/>
      <c r="Q898" s="184">
        <v>18.8428</v>
      </c>
      <c r="R898" s="184">
        <v>24.2407</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44410</v>
      </c>
      <c r="E899" s="184">
        <v>15.566000000000001</v>
      </c>
      <c r="F899" s="184">
        <v>0.82909999999999995</v>
      </c>
      <c r="G899" s="184">
        <v>0.82909999999999995</v>
      </c>
      <c r="H899" s="184">
        <v>0.14149999999999999</v>
      </c>
      <c r="I899" s="184">
        <v>0.8357</v>
      </c>
      <c r="J899" s="184">
        <v>1.712</v>
      </c>
      <c r="K899" s="184">
        <v>10.8453</v>
      </c>
      <c r="L899" s="184">
        <v>18.860700000000001</v>
      </c>
      <c r="M899" s="184">
        <v>34.386600000000001</v>
      </c>
      <c r="N899" s="184">
        <v>41.637900000000002</v>
      </c>
      <c r="O899" s="184"/>
      <c r="P899" s="184"/>
      <c r="Q899" s="184">
        <v>17.509899999999998</v>
      </c>
      <c r="R899" s="184">
        <v>22.8154</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44410</v>
      </c>
      <c r="E900" s="184">
        <v>14.203200000000001</v>
      </c>
      <c r="F900" s="184">
        <v>0.72829999999999995</v>
      </c>
      <c r="G900" s="184">
        <v>0.72829999999999995</v>
      </c>
      <c r="H900" s="184">
        <v>1.5668</v>
      </c>
      <c r="I900" s="184">
        <v>2.3182</v>
      </c>
      <c r="J900" s="184">
        <v>3.6888999999999998</v>
      </c>
      <c r="K900" s="184">
        <v>15.2044</v>
      </c>
      <c r="L900" s="184">
        <v>22.387599999999999</v>
      </c>
      <c r="M900" s="184"/>
      <c r="N900" s="184"/>
      <c r="O900" s="184"/>
      <c r="P900" s="184"/>
      <c r="Q900" s="184">
        <v>42.031999999999996</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44410</v>
      </c>
      <c r="E901" s="184">
        <v>13.9908</v>
      </c>
      <c r="F901" s="184">
        <v>0.71189999999999998</v>
      </c>
      <c r="G901" s="184">
        <v>0.71189999999999998</v>
      </c>
      <c r="H901" s="184">
        <v>1.5275000000000001</v>
      </c>
      <c r="I901" s="184">
        <v>2.2376</v>
      </c>
      <c r="J901" s="184">
        <v>3.5036999999999998</v>
      </c>
      <c r="K901" s="184">
        <v>14.5885</v>
      </c>
      <c r="L901" s="184">
        <v>21.1188</v>
      </c>
      <c r="M901" s="184"/>
      <c r="N901" s="184"/>
      <c r="O901" s="184"/>
      <c r="P901" s="184"/>
      <c r="Q901" s="184">
        <v>39.908000000000001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44410</v>
      </c>
      <c r="E902" s="184">
        <v>18.710999999999999</v>
      </c>
      <c r="F902" s="184">
        <v>0.55349999999999999</v>
      </c>
      <c r="G902" s="184">
        <v>0.55349999999999999</v>
      </c>
      <c r="H902" s="184">
        <v>0.52649999999999997</v>
      </c>
      <c r="I902" s="184">
        <v>2.0396000000000001</v>
      </c>
      <c r="J902" s="184">
        <v>3.754</v>
      </c>
      <c r="K902" s="184">
        <v>15.8719</v>
      </c>
      <c r="L902" s="184">
        <v>19.6968</v>
      </c>
      <c r="M902" s="184">
        <v>49.281999999999996</v>
      </c>
      <c r="N902" s="184">
        <v>61.650100000000002</v>
      </c>
      <c r="O902" s="184"/>
      <c r="P902" s="184"/>
      <c r="Q902" s="184">
        <v>32.574599999999997</v>
      </c>
      <c r="R902" s="184">
        <v>34.955500000000001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44410</v>
      </c>
      <c r="E903" s="184">
        <v>18.053000000000001</v>
      </c>
      <c r="F903" s="184">
        <v>0.54579999999999995</v>
      </c>
      <c r="G903" s="184">
        <v>0.54579999999999995</v>
      </c>
      <c r="H903" s="184">
        <v>0.49540000000000001</v>
      </c>
      <c r="I903" s="184">
        <v>1.9885999999999999</v>
      </c>
      <c r="J903" s="184">
        <v>3.6278000000000001</v>
      </c>
      <c r="K903" s="184">
        <v>15.443199999999999</v>
      </c>
      <c r="L903" s="184">
        <v>18.816600000000001</v>
      </c>
      <c r="M903" s="184">
        <v>47.6004</v>
      </c>
      <c r="N903" s="184">
        <v>59.197499999999998</v>
      </c>
      <c r="O903" s="184"/>
      <c r="P903" s="184"/>
      <c r="Q903" s="184">
        <v>30.4557</v>
      </c>
      <c r="R903" s="184">
        <v>32.823300000000003</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44410</v>
      </c>
      <c r="E904" s="184">
        <v>35.786700000000003</v>
      </c>
      <c r="F904" s="184">
        <v>1.9038999999999999</v>
      </c>
      <c r="G904" s="184">
        <v>1.9038999999999999</v>
      </c>
      <c r="H904" s="184">
        <v>1.165</v>
      </c>
      <c r="I904" s="184">
        <v>2.1440999999999999</v>
      </c>
      <c r="J904" s="184">
        <v>1.6734</v>
      </c>
      <c r="K904" s="184">
        <v>9.5449999999999999</v>
      </c>
      <c r="L904" s="184">
        <v>9.0678999999999998</v>
      </c>
      <c r="M904" s="184">
        <v>32.853299999999997</v>
      </c>
      <c r="N904" s="184">
        <v>43.253399999999999</v>
      </c>
      <c r="O904" s="184">
        <v>14.4048</v>
      </c>
      <c r="P904" s="184">
        <v>15.4122</v>
      </c>
      <c r="Q904" s="184">
        <v>16.7622</v>
      </c>
      <c r="R904" s="184">
        <v>25.422899999999998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44410</v>
      </c>
      <c r="E905" s="184">
        <v>32.054200000000002</v>
      </c>
      <c r="F905" s="184">
        <v>1.893</v>
      </c>
      <c r="G905" s="184">
        <v>1.893</v>
      </c>
      <c r="H905" s="184">
        <v>1.1403000000000001</v>
      </c>
      <c r="I905" s="184">
        <v>2.0948000000000002</v>
      </c>
      <c r="J905" s="184">
        <v>1.5646</v>
      </c>
      <c r="K905" s="184">
        <v>9.1983999999999995</v>
      </c>
      <c r="L905" s="184">
        <v>8.4234000000000009</v>
      </c>
      <c r="M905" s="184">
        <v>31.6859</v>
      </c>
      <c r="N905" s="184">
        <v>41.512099999999997</v>
      </c>
      <c r="O905" s="184">
        <v>13.0246</v>
      </c>
      <c r="P905" s="184">
        <v>13.9444</v>
      </c>
      <c r="Q905" s="184">
        <v>15.2094</v>
      </c>
      <c r="R905" s="184">
        <v>23.888200000000001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44410</v>
      </c>
      <c r="E906" s="184">
        <v>71.398899999999998</v>
      </c>
      <c r="F906" s="184">
        <v>0.80800000000000005</v>
      </c>
      <c r="G906" s="184">
        <v>0.80800000000000005</v>
      </c>
      <c r="H906" s="184">
        <v>1.4965999999999999</v>
      </c>
      <c r="I906" s="184">
        <v>2.2286000000000001</v>
      </c>
      <c r="J906" s="184">
        <v>2.9146999999999998</v>
      </c>
      <c r="K906" s="184">
        <v>11.9352</v>
      </c>
      <c r="L906" s="184">
        <v>17.7788</v>
      </c>
      <c r="M906" s="184">
        <v>58.536299999999997</v>
      </c>
      <c r="N906" s="184">
        <v>68.912300000000002</v>
      </c>
      <c r="O906" s="184">
        <v>14.610900000000001</v>
      </c>
      <c r="P906" s="184">
        <v>14.218</v>
      </c>
      <c r="Q906" s="184">
        <v>14.400600000000001</v>
      </c>
      <c r="R906" s="184">
        <v>28.197099999999999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44410</v>
      </c>
      <c r="E907" s="184">
        <v>76.430400000000006</v>
      </c>
      <c r="F907" s="184">
        <v>0.81340000000000001</v>
      </c>
      <c r="G907" s="184">
        <v>0.81340000000000001</v>
      </c>
      <c r="H907" s="184">
        <v>1.5088999999999999</v>
      </c>
      <c r="I907" s="184">
        <v>2.2543000000000002</v>
      </c>
      <c r="J907" s="184">
        <v>2.9729000000000001</v>
      </c>
      <c r="K907" s="184">
        <v>12.1317</v>
      </c>
      <c r="L907" s="184">
        <v>18.1692</v>
      </c>
      <c r="M907" s="184">
        <v>59.345199999999998</v>
      </c>
      <c r="N907" s="184">
        <v>70.060400000000001</v>
      </c>
      <c r="O907" s="184">
        <v>15.391</v>
      </c>
      <c r="P907" s="184">
        <v>15.1595</v>
      </c>
      <c r="Q907" s="184">
        <v>18.893000000000001</v>
      </c>
      <c r="R907" s="184">
        <v>29.055</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44410</v>
      </c>
      <c r="E908" s="184">
        <v>102.25</v>
      </c>
      <c r="F908" s="184">
        <v>0.97770000000000001</v>
      </c>
      <c r="G908" s="184">
        <v>0.97770000000000001</v>
      </c>
      <c r="H908" s="184">
        <v>1.3580000000000001</v>
      </c>
      <c r="I908" s="184">
        <v>1.5290999999999999</v>
      </c>
      <c r="J908" s="184">
        <v>2.4241000000000001</v>
      </c>
      <c r="K908" s="184">
        <v>12.523400000000001</v>
      </c>
      <c r="L908" s="184">
        <v>17.582799999999999</v>
      </c>
      <c r="M908" s="184">
        <v>49.575800000000001</v>
      </c>
      <c r="N908" s="184">
        <v>55.560600000000001</v>
      </c>
      <c r="O908" s="184">
        <v>17.340499999999999</v>
      </c>
      <c r="P908" s="184">
        <v>15.512</v>
      </c>
      <c r="Q908" s="184">
        <v>15.923</v>
      </c>
      <c r="R908" s="184">
        <v>29.988700000000001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44410</v>
      </c>
      <c r="E909" s="184">
        <v>108.69</v>
      </c>
      <c r="F909" s="184">
        <v>0.97550000000000003</v>
      </c>
      <c r="G909" s="184">
        <v>0.97550000000000003</v>
      </c>
      <c r="H909" s="184">
        <v>1.371</v>
      </c>
      <c r="I909" s="184">
        <v>1.5605</v>
      </c>
      <c r="J909" s="184">
        <v>2.4990999999999999</v>
      </c>
      <c r="K909" s="184">
        <v>12.7841</v>
      </c>
      <c r="L909" s="184">
        <v>18.128499999999999</v>
      </c>
      <c r="M909" s="184">
        <v>50.623600000000003</v>
      </c>
      <c r="N909" s="184">
        <v>56.975700000000003</v>
      </c>
      <c r="O909" s="184">
        <v>18.257899999999999</v>
      </c>
      <c r="P909" s="184">
        <v>16.397500000000001</v>
      </c>
      <c r="Q909" s="184">
        <v>15.722200000000001</v>
      </c>
      <c r="R909" s="184">
        <v>31.029599999999999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44410</v>
      </c>
      <c r="E910" s="184">
        <v>52.792099999999998</v>
      </c>
      <c r="F910" s="184">
        <v>1.0820000000000001</v>
      </c>
      <c r="G910" s="184">
        <v>1.0820000000000001</v>
      </c>
      <c r="H910" s="184">
        <v>3.3249</v>
      </c>
      <c r="I910" s="184">
        <v>4.3944999999999999</v>
      </c>
      <c r="J910" s="184">
        <v>6.7378</v>
      </c>
      <c r="K910" s="184">
        <v>12.5154</v>
      </c>
      <c r="L910" s="184">
        <v>28.707899999999999</v>
      </c>
      <c r="M910" s="184">
        <v>59.512500000000003</v>
      </c>
      <c r="N910" s="184">
        <v>66.441000000000003</v>
      </c>
      <c r="O910" s="184">
        <v>17.4788</v>
      </c>
      <c r="P910" s="184">
        <v>16.467400000000001</v>
      </c>
      <c r="Q910" s="184">
        <v>13.6411</v>
      </c>
      <c r="R910" s="184">
        <v>32.661900000000003</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44410</v>
      </c>
      <c r="E911" s="184">
        <v>54.6995</v>
      </c>
      <c r="F911" s="184">
        <v>1.0992</v>
      </c>
      <c r="G911" s="184">
        <v>1.0992</v>
      </c>
      <c r="H911" s="184">
        <v>3.3662999999999998</v>
      </c>
      <c r="I911" s="184">
        <v>4.4131</v>
      </c>
      <c r="J911" s="184">
        <v>6.8620999999999999</v>
      </c>
      <c r="K911" s="184">
        <v>13.2171</v>
      </c>
      <c r="L911" s="184">
        <v>30.159099999999999</v>
      </c>
      <c r="M911" s="184">
        <v>62.081699999999998</v>
      </c>
      <c r="N911" s="184">
        <v>69.888999999999996</v>
      </c>
      <c r="O911" s="184">
        <v>19.155000000000001</v>
      </c>
      <c r="P911" s="184">
        <v>17.555199999999999</v>
      </c>
      <c r="Q911" s="184">
        <v>18.6706</v>
      </c>
      <c r="R911" s="184">
        <v>35.015700000000002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44410</v>
      </c>
      <c r="E912" s="184">
        <v>234.71690000000001</v>
      </c>
      <c r="F912" s="184">
        <v>0.3629</v>
      </c>
      <c r="G912" s="184">
        <v>0.3629</v>
      </c>
      <c r="H912" s="184">
        <v>0.61890000000000001</v>
      </c>
      <c r="I912" s="184">
        <v>1.2862</v>
      </c>
      <c r="J912" s="184">
        <v>2.3746999999999998</v>
      </c>
      <c r="K912" s="184">
        <v>13.563599999999999</v>
      </c>
      <c r="L912" s="184">
        <v>21.664999999999999</v>
      </c>
      <c r="M912" s="184">
        <v>47.778500000000001</v>
      </c>
      <c r="N912" s="184">
        <v>54.921100000000003</v>
      </c>
      <c r="O912" s="184">
        <v>17.8476</v>
      </c>
      <c r="P912" s="184">
        <v>17.674499999999998</v>
      </c>
      <c r="Q912" s="184">
        <v>16.884</v>
      </c>
      <c r="R912" s="184">
        <v>27.023900000000001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44410</v>
      </c>
      <c r="E913" s="184">
        <v>216.7825</v>
      </c>
      <c r="F913" s="184">
        <v>0.35420000000000001</v>
      </c>
      <c r="G913" s="184">
        <v>0.35420000000000001</v>
      </c>
      <c r="H913" s="184">
        <v>0.59789999999999999</v>
      </c>
      <c r="I913" s="184">
        <v>1.2438</v>
      </c>
      <c r="J913" s="184">
        <v>2.2827999999999999</v>
      </c>
      <c r="K913" s="184">
        <v>13.2516</v>
      </c>
      <c r="L913" s="184">
        <v>21.0122</v>
      </c>
      <c r="M913" s="184">
        <v>46.5822</v>
      </c>
      <c r="N913" s="184">
        <v>53.2836</v>
      </c>
      <c r="O913" s="184">
        <v>16.652200000000001</v>
      </c>
      <c r="P913" s="184">
        <v>16.520199999999999</v>
      </c>
      <c r="Q913" s="184">
        <v>20.07</v>
      </c>
      <c r="R913" s="184">
        <v>25.688700000000001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44410</v>
      </c>
      <c r="E914" s="184">
        <v>252.10220000000001</v>
      </c>
      <c r="F914" s="184">
        <v>1.0900000000000001</v>
      </c>
      <c r="G914" s="184">
        <v>1.0900000000000001</v>
      </c>
      <c r="H914" s="184">
        <v>1.5029999999999999</v>
      </c>
      <c r="I914" s="184">
        <v>1.8814</v>
      </c>
      <c r="J914" s="184">
        <v>2.8456999999999999</v>
      </c>
      <c r="K914" s="184">
        <v>11.431699999999999</v>
      </c>
      <c r="L914" s="184">
        <v>9.8564000000000007</v>
      </c>
      <c r="M914" s="184">
        <v>37.280999999999999</v>
      </c>
      <c r="N914" s="184">
        <v>42.784300000000002</v>
      </c>
      <c r="O914" s="184">
        <v>12.698600000000001</v>
      </c>
      <c r="P914" s="184">
        <v>14.2836</v>
      </c>
      <c r="Q914" s="184">
        <v>18.490100000000002</v>
      </c>
      <c r="R914" s="184">
        <v>19.725100000000001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44410</v>
      </c>
      <c r="E915" s="184">
        <v>268.7079</v>
      </c>
      <c r="F915" s="184">
        <v>1.0982000000000001</v>
      </c>
      <c r="G915" s="184">
        <v>1.0982000000000001</v>
      </c>
      <c r="H915" s="184">
        <v>1.522</v>
      </c>
      <c r="I915" s="184">
        <v>1.9198</v>
      </c>
      <c r="J915" s="184">
        <v>2.9321999999999999</v>
      </c>
      <c r="K915" s="184">
        <v>11.714600000000001</v>
      </c>
      <c r="L915" s="184">
        <v>10.387499999999999</v>
      </c>
      <c r="M915" s="184">
        <v>38.282400000000003</v>
      </c>
      <c r="N915" s="184">
        <v>44.197600000000001</v>
      </c>
      <c r="O915" s="184">
        <v>13.7539</v>
      </c>
      <c r="P915" s="184">
        <v>15.4002</v>
      </c>
      <c r="Q915" s="184">
        <v>13.3832</v>
      </c>
      <c r="R915" s="184">
        <v>20.807600000000001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44410</v>
      </c>
      <c r="E916" s="184">
        <v>14.5747</v>
      </c>
      <c r="F916" s="184">
        <v>1.1218999999999999</v>
      </c>
      <c r="G916" s="184">
        <v>1.1218999999999999</v>
      </c>
      <c r="H916" s="184">
        <v>2.1682000000000001</v>
      </c>
      <c r="I916" s="184">
        <v>3.4708999999999999</v>
      </c>
      <c r="J916" s="184">
        <v>5.1997999999999998</v>
      </c>
      <c r="K916" s="184">
        <v>15.7209</v>
      </c>
      <c r="L916" s="184">
        <v>18.511800000000001</v>
      </c>
      <c r="M916" s="184">
        <v>49.856099999999998</v>
      </c>
      <c r="N916" s="184">
        <v>60.128100000000003</v>
      </c>
      <c r="O916" s="184"/>
      <c r="P916" s="184"/>
      <c r="Q916" s="184">
        <v>25.4694</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44410</v>
      </c>
      <c r="E917" s="184">
        <v>14.1187</v>
      </c>
      <c r="F917" s="184">
        <v>1.1086</v>
      </c>
      <c r="G917" s="184">
        <v>1.1086</v>
      </c>
      <c r="H917" s="184">
        <v>2.1355</v>
      </c>
      <c r="I917" s="184">
        <v>3.4034</v>
      </c>
      <c r="J917" s="184">
        <v>5.0475000000000003</v>
      </c>
      <c r="K917" s="184">
        <v>15.2895</v>
      </c>
      <c r="L917" s="184">
        <v>17.569600000000001</v>
      </c>
      <c r="M917" s="184">
        <v>47.977699999999999</v>
      </c>
      <c r="N917" s="184">
        <v>57.4711</v>
      </c>
      <c r="O917" s="184"/>
      <c r="P917" s="184"/>
      <c r="Q917" s="184">
        <v>23.09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44410</v>
      </c>
      <c r="E918" s="184">
        <v>17.04</v>
      </c>
      <c r="F918" s="184">
        <v>1.1275999999999999</v>
      </c>
      <c r="G918" s="184">
        <v>1.1275999999999999</v>
      </c>
      <c r="H918" s="184">
        <v>1.3080000000000001</v>
      </c>
      <c r="I918" s="184">
        <v>1.1275999999999999</v>
      </c>
      <c r="J918" s="184">
        <v>3.3980999999999999</v>
      </c>
      <c r="K918" s="184">
        <v>13.8277</v>
      </c>
      <c r="L918" s="184">
        <v>17.2746</v>
      </c>
      <c r="M918" s="184">
        <v>44.040599999999998</v>
      </c>
      <c r="N918" s="184">
        <v>55.474499999999999</v>
      </c>
      <c r="O918" s="184"/>
      <c r="P918" s="184"/>
      <c r="Q918" s="184">
        <v>30.632999999999999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44410</v>
      </c>
      <c r="E919" s="184">
        <v>16.739999999999998</v>
      </c>
      <c r="F919" s="184">
        <v>1.087</v>
      </c>
      <c r="G919" s="184">
        <v>1.087</v>
      </c>
      <c r="H919" s="184">
        <v>1.2704</v>
      </c>
      <c r="I919" s="184">
        <v>1.087</v>
      </c>
      <c r="J919" s="184">
        <v>3.3332999999999999</v>
      </c>
      <c r="K919" s="184">
        <v>13.6456</v>
      </c>
      <c r="L919" s="184">
        <v>16.8994</v>
      </c>
      <c r="M919" s="184">
        <v>43.199300000000001</v>
      </c>
      <c r="N919" s="184">
        <v>54.143599999999999</v>
      </c>
      <c r="O919" s="184"/>
      <c r="P919" s="184"/>
      <c r="Q919" s="184">
        <v>29.474799999999998</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0.86613399999999996</v>
      </c>
      <c r="G920" s="186">
        <v>0.86613399999999996</v>
      </c>
      <c r="H920" s="186">
        <v>1.1707100000000001</v>
      </c>
      <c r="I920" s="186">
        <v>2.0041060000000002</v>
      </c>
      <c r="J920" s="186">
        <v>3.2769560000000002</v>
      </c>
      <c r="K920" s="186">
        <v>13.042215999999998</v>
      </c>
      <c r="L920" s="186">
        <v>15.512758000000003</v>
      </c>
      <c r="M920" s="186">
        <v>44.082854166666664</v>
      </c>
      <c r="N920" s="186">
        <v>51.817665217391294</v>
      </c>
      <c r="O920" s="186">
        <v>14.071923529411764</v>
      </c>
      <c r="P920" s="186">
        <v>14.533909999999997</v>
      </c>
      <c r="Q920" s="186">
        <v>20.197638000000005</v>
      </c>
      <c r="R920" s="186">
        <v>25.250125000000001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0.83539999999999992</v>
      </c>
      <c r="G921" s="186">
        <v>0.83539999999999992</v>
      </c>
      <c r="H921" s="186">
        <v>1.23855</v>
      </c>
      <c r="I921" s="186">
        <v>1.9341499999999998</v>
      </c>
      <c r="J921" s="186">
        <v>3.3433000000000002</v>
      </c>
      <c r="K921" s="186">
        <v>13.234349999999999</v>
      </c>
      <c r="L921" s="186">
        <v>17.19875</v>
      </c>
      <c r="M921" s="186">
        <v>43.806950000000001</v>
      </c>
      <c r="N921" s="186">
        <v>51.140699999999995</v>
      </c>
      <c r="O921" s="186">
        <v>14.008100000000001</v>
      </c>
      <c r="P921" s="186">
        <v>14.488099999999999</v>
      </c>
      <c r="Q921" s="186">
        <v>16.8231</v>
      </c>
      <c r="R921" s="186">
        <v>25.0548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44410</v>
      </c>
      <c r="E924" s="184">
        <v>17.894100000000002</v>
      </c>
      <c r="F924" s="184">
        <v>12.3873</v>
      </c>
      <c r="G924" s="184">
        <v>12.3873</v>
      </c>
      <c r="H924" s="184">
        <v>-3.9018000000000002</v>
      </c>
      <c r="I924" s="184">
        <v>-7.2066999999999997</v>
      </c>
      <c r="J924" s="184">
        <v>-13.316800000000001</v>
      </c>
      <c r="K924" s="184">
        <v>-1.3794999999999999</v>
      </c>
      <c r="L924" s="184">
        <v>3.3872</v>
      </c>
      <c r="M924" s="184">
        <v>1.5563</v>
      </c>
      <c r="N924" s="184">
        <v>2.0876999999999999</v>
      </c>
      <c r="O924" s="184">
        <v>9.5375999999999994</v>
      </c>
      <c r="P924" s="184">
        <v>7.7093999999999996</v>
      </c>
      <c r="Q924" s="184">
        <v>8.8595000000000006</v>
      </c>
      <c r="R924" s="184">
        <v>6.1543999999999999</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44410</v>
      </c>
      <c r="E925" s="184">
        <v>17.6082</v>
      </c>
      <c r="F925" s="184">
        <v>12.1732</v>
      </c>
      <c r="G925" s="184">
        <v>12.1732</v>
      </c>
      <c r="H925" s="184">
        <v>-4.1128999999999998</v>
      </c>
      <c r="I925" s="184">
        <v>-7.4264000000000001</v>
      </c>
      <c r="J925" s="184">
        <v>-13.523999999999999</v>
      </c>
      <c r="K925" s="184">
        <v>-1.59</v>
      </c>
      <c r="L925" s="184">
        <v>3.1709999999999998</v>
      </c>
      <c r="M925" s="184">
        <v>1.3460000000000001</v>
      </c>
      <c r="N925" s="184">
        <v>1.8772</v>
      </c>
      <c r="O925" s="184">
        <v>9.2959999999999994</v>
      </c>
      <c r="P925" s="184">
        <v>7.4623999999999997</v>
      </c>
      <c r="Q925" s="184">
        <v>8.6039999999999992</v>
      </c>
      <c r="R925" s="184">
        <v>5.9316000000000004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44410</v>
      </c>
      <c r="E926" s="184">
        <v>19.307200000000002</v>
      </c>
      <c r="F926" s="184">
        <v>17.0382</v>
      </c>
      <c r="G926" s="184">
        <v>17.0382</v>
      </c>
      <c r="H926" s="184">
        <v>1.3237000000000001</v>
      </c>
      <c r="I926" s="184">
        <v>3.4479000000000002</v>
      </c>
      <c r="J926" s="184">
        <v>4.6039000000000003</v>
      </c>
      <c r="K926" s="184">
        <v>4.2287999999999997</v>
      </c>
      <c r="L926" s="184">
        <v>4.4951999999999996</v>
      </c>
      <c r="M926" s="184">
        <v>2.3837000000000002</v>
      </c>
      <c r="N926" s="184">
        <v>3.5057999999999998</v>
      </c>
      <c r="O926" s="184">
        <v>11.1066</v>
      </c>
      <c r="P926" s="184">
        <v>9.02</v>
      </c>
      <c r="Q926" s="184">
        <v>10.0145</v>
      </c>
      <c r="R926" s="184">
        <v>7.8605999999999998</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44410</v>
      </c>
      <c r="E927" s="184">
        <v>19.616399999999999</v>
      </c>
      <c r="F927" s="184">
        <v>17.204599999999999</v>
      </c>
      <c r="G927" s="184">
        <v>17.204599999999999</v>
      </c>
      <c r="H927" s="184">
        <v>1.4890000000000001</v>
      </c>
      <c r="I927" s="184">
        <v>3.6200999999999999</v>
      </c>
      <c r="J927" s="184">
        <v>4.7670000000000003</v>
      </c>
      <c r="K927" s="184">
        <v>4.3920000000000003</v>
      </c>
      <c r="L927" s="184">
        <v>4.6593</v>
      </c>
      <c r="M927" s="184">
        <v>2.5468999999999999</v>
      </c>
      <c r="N927" s="184">
        <v>3.6716000000000002</v>
      </c>
      <c r="O927" s="184">
        <v>11.315099999999999</v>
      </c>
      <c r="P927" s="184">
        <v>9.2266999999999992</v>
      </c>
      <c r="Q927" s="184">
        <v>10.2683</v>
      </c>
      <c r="R927" s="184">
        <v>8.0409000000000006</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44410</v>
      </c>
      <c r="E928" s="184">
        <v>36.405799999999999</v>
      </c>
      <c r="F928" s="184">
        <v>17.034400000000002</v>
      </c>
      <c r="G928" s="184">
        <v>17.034400000000002</v>
      </c>
      <c r="H928" s="184">
        <v>-0.12889999999999999</v>
      </c>
      <c r="I928" s="184">
        <v>3.2984</v>
      </c>
      <c r="J928" s="184">
        <v>3.8481999999999998</v>
      </c>
      <c r="K928" s="184">
        <v>3.5063</v>
      </c>
      <c r="L928" s="184">
        <v>3.6463999999999999</v>
      </c>
      <c r="M928" s="184">
        <v>1.8682000000000001</v>
      </c>
      <c r="N928" s="184">
        <v>2.6057999999999999</v>
      </c>
      <c r="O928" s="184">
        <v>11.833500000000001</v>
      </c>
      <c r="P928" s="184">
        <v>9.9572000000000003</v>
      </c>
      <c r="Q928" s="184">
        <v>10.2668</v>
      </c>
      <c r="R928" s="184">
        <v>7.6840000000000002</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44410</v>
      </c>
      <c r="E929" s="184">
        <v>36.063499999999998</v>
      </c>
      <c r="F929" s="184">
        <v>16.8918</v>
      </c>
      <c r="G929" s="184">
        <v>16.8918</v>
      </c>
      <c r="H929" s="184">
        <v>-0.26019999999999999</v>
      </c>
      <c r="I929" s="184">
        <v>3.1703000000000001</v>
      </c>
      <c r="J929" s="184">
        <v>3.7172999999999998</v>
      </c>
      <c r="K929" s="184">
        <v>3.3765999999999998</v>
      </c>
      <c r="L929" s="184">
        <v>3.5148000000000001</v>
      </c>
      <c r="M929" s="184">
        <v>1.7369000000000001</v>
      </c>
      <c r="N929" s="184">
        <v>2.4727999999999999</v>
      </c>
      <c r="O929" s="184">
        <v>11.694000000000001</v>
      </c>
      <c r="P929" s="184">
        <v>9.8323999999999998</v>
      </c>
      <c r="Q929" s="184">
        <v>6.8303000000000003</v>
      </c>
      <c r="R929" s="184">
        <v>7.5419</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44410</v>
      </c>
      <c r="E930" s="184">
        <v>50.112000000000002</v>
      </c>
      <c r="F930" s="184">
        <v>17.092099999999999</v>
      </c>
      <c r="G930" s="184">
        <v>17.092099999999999</v>
      </c>
      <c r="H930" s="184">
        <v>12.6104</v>
      </c>
      <c r="I930" s="184">
        <v>9.3408999999999995</v>
      </c>
      <c r="J930" s="184">
        <v>6.8582000000000001</v>
      </c>
      <c r="K930" s="184">
        <v>3.9512999999999998</v>
      </c>
      <c r="L930" s="184">
        <v>3.9958999999999998</v>
      </c>
      <c r="M930" s="184">
        <v>1.9500999999999999</v>
      </c>
      <c r="N930" s="184">
        <v>2.77</v>
      </c>
      <c r="O930" s="184">
        <v>9.75</v>
      </c>
      <c r="P930" s="184">
        <v>9.1498000000000008</v>
      </c>
      <c r="Q930" s="184">
        <v>8.1311</v>
      </c>
      <c r="R930" s="184">
        <v>6.6249000000000002</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44410</v>
      </c>
      <c r="E931" s="184">
        <v>51.459600000000002</v>
      </c>
      <c r="F931" s="184">
        <v>17.378900000000002</v>
      </c>
      <c r="G931" s="184">
        <v>17.378900000000002</v>
      </c>
      <c r="H931" s="184">
        <v>12.9208</v>
      </c>
      <c r="I931" s="184">
        <v>9.6464999999999996</v>
      </c>
      <c r="J931" s="184">
        <v>7.1684000000000001</v>
      </c>
      <c r="K931" s="184">
        <v>4.2644000000000002</v>
      </c>
      <c r="L931" s="184">
        <v>4.3114999999999997</v>
      </c>
      <c r="M931" s="184">
        <v>2.2643</v>
      </c>
      <c r="N931" s="184">
        <v>3.0876999999999999</v>
      </c>
      <c r="O931" s="184">
        <v>10.093400000000001</v>
      </c>
      <c r="P931" s="184">
        <v>9.5042000000000009</v>
      </c>
      <c r="Q931" s="184">
        <v>9.9772999999999996</v>
      </c>
      <c r="R931" s="184">
        <v>6.9497</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15.900062500000001</v>
      </c>
      <c r="G932" s="186">
        <v>15.900062500000001</v>
      </c>
      <c r="H932" s="186">
        <v>2.4925125000000001</v>
      </c>
      <c r="I932" s="186">
        <v>2.2363750000000002</v>
      </c>
      <c r="J932" s="186">
        <v>0.51527499999999971</v>
      </c>
      <c r="K932" s="186">
        <v>2.5937375000000005</v>
      </c>
      <c r="L932" s="186">
        <v>3.8976624999999996</v>
      </c>
      <c r="M932" s="186">
        <v>1.9565500000000002</v>
      </c>
      <c r="N932" s="186">
        <v>2.7598250000000002</v>
      </c>
      <c r="O932" s="186">
        <v>10.578275</v>
      </c>
      <c r="P932" s="186">
        <v>8.9827624999999998</v>
      </c>
      <c r="Q932" s="186">
        <v>9.1189750000000007</v>
      </c>
      <c r="R932" s="186">
        <v>7.0985000000000005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17.036300000000001</v>
      </c>
      <c r="G933" s="186">
        <v>17.036300000000001</v>
      </c>
      <c r="H933" s="186">
        <v>0.59740000000000004</v>
      </c>
      <c r="I933" s="186">
        <v>3.3731499999999999</v>
      </c>
      <c r="J933" s="186">
        <v>4.2260499999999999</v>
      </c>
      <c r="K933" s="186">
        <v>3.7287999999999997</v>
      </c>
      <c r="L933" s="186">
        <v>3.8211499999999998</v>
      </c>
      <c r="M933" s="186">
        <v>1.9091499999999999</v>
      </c>
      <c r="N933" s="186">
        <v>2.6879</v>
      </c>
      <c r="O933" s="186">
        <v>10.600000000000001</v>
      </c>
      <c r="P933" s="186">
        <v>9.18825</v>
      </c>
      <c r="Q933" s="186">
        <v>9.4184000000000001</v>
      </c>
      <c r="R933" s="186">
        <v>7.2458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44410</v>
      </c>
      <c r="E936" s="184">
        <v>4387.6787999999997</v>
      </c>
      <c r="F936" s="184">
        <v>-116.4127</v>
      </c>
      <c r="G936" s="184">
        <v>-116.4127</v>
      </c>
      <c r="H936" s="184">
        <v>-3.8782000000000001</v>
      </c>
      <c r="I936" s="184">
        <v>-6.1839000000000004</v>
      </c>
      <c r="J936" s="184">
        <v>12.9587</v>
      </c>
      <c r="K936" s="184">
        <v>10.4939</v>
      </c>
      <c r="L936" s="184">
        <v>-0.75180000000000002</v>
      </c>
      <c r="M936" s="184">
        <v>-7.7778</v>
      </c>
      <c r="N936" s="184">
        <v>-10.4176</v>
      </c>
      <c r="O936" s="184">
        <v>16.750900000000001</v>
      </c>
      <c r="P936" s="184">
        <v>7.1786000000000003</v>
      </c>
      <c r="Q936" s="184">
        <v>6.8452000000000002</v>
      </c>
      <c r="R936" s="184">
        <v>14.6244</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44410</v>
      </c>
      <c r="E937" s="184">
        <v>14.815</v>
      </c>
      <c r="F937" s="184">
        <v>-38.720999999999997</v>
      </c>
      <c r="G937" s="184">
        <v>-38.720999999999997</v>
      </c>
      <c r="H937" s="184">
        <v>19.1463</v>
      </c>
      <c r="I937" s="184">
        <v>-2.3736000000000002</v>
      </c>
      <c r="J937" s="184">
        <v>15.5329</v>
      </c>
      <c r="K937" s="184">
        <v>9.9018999999999995</v>
      </c>
      <c r="L937" s="184">
        <v>-1.841</v>
      </c>
      <c r="M937" s="184">
        <v>-7.8940000000000001</v>
      </c>
      <c r="N937" s="184">
        <v>-11.292999999999999</v>
      </c>
      <c r="O937" s="184">
        <v>15.397500000000001</v>
      </c>
      <c r="P937" s="184">
        <v>7.5419</v>
      </c>
      <c r="Q937" s="184">
        <v>4.2816000000000001</v>
      </c>
      <c r="R937" s="184">
        <v>14.0854</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44410</v>
      </c>
      <c r="E938" s="184">
        <v>15.1851</v>
      </c>
      <c r="F938" s="184">
        <v>-38.257899999999999</v>
      </c>
      <c r="G938" s="184">
        <v>-38.257899999999999</v>
      </c>
      <c r="H938" s="184">
        <v>19.611899999999999</v>
      </c>
      <c r="I938" s="184">
        <v>-1.9215</v>
      </c>
      <c r="J938" s="184">
        <v>16.001200000000001</v>
      </c>
      <c r="K938" s="184">
        <v>10.346</v>
      </c>
      <c r="L938" s="184">
        <v>-1.3978999999999999</v>
      </c>
      <c r="M938" s="184">
        <v>-7.4706000000000001</v>
      </c>
      <c r="N938" s="184">
        <v>-10.9213</v>
      </c>
      <c r="O938" s="184">
        <v>15.8001</v>
      </c>
      <c r="P938" s="184">
        <v>7.8811999999999998</v>
      </c>
      <c r="Q938" s="184">
        <v>4.2392000000000003</v>
      </c>
      <c r="R938" s="184">
        <v>14.5312</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44410</v>
      </c>
      <c r="E939" s="184">
        <v>41.599699999999999</v>
      </c>
      <c r="F939" s="184">
        <v>-115.7304</v>
      </c>
      <c r="G939" s="184">
        <v>-115.7304</v>
      </c>
      <c r="H939" s="184">
        <v>-3.5198</v>
      </c>
      <c r="I939" s="184">
        <v>-6.0275999999999996</v>
      </c>
      <c r="J939" s="184">
        <v>13.000299999999999</v>
      </c>
      <c r="K939" s="184">
        <v>9.7708999999999993</v>
      </c>
      <c r="L939" s="184">
        <v>-0.71679999999999999</v>
      </c>
      <c r="M939" s="184">
        <v>-7.6845999999999997</v>
      </c>
      <c r="N939" s="184">
        <v>-10.532500000000001</v>
      </c>
      <c r="O939" s="184">
        <v>16.620999999999999</v>
      </c>
      <c r="P939" s="184">
        <v>6.6258999999999997</v>
      </c>
      <c r="Q939" s="184">
        <v>6.9279000000000002</v>
      </c>
      <c r="R939" s="184">
        <v>14.558400000000001</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44410</v>
      </c>
      <c r="E940" s="184">
        <v>15.8576</v>
      </c>
      <c r="F940" s="184">
        <v>-101.6476</v>
      </c>
      <c r="G940" s="184">
        <v>-101.6476</v>
      </c>
      <c r="H940" s="184">
        <v>12.1617</v>
      </c>
      <c r="I940" s="184">
        <v>-1.2324999999999999</v>
      </c>
      <c r="J940" s="184">
        <v>11.289199999999999</v>
      </c>
      <c r="K940" s="184">
        <v>7.9230999999999998</v>
      </c>
      <c r="L940" s="184">
        <v>-2.0829</v>
      </c>
      <c r="M940" s="184">
        <v>-8.4534000000000002</v>
      </c>
      <c r="N940" s="184">
        <v>-10.5703</v>
      </c>
      <c r="O940" s="184">
        <v>16.647600000000001</v>
      </c>
      <c r="P940" s="184">
        <v>7.6464999999999996</v>
      </c>
      <c r="Q940" s="184">
        <v>3.8736999999999999</v>
      </c>
      <c r="R940" s="184">
        <v>16.061900000000001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44410</v>
      </c>
      <c r="E941" s="184">
        <v>14.7195</v>
      </c>
      <c r="F941" s="184">
        <v>-102.1259</v>
      </c>
      <c r="G941" s="184">
        <v>-102.1259</v>
      </c>
      <c r="H941" s="184">
        <v>11.7163</v>
      </c>
      <c r="I941" s="184">
        <v>-1.6816</v>
      </c>
      <c r="J941" s="184">
        <v>10.8498</v>
      </c>
      <c r="K941" s="184">
        <v>7.4720000000000004</v>
      </c>
      <c r="L941" s="184">
        <v>-2.1269</v>
      </c>
      <c r="M941" s="184">
        <v>-8.6381999999999994</v>
      </c>
      <c r="N941" s="184">
        <v>-10.815899999999999</v>
      </c>
      <c r="O941" s="184">
        <v>16.272300000000001</v>
      </c>
      <c r="P941" s="184">
        <v>7.1208</v>
      </c>
      <c r="Q941" s="184">
        <v>4.0270999999999999</v>
      </c>
      <c r="R941" s="184">
        <v>15.745200000000001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44410</v>
      </c>
      <c r="E942" s="184">
        <v>19.344200000000001</v>
      </c>
      <c r="F942" s="184">
        <v>17.257899999999999</v>
      </c>
      <c r="G942" s="184">
        <v>17.257899999999999</v>
      </c>
      <c r="H942" s="184">
        <v>190.81389999999999</v>
      </c>
      <c r="I942" s="184">
        <v>103.86190000000001</v>
      </c>
      <c r="J942" s="184">
        <v>27.079799999999999</v>
      </c>
      <c r="K942" s="184">
        <v>2.9712999999999998</v>
      </c>
      <c r="L942" s="184">
        <v>5.1574999999999998</v>
      </c>
      <c r="M942" s="184">
        <v>-8.3580000000000005</v>
      </c>
      <c r="N942" s="184">
        <v>-16.558199999999999</v>
      </c>
      <c r="O942" s="184">
        <v>20.109000000000002</v>
      </c>
      <c r="P942" s="184">
        <v>2.2764000000000002</v>
      </c>
      <c r="Q942" s="184">
        <v>0.9758</v>
      </c>
      <c r="R942" s="184">
        <v>16.8902</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44410</v>
      </c>
      <c r="E943" s="184">
        <v>18.5715</v>
      </c>
      <c r="F943" s="184">
        <v>16.663</v>
      </c>
      <c r="G943" s="184">
        <v>16.663</v>
      </c>
      <c r="H943" s="184">
        <v>190.26439999999999</v>
      </c>
      <c r="I943" s="184">
        <v>103.28570000000001</v>
      </c>
      <c r="J943" s="184">
        <v>26.534099999999999</v>
      </c>
      <c r="K943" s="184">
        <v>2.3813</v>
      </c>
      <c r="L943" s="184">
        <v>4.5160999999999998</v>
      </c>
      <c r="M943" s="184">
        <v>-8.9570000000000007</v>
      </c>
      <c r="N943" s="184">
        <v>-17.076699999999999</v>
      </c>
      <c r="O943" s="184">
        <v>19.46</v>
      </c>
      <c r="P943" s="184">
        <v>1.7517</v>
      </c>
      <c r="Q943" s="184">
        <v>4.5564999999999998</v>
      </c>
      <c r="R943" s="184">
        <v>16.2622</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44410</v>
      </c>
      <c r="E944" s="184">
        <v>42.743699999999997</v>
      </c>
      <c r="F944" s="184">
        <v>-115.6504</v>
      </c>
      <c r="G944" s="184">
        <v>-115.6504</v>
      </c>
      <c r="H944" s="184">
        <v>-3.7423999999999999</v>
      </c>
      <c r="I944" s="184">
        <v>-6.1702000000000004</v>
      </c>
      <c r="J944" s="184">
        <v>12.862500000000001</v>
      </c>
      <c r="K944" s="184">
        <v>10.289300000000001</v>
      </c>
      <c r="L944" s="184">
        <v>-0.87890000000000001</v>
      </c>
      <c r="M944" s="184">
        <v>-7.8701999999999996</v>
      </c>
      <c r="N944" s="184">
        <v>-10.806699999999999</v>
      </c>
      <c r="O944" s="184">
        <v>16.362100000000002</v>
      </c>
      <c r="P944" s="184">
        <v>7.2062999999999997</v>
      </c>
      <c r="Q944" s="184">
        <v>8.1948000000000008</v>
      </c>
      <c r="R944" s="184">
        <v>14.1196</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44410</v>
      </c>
      <c r="E945" s="184">
        <v>15.166499999999999</v>
      </c>
      <c r="F945" s="184">
        <v>-105.1353</v>
      </c>
      <c r="G945" s="184">
        <v>-105.1353</v>
      </c>
      <c r="H945" s="184">
        <v>17.939299999999999</v>
      </c>
      <c r="I945" s="184">
        <v>-4.7530000000000001</v>
      </c>
      <c r="J945" s="184">
        <v>11.0015</v>
      </c>
      <c r="K945" s="184">
        <v>8.5938999999999997</v>
      </c>
      <c r="L945" s="184">
        <v>-2.8485</v>
      </c>
      <c r="M945" s="184">
        <v>-9.1416000000000004</v>
      </c>
      <c r="N945" s="184">
        <v>-12.079800000000001</v>
      </c>
      <c r="O945" s="184">
        <v>15.9114</v>
      </c>
      <c r="P945" s="184">
        <v>7.5449000000000002</v>
      </c>
      <c r="Q945" s="184">
        <v>4.3602999999999996</v>
      </c>
      <c r="R945" s="184">
        <v>14.972799999999999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44410</v>
      </c>
      <c r="E946" s="184">
        <v>15.674899999999999</v>
      </c>
      <c r="F946" s="184">
        <v>-104.7298</v>
      </c>
      <c r="G946" s="184">
        <v>-104.7298</v>
      </c>
      <c r="H946" s="184">
        <v>18.293299999999999</v>
      </c>
      <c r="I946" s="184">
        <v>-4.4001999999999999</v>
      </c>
      <c r="J946" s="184">
        <v>11.3302</v>
      </c>
      <c r="K946" s="184">
        <v>9.0393000000000008</v>
      </c>
      <c r="L946" s="184">
        <v>-2.4803999999999999</v>
      </c>
      <c r="M946" s="184">
        <v>-8.7768999999999995</v>
      </c>
      <c r="N946" s="184">
        <v>-11.7135</v>
      </c>
      <c r="O946" s="184">
        <v>16.379100000000001</v>
      </c>
      <c r="P946" s="184">
        <v>7.9984000000000002</v>
      </c>
      <c r="Q946" s="184">
        <v>4.1973000000000003</v>
      </c>
      <c r="R946" s="184">
        <v>15.432</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44410</v>
      </c>
      <c r="E947" s="184">
        <v>42.649500000000003</v>
      </c>
      <c r="F947" s="184">
        <v>-115.5956</v>
      </c>
      <c r="G947" s="184">
        <v>-115.5956</v>
      </c>
      <c r="H947" s="184">
        <v>-3.6408</v>
      </c>
      <c r="I947" s="184">
        <v>-6.0621</v>
      </c>
      <c r="J947" s="184">
        <v>12.973100000000001</v>
      </c>
      <c r="K947" s="184">
        <v>9.6928000000000001</v>
      </c>
      <c r="L947" s="184">
        <v>-0.90329999999999999</v>
      </c>
      <c r="M947" s="184">
        <v>-7.8628</v>
      </c>
      <c r="N947" s="184">
        <v>-10.8108</v>
      </c>
      <c r="O947" s="184">
        <v>16.417899999999999</v>
      </c>
      <c r="P947" s="184">
        <v>6.8494000000000002</v>
      </c>
      <c r="Q947" s="184">
        <v>7.7042999999999999</v>
      </c>
      <c r="R947" s="184">
        <v>14.064299999999999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44410</v>
      </c>
      <c r="E948" s="184">
        <v>15.641400000000001</v>
      </c>
      <c r="F948" s="184">
        <v>-147.68799999999999</v>
      </c>
      <c r="G948" s="184">
        <v>-147.68799999999999</v>
      </c>
      <c r="H948" s="184">
        <v>8.0129999999999999</v>
      </c>
      <c r="I948" s="184">
        <v>0.1</v>
      </c>
      <c r="J948" s="184">
        <v>8.6138999999999992</v>
      </c>
      <c r="K948" s="184">
        <v>7.3042999999999996</v>
      </c>
      <c r="L948" s="184">
        <v>-2.6879</v>
      </c>
      <c r="M948" s="184">
        <v>-9.1553000000000004</v>
      </c>
      <c r="N948" s="184">
        <v>-11.840400000000001</v>
      </c>
      <c r="O948" s="184">
        <v>15.4114</v>
      </c>
      <c r="P948" s="184">
        <v>7.2728000000000002</v>
      </c>
      <c r="Q948" s="184">
        <v>4.6623999999999999</v>
      </c>
      <c r="R948" s="184">
        <v>14.3123</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44410</v>
      </c>
      <c r="E949" s="184">
        <v>16.017900000000001</v>
      </c>
      <c r="F949" s="184">
        <v>-147.2978</v>
      </c>
      <c r="G949" s="184">
        <v>-147.2978</v>
      </c>
      <c r="H949" s="184">
        <v>8.4448000000000008</v>
      </c>
      <c r="I949" s="184">
        <v>0.53720000000000001</v>
      </c>
      <c r="J949" s="184">
        <v>9.0589999999999993</v>
      </c>
      <c r="K949" s="184">
        <v>7.7514000000000003</v>
      </c>
      <c r="L949" s="184">
        <v>-2.2593999999999999</v>
      </c>
      <c r="M949" s="184">
        <v>-8.7514000000000003</v>
      </c>
      <c r="N949" s="184">
        <v>-11.4572</v>
      </c>
      <c r="O949" s="184">
        <v>15.790699999999999</v>
      </c>
      <c r="P949" s="184">
        <v>7.5716000000000001</v>
      </c>
      <c r="Q949" s="184">
        <v>4.1398999999999999</v>
      </c>
      <c r="R949" s="184">
        <v>14.6769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44410</v>
      </c>
      <c r="E950" s="184">
        <v>4429.3978999999999</v>
      </c>
      <c r="F950" s="184">
        <v>-116.99720000000001</v>
      </c>
      <c r="G950" s="184">
        <v>-116.99720000000001</v>
      </c>
      <c r="H950" s="184">
        <v>-3.4914000000000001</v>
      </c>
      <c r="I950" s="184">
        <v>-5.9756</v>
      </c>
      <c r="J950" s="184">
        <v>13.3294</v>
      </c>
      <c r="K950" s="184">
        <v>10.7135</v>
      </c>
      <c r="L950" s="184">
        <v>-0.56399999999999995</v>
      </c>
      <c r="M950" s="184">
        <v>-7.6666999999999996</v>
      </c>
      <c r="N950" s="184">
        <v>-10.359</v>
      </c>
      <c r="O950" s="184">
        <v>16.580100000000002</v>
      </c>
      <c r="P950" s="184">
        <v>7.3787000000000003</v>
      </c>
      <c r="Q950" s="184">
        <v>4.4401999999999999</v>
      </c>
      <c r="R950" s="184">
        <v>14.2662</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44410</v>
      </c>
      <c r="E951" s="184">
        <v>13.1562</v>
      </c>
      <c r="F951" s="184">
        <v>-76.001999999999995</v>
      </c>
      <c r="G951" s="184">
        <v>-76.001999999999995</v>
      </c>
      <c r="H951" s="184">
        <v>15.1044</v>
      </c>
      <c r="I951" s="184">
        <v>7.2533000000000003</v>
      </c>
      <c r="J951" s="184">
        <v>19.089600000000001</v>
      </c>
      <c r="K951" s="184">
        <v>4.3453999999999997</v>
      </c>
      <c r="L951" s="184">
        <v>-0.92610000000000003</v>
      </c>
      <c r="M951" s="184">
        <v>-6.1375000000000002</v>
      </c>
      <c r="N951" s="184">
        <v>-14.899800000000001</v>
      </c>
      <c r="O951" s="184">
        <v>15.530200000000001</v>
      </c>
      <c r="P951" s="184">
        <v>6</v>
      </c>
      <c r="Q951" s="184">
        <v>3.1044</v>
      </c>
      <c r="R951" s="184">
        <v>13.4895</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44410</v>
      </c>
      <c r="E952" s="184">
        <v>13.6435</v>
      </c>
      <c r="F952" s="184">
        <v>-75.594099999999997</v>
      </c>
      <c r="G952" s="184">
        <v>-75.594099999999997</v>
      </c>
      <c r="H952" s="184">
        <v>15.562900000000001</v>
      </c>
      <c r="I952" s="184">
        <v>7.6661000000000001</v>
      </c>
      <c r="J952" s="184">
        <v>19.510899999999999</v>
      </c>
      <c r="K952" s="184">
        <v>4.7592999999999996</v>
      </c>
      <c r="L952" s="184">
        <v>-0.5454</v>
      </c>
      <c r="M952" s="184">
        <v>-5.7729999999999997</v>
      </c>
      <c r="N952" s="184">
        <v>-14.587899999999999</v>
      </c>
      <c r="O952" s="184">
        <v>16.043199999999999</v>
      </c>
      <c r="P952" s="184">
        <v>6.5119999999999996</v>
      </c>
      <c r="Q952" s="184">
        <v>3.6865000000000001</v>
      </c>
      <c r="R952" s="184">
        <v>13.9429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44410</v>
      </c>
      <c r="E953" s="184">
        <v>4329.4386999999997</v>
      </c>
      <c r="F953" s="184">
        <v>-116.2165</v>
      </c>
      <c r="G953" s="184">
        <v>-116.2165</v>
      </c>
      <c r="H953" s="184">
        <v>-3.6930999999999998</v>
      </c>
      <c r="I953" s="184">
        <v>-6.1238000000000001</v>
      </c>
      <c r="J953" s="184">
        <v>13.0099</v>
      </c>
      <c r="K953" s="184">
        <v>9.8737999999999992</v>
      </c>
      <c r="L953" s="184">
        <v>-0.70960000000000001</v>
      </c>
      <c r="M953" s="184">
        <v>-7.7534000000000001</v>
      </c>
      <c r="N953" s="184">
        <v>-10.725</v>
      </c>
      <c r="O953" s="184">
        <v>16.775300000000001</v>
      </c>
      <c r="P953" s="184">
        <v>7.2233000000000001</v>
      </c>
      <c r="Q953" s="184">
        <v>8.6404999999999994</v>
      </c>
      <c r="R953" s="184">
        <v>14.592599999999999</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44410</v>
      </c>
      <c r="E954" s="184">
        <v>14.382300000000001</v>
      </c>
      <c r="F954" s="184">
        <v>-78.334699999999998</v>
      </c>
      <c r="G954" s="184">
        <v>-78.334699999999998</v>
      </c>
      <c r="H954" s="184">
        <v>19.9802</v>
      </c>
      <c r="I954" s="184">
        <v>6.6334</v>
      </c>
      <c r="J954" s="184">
        <v>13.8406</v>
      </c>
      <c r="K954" s="184">
        <v>8.7344000000000008</v>
      </c>
      <c r="L954" s="184">
        <v>-2.4064000000000001</v>
      </c>
      <c r="M954" s="184">
        <v>-8.6568000000000005</v>
      </c>
      <c r="N954" s="184">
        <v>-11.340299999999999</v>
      </c>
      <c r="O954" s="184">
        <v>15.245200000000001</v>
      </c>
      <c r="P954" s="184">
        <v>7.8037999999999998</v>
      </c>
      <c r="Q954" s="184">
        <v>3.8313999999999999</v>
      </c>
      <c r="R954" s="184">
        <v>15.4956</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44410</v>
      </c>
      <c r="E955" s="184">
        <v>14.754200000000001</v>
      </c>
      <c r="F955" s="184">
        <v>-78.082300000000004</v>
      </c>
      <c r="G955" s="184">
        <v>-78.082300000000004</v>
      </c>
      <c r="H955" s="184">
        <v>20.293700000000001</v>
      </c>
      <c r="I955" s="184">
        <v>6.9452999999999996</v>
      </c>
      <c r="J955" s="184">
        <v>14.1412</v>
      </c>
      <c r="K955" s="184">
        <v>9.0599000000000007</v>
      </c>
      <c r="L955" s="184">
        <v>-2.0617000000000001</v>
      </c>
      <c r="M955" s="184">
        <v>-8.3218999999999994</v>
      </c>
      <c r="N955" s="184">
        <v>-11.020300000000001</v>
      </c>
      <c r="O955" s="184">
        <v>15.6669</v>
      </c>
      <c r="P955" s="184">
        <v>8.1579999999999995</v>
      </c>
      <c r="Q955" s="184">
        <v>4.0293000000000001</v>
      </c>
      <c r="R955" s="184">
        <v>15.949400000000001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44410</v>
      </c>
      <c r="E956" s="184">
        <v>41.703000000000003</v>
      </c>
      <c r="F956" s="184">
        <v>-115.6182</v>
      </c>
      <c r="G956" s="184">
        <v>-115.6182</v>
      </c>
      <c r="H956" s="184">
        <v>-3.7109000000000001</v>
      </c>
      <c r="I956" s="184">
        <v>-6.1291000000000002</v>
      </c>
      <c r="J956" s="184">
        <v>12.907400000000001</v>
      </c>
      <c r="K956" s="184">
        <v>9.7101000000000006</v>
      </c>
      <c r="L956" s="184">
        <v>-0.82789999999999997</v>
      </c>
      <c r="M956" s="184">
        <v>-7.8246000000000002</v>
      </c>
      <c r="N956" s="184">
        <v>-10.7715</v>
      </c>
      <c r="O956" s="184">
        <v>16.635899999999999</v>
      </c>
      <c r="P956" s="184">
        <v>7.1036999999999999</v>
      </c>
      <c r="Q956" s="184">
        <v>11.729799999999999</v>
      </c>
      <c r="R956" s="184">
        <v>14.405900000000001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44410</v>
      </c>
      <c r="E957" s="184">
        <v>19.654</v>
      </c>
      <c r="F957" s="184">
        <v>-120.0737</v>
      </c>
      <c r="G957" s="184">
        <v>-120.0737</v>
      </c>
      <c r="H957" s="184">
        <v>-10.4849</v>
      </c>
      <c r="I957" s="184">
        <v>-12.160299999999999</v>
      </c>
      <c r="J957" s="184">
        <v>7.8094999999999999</v>
      </c>
      <c r="K957" s="184">
        <v>7.9804000000000004</v>
      </c>
      <c r="L957" s="184">
        <v>-3.7361</v>
      </c>
      <c r="M957" s="184">
        <v>-8.9769000000000005</v>
      </c>
      <c r="N957" s="184">
        <v>-11.406000000000001</v>
      </c>
      <c r="O957" s="184">
        <v>16.4999</v>
      </c>
      <c r="P957" s="184">
        <v>7.9623999999999997</v>
      </c>
      <c r="Q957" s="184">
        <v>6.7366000000000001</v>
      </c>
      <c r="R957" s="184">
        <v>15.7658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44410</v>
      </c>
      <c r="E958" s="184">
        <v>20.418199999999999</v>
      </c>
      <c r="F958" s="184">
        <v>-119.7131</v>
      </c>
      <c r="G958" s="184">
        <v>-119.7131</v>
      </c>
      <c r="H958" s="184">
        <v>-10.1187</v>
      </c>
      <c r="I958" s="184">
        <v>-11.7958</v>
      </c>
      <c r="J958" s="184">
        <v>8.2049000000000003</v>
      </c>
      <c r="K958" s="184">
        <v>8.3930000000000007</v>
      </c>
      <c r="L958" s="184">
        <v>-3.3344999999999998</v>
      </c>
      <c r="M958" s="184">
        <v>-8.6007999999999996</v>
      </c>
      <c r="N958" s="184">
        <v>-11.0487</v>
      </c>
      <c r="O958" s="184">
        <v>16.988499999999998</v>
      </c>
      <c r="P958" s="184">
        <v>8.4357000000000006</v>
      </c>
      <c r="Q958" s="184">
        <v>4.2457000000000003</v>
      </c>
      <c r="R958" s="184">
        <v>16.2316</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44410</v>
      </c>
      <c r="E959" s="184">
        <v>41.674799999999998</v>
      </c>
      <c r="F959" s="184">
        <v>-105.03149999999999</v>
      </c>
      <c r="G959" s="184">
        <v>-105.03149999999999</v>
      </c>
      <c r="H959" s="184">
        <v>1.1263000000000001</v>
      </c>
      <c r="I959" s="184">
        <v>-5.1696</v>
      </c>
      <c r="J959" s="184">
        <v>9.1853999999999996</v>
      </c>
      <c r="K959" s="184">
        <v>8.3411000000000008</v>
      </c>
      <c r="L959" s="184">
        <v>-2.1844999999999999</v>
      </c>
      <c r="M959" s="184">
        <v>-8.7004000000000001</v>
      </c>
      <c r="N959" s="184">
        <v>-11.3569</v>
      </c>
      <c r="O959" s="184">
        <v>16.265499999999999</v>
      </c>
      <c r="P959" s="184">
        <v>7.0384000000000002</v>
      </c>
      <c r="Q959" s="184">
        <v>10.837300000000001</v>
      </c>
      <c r="R959" s="184">
        <v>14.2051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44410</v>
      </c>
      <c r="E960" s="184">
        <v>19.458600000000001</v>
      </c>
      <c r="F960" s="184">
        <v>-113.4177</v>
      </c>
      <c r="G960" s="184">
        <v>-113.4177</v>
      </c>
      <c r="H960" s="184">
        <v>15.993</v>
      </c>
      <c r="I960" s="184">
        <v>-5.9753999999999996</v>
      </c>
      <c r="J960" s="184">
        <v>10.500400000000001</v>
      </c>
      <c r="K960" s="184">
        <v>8.6181000000000001</v>
      </c>
      <c r="L960" s="184">
        <v>-2.2473999999999998</v>
      </c>
      <c r="M960" s="184">
        <v>-9.5847999999999995</v>
      </c>
      <c r="N960" s="184">
        <v>-12.122</v>
      </c>
      <c r="O960" s="184">
        <v>15.766999999999999</v>
      </c>
      <c r="P960" s="184">
        <v>7.2828999999999997</v>
      </c>
      <c r="Q960" s="184">
        <v>6.6013000000000002</v>
      </c>
      <c r="R960" s="184">
        <v>14.866199999999999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44410</v>
      </c>
      <c r="E961" s="184">
        <v>20.156300000000002</v>
      </c>
      <c r="F961" s="184">
        <v>-113.20140000000001</v>
      </c>
      <c r="G961" s="184">
        <v>-113.20140000000001</v>
      </c>
      <c r="H961" s="184">
        <v>16.270600000000002</v>
      </c>
      <c r="I961" s="184">
        <v>-5.6787999999999998</v>
      </c>
      <c r="J961" s="184">
        <v>10.793699999999999</v>
      </c>
      <c r="K961" s="184">
        <v>8.9192999999999998</v>
      </c>
      <c r="L961" s="184">
        <v>-1.9391</v>
      </c>
      <c r="M961" s="184">
        <v>-9.2944999999999993</v>
      </c>
      <c r="N961" s="184">
        <v>-11.842499999999999</v>
      </c>
      <c r="O961" s="184">
        <v>16.1751</v>
      </c>
      <c r="P961" s="184">
        <v>7.7419000000000002</v>
      </c>
      <c r="Q961" s="184">
        <v>3.9992999999999999</v>
      </c>
      <c r="R961" s="184">
        <v>15.2265</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44410</v>
      </c>
      <c r="E962" s="184">
        <v>2070.7127999999998</v>
      </c>
      <c r="F962" s="184">
        <v>-121.4041</v>
      </c>
      <c r="G962" s="184">
        <v>-121.4041</v>
      </c>
      <c r="H962" s="184">
        <v>-5.8764000000000003</v>
      </c>
      <c r="I962" s="184">
        <v>-7.3639000000000001</v>
      </c>
      <c r="J962" s="184">
        <v>12.3688</v>
      </c>
      <c r="K962" s="184">
        <v>9.4468999999999994</v>
      </c>
      <c r="L962" s="184">
        <v>-1.0805</v>
      </c>
      <c r="M962" s="184">
        <v>-8.0853999999999999</v>
      </c>
      <c r="N962" s="184">
        <v>-11.043200000000001</v>
      </c>
      <c r="O962" s="184">
        <v>16.3932</v>
      </c>
      <c r="P962" s="184">
        <v>6.9875999999999996</v>
      </c>
      <c r="Q962" s="184">
        <v>9.7431000000000001</v>
      </c>
      <c r="R962" s="184">
        <v>14.125299999999999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44410</v>
      </c>
      <c r="E963" s="184">
        <v>19.151900000000001</v>
      </c>
      <c r="F963" s="184">
        <v>-111.663</v>
      </c>
      <c r="G963" s="184">
        <v>-111.663</v>
      </c>
      <c r="H963" s="184">
        <v>4.2233999999999998</v>
      </c>
      <c r="I963" s="184">
        <v>-5.2847</v>
      </c>
      <c r="J963" s="184">
        <v>8.4207999999999998</v>
      </c>
      <c r="K963" s="184">
        <v>8.5241000000000007</v>
      </c>
      <c r="L963" s="184">
        <v>-1.9974000000000001</v>
      </c>
      <c r="M963" s="184">
        <v>-9.2421000000000006</v>
      </c>
      <c r="N963" s="184">
        <v>-11.9635</v>
      </c>
      <c r="O963" s="184">
        <v>16.0136</v>
      </c>
      <c r="P963" s="184">
        <v>7.7092999999999998</v>
      </c>
      <c r="Q963" s="184">
        <v>6.569</v>
      </c>
      <c r="R963" s="184">
        <v>14.8209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44410</v>
      </c>
      <c r="E964" s="184">
        <v>19.0565</v>
      </c>
      <c r="F964" s="184">
        <v>-111.77809999999999</v>
      </c>
      <c r="G964" s="184">
        <v>-111.77809999999999</v>
      </c>
      <c r="H964" s="184">
        <v>4.1075999999999997</v>
      </c>
      <c r="I964" s="184">
        <v>-5.4337</v>
      </c>
      <c r="J964" s="184">
        <v>8.2752999999999997</v>
      </c>
      <c r="K964" s="184">
        <v>8.3762000000000008</v>
      </c>
      <c r="L964" s="184">
        <v>-2.1421000000000001</v>
      </c>
      <c r="M964" s="184">
        <v>-9.3192000000000004</v>
      </c>
      <c r="N964" s="184">
        <v>-12.048400000000001</v>
      </c>
      <c r="O964" s="184">
        <v>15.882899999999999</v>
      </c>
      <c r="P964" s="184">
        <v>7.5876999999999999</v>
      </c>
      <c r="Q964" s="184">
        <v>6.4555999999999996</v>
      </c>
      <c r="R964" s="184">
        <v>14.6968</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44410</v>
      </c>
      <c r="E965" s="184">
        <v>15.2799</v>
      </c>
      <c r="F965" s="184">
        <v>-94.021900000000002</v>
      </c>
      <c r="G965" s="184">
        <v>-94.021900000000002</v>
      </c>
      <c r="H965" s="184">
        <v>24.962</v>
      </c>
      <c r="I965" s="184">
        <v>-0.3412</v>
      </c>
      <c r="J965" s="184">
        <v>11.9404</v>
      </c>
      <c r="K965" s="184">
        <v>9.2492999999999999</v>
      </c>
      <c r="L965" s="184">
        <v>-1.9525999999999999</v>
      </c>
      <c r="M965" s="184">
        <v>-8.8742999999999999</v>
      </c>
      <c r="N965" s="184">
        <v>-11.379099999999999</v>
      </c>
      <c r="O965" s="184">
        <v>16.5472</v>
      </c>
      <c r="P965" s="184">
        <v>8.0325000000000006</v>
      </c>
      <c r="Q965" s="184">
        <v>4.1696</v>
      </c>
      <c r="R965" s="184">
        <v>15.9156</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44410</v>
      </c>
      <c r="E966" s="184">
        <v>14.755100000000001</v>
      </c>
      <c r="F966" s="184">
        <v>-94.498500000000007</v>
      </c>
      <c r="G966" s="184">
        <v>-94.498500000000007</v>
      </c>
      <c r="H966" s="184">
        <v>24.534099999999999</v>
      </c>
      <c r="I966" s="184">
        <v>-0.7772</v>
      </c>
      <c r="J966" s="184">
        <v>11.5146</v>
      </c>
      <c r="K966" s="184">
        <v>8.8196999999999992</v>
      </c>
      <c r="L966" s="184">
        <v>-2.2942</v>
      </c>
      <c r="M966" s="184">
        <v>-9.1989000000000001</v>
      </c>
      <c r="N966" s="184">
        <v>-11.699299999999999</v>
      </c>
      <c r="O966" s="184">
        <v>16.0959</v>
      </c>
      <c r="P966" s="184">
        <v>7.5974000000000004</v>
      </c>
      <c r="Q966" s="184">
        <v>4.0091999999999999</v>
      </c>
      <c r="R966" s="184">
        <v>15.4594</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44410</v>
      </c>
      <c r="E967" s="184">
        <v>4280.2722000000003</v>
      </c>
      <c r="F967" s="184">
        <v>-115.8424</v>
      </c>
      <c r="G967" s="184">
        <v>-115.8424</v>
      </c>
      <c r="H967" s="184">
        <v>-3.6751999999999998</v>
      </c>
      <c r="I967" s="184">
        <v>-6.1208999999999998</v>
      </c>
      <c r="J967" s="184">
        <v>12.955</v>
      </c>
      <c r="K967" s="184">
        <v>10.3916</v>
      </c>
      <c r="L967" s="184">
        <v>-0.80520000000000003</v>
      </c>
      <c r="M967" s="184">
        <v>-7.8261000000000003</v>
      </c>
      <c r="N967" s="184">
        <v>-10.777200000000001</v>
      </c>
      <c r="O967" s="184">
        <v>16.636500000000002</v>
      </c>
      <c r="P967" s="184">
        <v>7.0773999999999999</v>
      </c>
      <c r="Q967" s="184">
        <v>9.1846999999999994</v>
      </c>
      <c r="R967" s="184">
        <v>14.4758</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44410</v>
      </c>
      <c r="E968" s="184">
        <v>41.783700000000003</v>
      </c>
      <c r="F968" s="184">
        <v>-118.7671</v>
      </c>
      <c r="G968" s="184">
        <v>-118.7671</v>
      </c>
      <c r="H968" s="184">
        <v>-4.3391999999999999</v>
      </c>
      <c r="I968" s="184">
        <v>-6.8083</v>
      </c>
      <c r="J968" s="184">
        <v>12.6401</v>
      </c>
      <c r="K968" s="184">
        <v>9.9936000000000007</v>
      </c>
      <c r="L968" s="184">
        <v>-1.3896999999999999</v>
      </c>
      <c r="M968" s="184">
        <v>-8.4870999999999999</v>
      </c>
      <c r="N968" s="184">
        <v>-11.444900000000001</v>
      </c>
      <c r="O968" s="184">
        <v>16.317799999999998</v>
      </c>
      <c r="P968" s="184">
        <v>7.0530999999999997</v>
      </c>
      <c r="Q968" s="184">
        <v>10.936199999999999</v>
      </c>
      <c r="R968" s="184">
        <v>13.9046</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-97.313000000000017</v>
      </c>
      <c r="G969" s="186">
        <v>-97.313000000000017</v>
      </c>
      <c r="H969" s="186">
        <v>18.133093939393937</v>
      </c>
      <c r="I969" s="186">
        <v>3.1617696969696967</v>
      </c>
      <c r="J969" s="186">
        <v>13.015881818181819</v>
      </c>
      <c r="K969" s="186">
        <v>8.4297303030303041</v>
      </c>
      <c r="L969" s="186">
        <v>-1.3468636363636362</v>
      </c>
      <c r="M969" s="186">
        <v>-8.3368545454545444</v>
      </c>
      <c r="N969" s="186">
        <v>-11.779678787878789</v>
      </c>
      <c r="O969" s="186">
        <v>16.405784848484846</v>
      </c>
      <c r="P969" s="186">
        <v>7.0652181818181816</v>
      </c>
      <c r="Q969" s="186">
        <v>5.8162333333333329</v>
      </c>
      <c r="R969" s="186">
        <v>14.914318181818182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-111.77809999999999</v>
      </c>
      <c r="G970" s="186">
        <v>-111.77809999999999</v>
      </c>
      <c r="H970" s="186">
        <v>8.4448000000000008</v>
      </c>
      <c r="I970" s="186">
        <v>-5.1696</v>
      </c>
      <c r="J970" s="186">
        <v>12.6401</v>
      </c>
      <c r="K970" s="186">
        <v>8.8196999999999992</v>
      </c>
      <c r="L970" s="186">
        <v>-1.9391</v>
      </c>
      <c r="M970" s="186">
        <v>-8.4870999999999999</v>
      </c>
      <c r="N970" s="186">
        <v>-11.3569</v>
      </c>
      <c r="O970" s="186">
        <v>16.317799999999998</v>
      </c>
      <c r="P970" s="186">
        <v>7.2828999999999997</v>
      </c>
      <c r="Q970" s="186">
        <v>4.4401999999999999</v>
      </c>
      <c r="R970" s="186">
        <v>14.6769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44410</v>
      </c>
      <c r="E973" s="184">
        <v>759.06824474574705</v>
      </c>
      <c r="F973" s="184">
        <v>1.1412</v>
      </c>
      <c r="G973" s="184">
        <v>1.1412</v>
      </c>
      <c r="H973" s="184">
        <v>2.194</v>
      </c>
      <c r="I973" s="184">
        <v>2.4836</v>
      </c>
      <c r="J973" s="184">
        <v>4.3860000000000001</v>
      </c>
      <c r="K973" s="184">
        <v>13.837300000000001</v>
      </c>
      <c r="L973" s="184">
        <v>20.693200000000001</v>
      </c>
      <c r="M973" s="184">
        <v>51.052599999999998</v>
      </c>
      <c r="N973" s="184">
        <v>65.680199999999999</v>
      </c>
      <c r="O973" s="184">
        <v>13.717700000000001</v>
      </c>
      <c r="P973" s="184">
        <v>13.148</v>
      </c>
      <c r="Q973" s="184">
        <v>18.056799999999999</v>
      </c>
      <c r="R973" s="184">
        <v>29.8748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44410</v>
      </c>
      <c r="E974" s="184">
        <v>677.27</v>
      </c>
      <c r="F974" s="184">
        <v>1.147</v>
      </c>
      <c r="G974" s="184">
        <v>1.147</v>
      </c>
      <c r="H974" s="184">
        <v>2.2078000000000002</v>
      </c>
      <c r="I974" s="184">
        <v>2.5142000000000002</v>
      </c>
      <c r="J974" s="184">
        <v>4.4557000000000002</v>
      </c>
      <c r="K974" s="184">
        <v>14.078099999999999</v>
      </c>
      <c r="L974" s="184">
        <v>21.189900000000002</v>
      </c>
      <c r="M974" s="184">
        <v>52.024700000000003</v>
      </c>
      <c r="N974" s="184">
        <v>67.161100000000005</v>
      </c>
      <c r="O974" s="184">
        <v>14.752000000000001</v>
      </c>
      <c r="P974" s="184">
        <v>14.3299</v>
      </c>
      <c r="Q974" s="184">
        <v>17.970800000000001</v>
      </c>
      <c r="R974" s="184">
        <v>31.0472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44410</v>
      </c>
      <c r="E975" s="184">
        <v>751.43329102596999</v>
      </c>
      <c r="F975" s="184">
        <v>1.1418999999999999</v>
      </c>
      <c r="G975" s="184">
        <v>1.1418999999999999</v>
      </c>
      <c r="H975" s="184">
        <v>2.1945999999999999</v>
      </c>
      <c r="I975" s="184">
        <v>2.484</v>
      </c>
      <c r="J975" s="184">
        <v>4.3844000000000003</v>
      </c>
      <c r="K975" s="184">
        <v>13.8415</v>
      </c>
      <c r="L975" s="184">
        <v>20.697500000000002</v>
      </c>
      <c r="M975" s="184">
        <v>51.055500000000002</v>
      </c>
      <c r="N975" s="184">
        <v>65.672200000000004</v>
      </c>
      <c r="O975" s="184">
        <v>13.1464</v>
      </c>
      <c r="P975" s="184">
        <v>12.8232</v>
      </c>
      <c r="Q975" s="184">
        <v>17.736000000000001</v>
      </c>
      <c r="R975" s="184">
        <v>29.343699999999998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44410</v>
      </c>
      <c r="E976" s="184">
        <v>323.76076608749997</v>
      </c>
      <c r="F976" s="184">
        <v>1.1436999999999999</v>
      </c>
      <c r="G976" s="184">
        <v>1.1436999999999999</v>
      </c>
      <c r="H976" s="184">
        <v>2.2029000000000001</v>
      </c>
      <c r="I976" s="184">
        <v>2.5144000000000002</v>
      </c>
      <c r="J976" s="184">
        <v>4.4528999999999996</v>
      </c>
      <c r="K976" s="184">
        <v>14.0746</v>
      </c>
      <c r="L976" s="184">
        <v>21.186399999999999</v>
      </c>
      <c r="M976" s="184">
        <v>52.025799999999997</v>
      </c>
      <c r="N976" s="184">
        <v>67.148799999999994</v>
      </c>
      <c r="O976" s="184">
        <v>14.487399999999999</v>
      </c>
      <c r="P976" s="184">
        <v>14.194100000000001</v>
      </c>
      <c r="Q976" s="184">
        <v>17.872599999999998</v>
      </c>
      <c r="R976" s="184">
        <v>31.0473</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44410</v>
      </c>
      <c r="E977" s="184">
        <v>20.47</v>
      </c>
      <c r="F977" s="184">
        <v>1.6890000000000001</v>
      </c>
      <c r="G977" s="184">
        <v>1.6890000000000001</v>
      </c>
      <c r="H977" s="184">
        <v>2.1966999999999999</v>
      </c>
      <c r="I977" s="184">
        <v>2.0948000000000002</v>
      </c>
      <c r="J977" s="184">
        <v>3.5407000000000002</v>
      </c>
      <c r="K977" s="184">
        <v>18.392099999999999</v>
      </c>
      <c r="L977" s="184">
        <v>31.470800000000001</v>
      </c>
      <c r="M977" s="184">
        <v>57.461500000000001</v>
      </c>
      <c r="N977" s="184">
        <v>70.299499999999995</v>
      </c>
      <c r="O977" s="184"/>
      <c r="P977" s="184"/>
      <c r="Q977" s="184">
        <v>29.383800000000001</v>
      </c>
      <c r="R977" s="184">
        <v>36.7301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44410</v>
      </c>
      <c r="E978" s="184">
        <v>19.52</v>
      </c>
      <c r="F978" s="184">
        <v>1.7196</v>
      </c>
      <c r="G978" s="184">
        <v>1.7196</v>
      </c>
      <c r="H978" s="184">
        <v>2.1989999999999998</v>
      </c>
      <c r="I978" s="184">
        <v>2.0920999999999998</v>
      </c>
      <c r="J978" s="184">
        <v>3.4445999999999999</v>
      </c>
      <c r="K978" s="184">
        <v>17.945599999999999</v>
      </c>
      <c r="L978" s="184">
        <v>30.481300000000001</v>
      </c>
      <c r="M978" s="184">
        <v>55.661900000000003</v>
      </c>
      <c r="N978" s="184">
        <v>67.697599999999994</v>
      </c>
      <c r="O978" s="184"/>
      <c r="P978" s="184"/>
      <c r="Q978" s="184">
        <v>27.191500000000001</v>
      </c>
      <c r="R978" s="184">
        <v>34.509900000000002</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44410</v>
      </c>
      <c r="E979" s="184">
        <v>15.08</v>
      </c>
      <c r="F979" s="184">
        <v>1.0046999999999999</v>
      </c>
      <c r="G979" s="184">
        <v>1.0046999999999999</v>
      </c>
      <c r="H979" s="184">
        <v>1.9608000000000001</v>
      </c>
      <c r="I979" s="184">
        <v>3.0758999999999999</v>
      </c>
      <c r="J979" s="184">
        <v>5.3808999999999996</v>
      </c>
      <c r="K979" s="184">
        <v>15.5556</v>
      </c>
      <c r="L979" s="184">
        <v>20.833300000000001</v>
      </c>
      <c r="M979" s="184">
        <v>47.698300000000003</v>
      </c>
      <c r="N979" s="184"/>
      <c r="O979" s="184"/>
      <c r="P979" s="184"/>
      <c r="Q979" s="184">
        <v>50.8</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44410</v>
      </c>
      <c r="E980" s="184">
        <v>14.82</v>
      </c>
      <c r="F980" s="184">
        <v>1.0225</v>
      </c>
      <c r="G980" s="184">
        <v>1.0225</v>
      </c>
      <c r="H980" s="184">
        <v>1.9257</v>
      </c>
      <c r="I980" s="184">
        <v>3.0598000000000001</v>
      </c>
      <c r="J980" s="184">
        <v>5.2557</v>
      </c>
      <c r="K980" s="184">
        <v>15.062099999999999</v>
      </c>
      <c r="L980" s="184">
        <v>19.709199999999999</v>
      </c>
      <c r="M980" s="184">
        <v>45.722700000000003</v>
      </c>
      <c r="N980" s="184"/>
      <c r="O980" s="184"/>
      <c r="P980" s="184"/>
      <c r="Q980" s="184">
        <v>48.2</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44410</v>
      </c>
      <c r="E981" s="184">
        <v>58.58</v>
      </c>
      <c r="F981" s="184">
        <v>1.3319000000000001</v>
      </c>
      <c r="G981" s="184">
        <v>1.3319000000000001</v>
      </c>
      <c r="H981" s="184">
        <v>1.3319000000000001</v>
      </c>
      <c r="I981" s="184">
        <v>1.5075000000000001</v>
      </c>
      <c r="J981" s="184">
        <v>4.6818999999999997</v>
      </c>
      <c r="K981" s="184">
        <v>18.7272</v>
      </c>
      <c r="L981" s="184">
        <v>25.3048</v>
      </c>
      <c r="M981" s="184">
        <v>49.820999999999998</v>
      </c>
      <c r="N981" s="184">
        <v>61.644599999999997</v>
      </c>
      <c r="O981" s="184">
        <v>13.051299999999999</v>
      </c>
      <c r="P981" s="184">
        <v>14.2441</v>
      </c>
      <c r="Q981" s="184">
        <v>14.405099999999999</v>
      </c>
      <c r="R981" s="184">
        <v>31.443899999999999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44410</v>
      </c>
      <c r="E982" s="184">
        <v>53.18</v>
      </c>
      <c r="F982" s="184">
        <v>1.3338000000000001</v>
      </c>
      <c r="G982" s="184">
        <v>1.3338000000000001</v>
      </c>
      <c r="H982" s="184">
        <v>1.3338000000000001</v>
      </c>
      <c r="I982" s="184">
        <v>1.5079</v>
      </c>
      <c r="J982" s="184">
        <v>4.6233000000000004</v>
      </c>
      <c r="K982" s="184">
        <v>18.467400000000001</v>
      </c>
      <c r="L982" s="184">
        <v>24.718599999999999</v>
      </c>
      <c r="M982" s="184">
        <v>48.6721</v>
      </c>
      <c r="N982" s="184">
        <v>59.988</v>
      </c>
      <c r="O982" s="184">
        <v>11.7554</v>
      </c>
      <c r="P982" s="184">
        <v>12.917400000000001</v>
      </c>
      <c r="Q982" s="184">
        <v>13.9587</v>
      </c>
      <c r="R982" s="184">
        <v>29.968699999999998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44410</v>
      </c>
      <c r="E983" s="184">
        <v>166.23</v>
      </c>
      <c r="F983" s="184">
        <v>1.0701000000000001</v>
      </c>
      <c r="G983" s="184">
        <v>1.0701000000000001</v>
      </c>
      <c r="H983" s="184">
        <v>1.3597999999999999</v>
      </c>
      <c r="I983" s="184">
        <v>2.2576000000000001</v>
      </c>
      <c r="J983" s="184">
        <v>4.2129000000000003</v>
      </c>
      <c r="K983" s="184">
        <v>16.8248</v>
      </c>
      <c r="L983" s="184">
        <v>21.504300000000001</v>
      </c>
      <c r="M983" s="184">
        <v>50.067700000000002</v>
      </c>
      <c r="N983" s="184">
        <v>64.015799999999999</v>
      </c>
      <c r="O983" s="184">
        <v>17.670300000000001</v>
      </c>
      <c r="P983" s="184">
        <v>19.4161</v>
      </c>
      <c r="Q983" s="184">
        <v>23.183499999999999</v>
      </c>
      <c r="R983" s="184">
        <v>34.030500000000004</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44410</v>
      </c>
      <c r="E984" s="184">
        <v>151.65</v>
      </c>
      <c r="F984" s="184">
        <v>1.0596000000000001</v>
      </c>
      <c r="G984" s="184">
        <v>1.0596000000000001</v>
      </c>
      <c r="H984" s="184">
        <v>1.3365</v>
      </c>
      <c r="I984" s="184">
        <v>2.2107000000000001</v>
      </c>
      <c r="J984" s="184">
        <v>4.1052</v>
      </c>
      <c r="K984" s="184">
        <v>16.456800000000001</v>
      </c>
      <c r="L984" s="184">
        <v>20.7789</v>
      </c>
      <c r="M984" s="184">
        <v>48.720199999999998</v>
      </c>
      <c r="N984" s="184">
        <v>62.053899999999999</v>
      </c>
      <c r="O984" s="184">
        <v>16.3185</v>
      </c>
      <c r="P984" s="184">
        <v>17.970700000000001</v>
      </c>
      <c r="Q984" s="184">
        <v>18.026199999999999</v>
      </c>
      <c r="R984" s="184">
        <v>32.433300000000003</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44410</v>
      </c>
      <c r="E985" s="184">
        <v>151.65</v>
      </c>
      <c r="F985" s="184">
        <v>1.0596000000000001</v>
      </c>
      <c r="G985" s="184">
        <v>1.0596000000000001</v>
      </c>
      <c r="H985" s="184">
        <v>1.3365</v>
      </c>
      <c r="I985" s="184">
        <v>2.2107000000000001</v>
      </c>
      <c r="J985" s="184">
        <v>4.1052</v>
      </c>
      <c r="K985" s="184">
        <v>16.456800000000001</v>
      </c>
      <c r="L985" s="184">
        <v>20.7789</v>
      </c>
      <c r="M985" s="184">
        <v>48.720199999999998</v>
      </c>
      <c r="N985" s="184">
        <v>62.053899999999999</v>
      </c>
      <c r="O985" s="184">
        <v>16.3185</v>
      </c>
      <c r="P985" s="184">
        <v>17.970700000000001</v>
      </c>
      <c r="Q985" s="184">
        <v>18.026199999999999</v>
      </c>
      <c r="R985" s="184">
        <v>32.433300000000003</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44410</v>
      </c>
      <c r="E986" s="184">
        <v>376.42</v>
      </c>
      <c r="F986" s="184">
        <v>0.67959999999999998</v>
      </c>
      <c r="G986" s="184">
        <v>0.67959999999999998</v>
      </c>
      <c r="H986" s="184">
        <v>1.2025999999999999</v>
      </c>
      <c r="I986" s="184">
        <v>2.3247</v>
      </c>
      <c r="J986" s="184">
        <v>5.0580999999999996</v>
      </c>
      <c r="K986" s="184">
        <v>17.0031</v>
      </c>
      <c r="L986" s="184">
        <v>23.015499999999999</v>
      </c>
      <c r="M986" s="184">
        <v>55.747500000000002</v>
      </c>
      <c r="N986" s="184">
        <v>65.072599999999994</v>
      </c>
      <c r="O986" s="184">
        <v>18.082000000000001</v>
      </c>
      <c r="P986" s="184">
        <v>16.783200000000001</v>
      </c>
      <c r="Q986" s="184">
        <v>18.032900000000001</v>
      </c>
      <c r="R986" s="184">
        <v>31.226500000000001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44410</v>
      </c>
      <c r="E987" s="184">
        <v>350.25</v>
      </c>
      <c r="F987" s="184">
        <v>0.67230000000000001</v>
      </c>
      <c r="G987" s="184">
        <v>0.67230000000000001</v>
      </c>
      <c r="H987" s="184">
        <v>1.1847000000000001</v>
      </c>
      <c r="I987" s="184">
        <v>2.2885</v>
      </c>
      <c r="J987" s="184">
        <v>4.9764999999999997</v>
      </c>
      <c r="K987" s="184">
        <v>16.7212</v>
      </c>
      <c r="L987" s="184">
        <v>22.439299999999999</v>
      </c>
      <c r="M987" s="184">
        <v>54.646700000000003</v>
      </c>
      <c r="N987" s="184">
        <v>63.5169</v>
      </c>
      <c r="O987" s="184">
        <v>16.952200000000001</v>
      </c>
      <c r="P987" s="184">
        <v>15.607100000000001</v>
      </c>
      <c r="Q987" s="184">
        <v>18.237200000000001</v>
      </c>
      <c r="R987" s="184">
        <v>29.994199999999999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44410</v>
      </c>
      <c r="E988" s="184">
        <v>55.067999999999998</v>
      </c>
      <c r="F988" s="184">
        <v>1.1870000000000001</v>
      </c>
      <c r="G988" s="184">
        <v>1.1870000000000001</v>
      </c>
      <c r="H988" s="184">
        <v>1.8439000000000001</v>
      </c>
      <c r="I988" s="184">
        <v>2.5684999999999998</v>
      </c>
      <c r="J988" s="184">
        <v>5.1257000000000001</v>
      </c>
      <c r="K988" s="184">
        <v>16.904800000000002</v>
      </c>
      <c r="L988" s="184">
        <v>22.340699999999998</v>
      </c>
      <c r="M988" s="184">
        <v>51.991399999999999</v>
      </c>
      <c r="N988" s="184">
        <v>64.132199999999997</v>
      </c>
      <c r="O988" s="184">
        <v>18.064499999999999</v>
      </c>
      <c r="P988" s="184">
        <v>17.193200000000001</v>
      </c>
      <c r="Q988" s="184">
        <v>17.006799999999998</v>
      </c>
      <c r="R988" s="184">
        <v>31.422899999999998</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44410</v>
      </c>
      <c r="E989" s="184">
        <v>49.753</v>
      </c>
      <c r="F989" s="184">
        <v>1.1733</v>
      </c>
      <c r="G989" s="184">
        <v>1.1733</v>
      </c>
      <c r="H989" s="184">
        <v>1.8109999999999999</v>
      </c>
      <c r="I989" s="184">
        <v>2.5053000000000001</v>
      </c>
      <c r="J989" s="184">
        <v>4.9840999999999998</v>
      </c>
      <c r="K989" s="184">
        <v>16.427600000000002</v>
      </c>
      <c r="L989" s="184">
        <v>21.402100000000001</v>
      </c>
      <c r="M989" s="184">
        <v>50.265799999999999</v>
      </c>
      <c r="N989" s="184">
        <v>61.619700000000002</v>
      </c>
      <c r="O989" s="184">
        <v>16.281099999999999</v>
      </c>
      <c r="P989" s="184">
        <v>15.764900000000001</v>
      </c>
      <c r="Q989" s="184">
        <v>12.0113</v>
      </c>
      <c r="R989" s="184">
        <v>29.3963</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44410</v>
      </c>
      <c r="E990" s="184">
        <v>114.8867</v>
      </c>
      <c r="F990" s="184">
        <v>0.94469999999999998</v>
      </c>
      <c r="G990" s="184">
        <v>0.94469999999999998</v>
      </c>
      <c r="H990" s="184">
        <v>0.74539999999999995</v>
      </c>
      <c r="I990" s="184">
        <v>1.0666</v>
      </c>
      <c r="J990" s="184">
        <v>1.9214</v>
      </c>
      <c r="K990" s="184">
        <v>15.5527</v>
      </c>
      <c r="L990" s="184">
        <v>18.843</v>
      </c>
      <c r="M990" s="184">
        <v>56.137</v>
      </c>
      <c r="N990" s="184">
        <v>71.618200000000002</v>
      </c>
      <c r="O990" s="184">
        <v>12.6599</v>
      </c>
      <c r="P990" s="184">
        <v>11.727499999999999</v>
      </c>
      <c r="Q990" s="184">
        <v>16.0198</v>
      </c>
      <c r="R990" s="184">
        <v>24.623799999999999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44410</v>
      </c>
      <c r="E991" s="184">
        <v>122.5856</v>
      </c>
      <c r="F991" s="184">
        <v>0.95050000000000001</v>
      </c>
      <c r="G991" s="184">
        <v>0.95050000000000001</v>
      </c>
      <c r="H991" s="184">
        <v>0.75890000000000002</v>
      </c>
      <c r="I991" s="184">
        <v>1.0940000000000001</v>
      </c>
      <c r="J991" s="184">
        <v>1.9830000000000001</v>
      </c>
      <c r="K991" s="184">
        <v>15.7638</v>
      </c>
      <c r="L991" s="184">
        <v>19.271799999999999</v>
      </c>
      <c r="M991" s="184">
        <v>57.023499999999999</v>
      </c>
      <c r="N991" s="184">
        <v>73.000100000000003</v>
      </c>
      <c r="O991" s="184">
        <v>13.5717</v>
      </c>
      <c r="P991" s="184">
        <v>12.6305</v>
      </c>
      <c r="Q991" s="184">
        <v>15.451000000000001</v>
      </c>
      <c r="R991" s="184">
        <v>25.699200000000001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44410</v>
      </c>
      <c r="E992" s="184">
        <v>174.87299999999999</v>
      </c>
      <c r="F992" s="184">
        <v>1.0995999999999999</v>
      </c>
      <c r="G992" s="184">
        <v>1.0995999999999999</v>
      </c>
      <c r="H992" s="184">
        <v>1.8089</v>
      </c>
      <c r="I992" s="184">
        <v>2.1758999999999999</v>
      </c>
      <c r="J992" s="184">
        <v>4.2337999999999996</v>
      </c>
      <c r="K992" s="184">
        <v>16.5579</v>
      </c>
      <c r="L992" s="184">
        <v>23.8004</v>
      </c>
      <c r="M992" s="184">
        <v>61.503700000000002</v>
      </c>
      <c r="N992" s="184">
        <v>70.494699999999995</v>
      </c>
      <c r="O992" s="184">
        <v>15.4415</v>
      </c>
      <c r="P992" s="184">
        <v>14.069599999999999</v>
      </c>
      <c r="Q992" s="184">
        <v>11.8316</v>
      </c>
      <c r="R992" s="184">
        <v>27.908899999999999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44410</v>
      </c>
      <c r="E993" s="184">
        <v>231.334721403815</v>
      </c>
      <c r="F993" s="184">
        <v>1.0949</v>
      </c>
      <c r="G993" s="184">
        <v>1.0949</v>
      </c>
      <c r="H993" s="184">
        <v>1.7976000000000001</v>
      </c>
      <c r="I993" s="184">
        <v>2.1526000000000001</v>
      </c>
      <c r="J993" s="184">
        <v>4.1833</v>
      </c>
      <c r="K993" s="184">
        <v>16.38</v>
      </c>
      <c r="L993" s="184">
        <v>23.399799999999999</v>
      </c>
      <c r="M993" s="184">
        <v>60.816800000000001</v>
      </c>
      <c r="N993" s="184">
        <v>69.629499999999993</v>
      </c>
      <c r="O993" s="184">
        <v>15.093500000000001</v>
      </c>
      <c r="P993" s="184">
        <v>13.811999999999999</v>
      </c>
      <c r="Q993" s="184">
        <v>12.1142</v>
      </c>
      <c r="R993" s="184">
        <v>27.420200000000001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44410</v>
      </c>
      <c r="E994" s="184">
        <v>15.5664</v>
      </c>
      <c r="F994" s="184">
        <v>1.212</v>
      </c>
      <c r="G994" s="184">
        <v>1.212</v>
      </c>
      <c r="H994" s="184">
        <v>1.4336</v>
      </c>
      <c r="I994" s="184">
        <v>2.609</v>
      </c>
      <c r="J994" s="184">
        <v>4.2611999999999997</v>
      </c>
      <c r="K994" s="184">
        <v>15.483700000000001</v>
      </c>
      <c r="L994" s="184">
        <v>18.739599999999999</v>
      </c>
      <c r="M994" s="184">
        <v>48.913699999999999</v>
      </c>
      <c r="N994" s="184">
        <v>61.499000000000002</v>
      </c>
      <c r="O994" s="184"/>
      <c r="P994" s="184"/>
      <c r="Q994" s="184">
        <v>20.714200000000002</v>
      </c>
      <c r="R994" s="184">
        <v>29.120899999999999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44410</v>
      </c>
      <c r="E995" s="184">
        <v>14.975199999999999</v>
      </c>
      <c r="F995" s="184">
        <v>1.1980999999999999</v>
      </c>
      <c r="G995" s="184">
        <v>1.1980999999999999</v>
      </c>
      <c r="H995" s="184">
        <v>1.401</v>
      </c>
      <c r="I995" s="184">
        <v>2.5425</v>
      </c>
      <c r="J995" s="184">
        <v>4.1116000000000001</v>
      </c>
      <c r="K995" s="184">
        <v>14.980700000000001</v>
      </c>
      <c r="L995" s="184">
        <v>17.741599999999998</v>
      </c>
      <c r="M995" s="184">
        <v>47.037700000000001</v>
      </c>
      <c r="N995" s="184">
        <v>58.780200000000001</v>
      </c>
      <c r="O995" s="184"/>
      <c r="P995" s="184"/>
      <c r="Q995" s="184">
        <v>18.742100000000001</v>
      </c>
      <c r="R995" s="184">
        <v>26.991599999999998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44410</v>
      </c>
      <c r="E996" s="184">
        <v>476.96</v>
      </c>
      <c r="F996" s="184">
        <v>0.54600000000000004</v>
      </c>
      <c r="G996" s="184">
        <v>0.54600000000000004</v>
      </c>
      <c r="H996" s="184">
        <v>2.1678000000000002</v>
      </c>
      <c r="I996" s="184">
        <v>2.1962000000000002</v>
      </c>
      <c r="J996" s="184">
        <v>4.5781000000000001</v>
      </c>
      <c r="K996" s="184">
        <v>15.377700000000001</v>
      </c>
      <c r="L996" s="184">
        <v>21.487500000000001</v>
      </c>
      <c r="M996" s="184">
        <v>54.415999999999997</v>
      </c>
      <c r="N996" s="184">
        <v>63.616999999999997</v>
      </c>
      <c r="O996" s="184">
        <v>14.503299999999999</v>
      </c>
      <c r="P996" s="184">
        <v>13.1119</v>
      </c>
      <c r="Q996" s="184">
        <v>18.2273</v>
      </c>
      <c r="R996" s="184">
        <v>25.2684</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44410</v>
      </c>
      <c r="E997" s="184">
        <v>515.05999999999995</v>
      </c>
      <c r="F997" s="184">
        <v>0.55249999999999999</v>
      </c>
      <c r="G997" s="184">
        <v>0.55249999999999999</v>
      </c>
      <c r="H997" s="184">
        <v>2.1823000000000001</v>
      </c>
      <c r="I997" s="184">
        <v>2.2288999999999999</v>
      </c>
      <c r="J997" s="184">
        <v>4.6486999999999998</v>
      </c>
      <c r="K997" s="184">
        <v>15.600899999999999</v>
      </c>
      <c r="L997" s="184">
        <v>21.913499999999999</v>
      </c>
      <c r="M997" s="184">
        <v>55.283499999999997</v>
      </c>
      <c r="N997" s="184">
        <v>64.877200000000002</v>
      </c>
      <c r="O997" s="184">
        <v>15.444699999999999</v>
      </c>
      <c r="P997" s="184">
        <v>14.229799999999999</v>
      </c>
      <c r="Q997" s="184">
        <v>15.0665</v>
      </c>
      <c r="R997" s="184">
        <v>26.227900000000002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44410</v>
      </c>
      <c r="E998" s="184">
        <v>72.98</v>
      </c>
      <c r="F998" s="184">
        <v>0.80110000000000003</v>
      </c>
      <c r="G998" s="184">
        <v>0.80110000000000003</v>
      </c>
      <c r="H998" s="184">
        <v>0.82899999999999996</v>
      </c>
      <c r="I998" s="184">
        <v>1.5021</v>
      </c>
      <c r="J998" s="184">
        <v>3.5912000000000002</v>
      </c>
      <c r="K998" s="184">
        <v>14.9291</v>
      </c>
      <c r="L998" s="184">
        <v>19.9343</v>
      </c>
      <c r="M998" s="184">
        <v>49.549199999999999</v>
      </c>
      <c r="N998" s="184">
        <v>63.156700000000001</v>
      </c>
      <c r="O998" s="184">
        <v>13.9397</v>
      </c>
      <c r="P998" s="184">
        <v>15.221</v>
      </c>
      <c r="Q998" s="184">
        <v>14.503399999999999</v>
      </c>
      <c r="R998" s="184">
        <v>27.222300000000001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44410</v>
      </c>
      <c r="E999" s="184">
        <v>65.599999999999994</v>
      </c>
      <c r="F999" s="184">
        <v>0.79900000000000004</v>
      </c>
      <c r="G999" s="184">
        <v>0.79900000000000004</v>
      </c>
      <c r="H999" s="184">
        <v>0.8145</v>
      </c>
      <c r="I999" s="184">
        <v>1.4538</v>
      </c>
      <c r="J999" s="184">
        <v>3.4864000000000002</v>
      </c>
      <c r="K999" s="184">
        <v>14.5852</v>
      </c>
      <c r="L999" s="184">
        <v>19.207699999999999</v>
      </c>
      <c r="M999" s="184">
        <v>48.2151</v>
      </c>
      <c r="N999" s="184">
        <v>61.219000000000001</v>
      </c>
      <c r="O999" s="184">
        <v>12.563599999999999</v>
      </c>
      <c r="P999" s="184">
        <v>13.6509</v>
      </c>
      <c r="Q999" s="184">
        <v>12.4819</v>
      </c>
      <c r="R999" s="184">
        <v>25.717700000000001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44410</v>
      </c>
      <c r="E1000" s="184">
        <v>49.84</v>
      </c>
      <c r="F1000" s="184">
        <v>0.44340000000000002</v>
      </c>
      <c r="G1000" s="184">
        <v>0.44340000000000002</v>
      </c>
      <c r="H1000" s="184">
        <v>0.84989999999999999</v>
      </c>
      <c r="I1000" s="184">
        <v>1.2802</v>
      </c>
      <c r="J1000" s="184">
        <v>3.7037</v>
      </c>
      <c r="K1000" s="184">
        <v>14.6538</v>
      </c>
      <c r="L1000" s="184">
        <v>14.918100000000001</v>
      </c>
      <c r="M1000" s="184">
        <v>41.590899999999998</v>
      </c>
      <c r="N1000" s="184">
        <v>49.939799999999998</v>
      </c>
      <c r="O1000" s="184">
        <v>13.4505</v>
      </c>
      <c r="P1000" s="184">
        <v>14.9998</v>
      </c>
      <c r="Q1000" s="184">
        <v>12.1647</v>
      </c>
      <c r="R1000" s="184">
        <v>24.239699999999999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44410</v>
      </c>
      <c r="E1001" s="184">
        <v>56.23</v>
      </c>
      <c r="F1001" s="184">
        <v>0.48249999999999998</v>
      </c>
      <c r="G1001" s="184">
        <v>0.48249999999999998</v>
      </c>
      <c r="H1001" s="184">
        <v>0.8972</v>
      </c>
      <c r="I1001" s="184">
        <v>1.3335999999999999</v>
      </c>
      <c r="J1001" s="184">
        <v>3.8412000000000002</v>
      </c>
      <c r="K1001" s="184">
        <v>15.0604</v>
      </c>
      <c r="L1001" s="184">
        <v>15.7234</v>
      </c>
      <c r="M1001" s="184">
        <v>43.078899999999997</v>
      </c>
      <c r="N1001" s="184">
        <v>52.055199999999999</v>
      </c>
      <c r="O1001" s="184">
        <v>14.853199999999999</v>
      </c>
      <c r="P1001" s="184">
        <v>16.635000000000002</v>
      </c>
      <c r="Q1001" s="184">
        <v>17.808800000000002</v>
      </c>
      <c r="R1001" s="184">
        <v>25.779900000000001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44410</v>
      </c>
      <c r="E1002" s="184">
        <v>185.322</v>
      </c>
      <c r="F1002" s="184">
        <v>0.65610000000000002</v>
      </c>
      <c r="G1002" s="184">
        <v>0.65610000000000002</v>
      </c>
      <c r="H1002" s="184">
        <v>1.1859</v>
      </c>
      <c r="I1002" s="184">
        <v>2.1576</v>
      </c>
      <c r="J1002" s="184">
        <v>3.3862999999999999</v>
      </c>
      <c r="K1002" s="184">
        <v>12.700200000000001</v>
      </c>
      <c r="L1002" s="184">
        <v>19.4024</v>
      </c>
      <c r="M1002" s="184">
        <v>46.161099999999998</v>
      </c>
      <c r="N1002" s="184">
        <v>53.658999999999999</v>
      </c>
      <c r="O1002" s="184">
        <v>16.384599999999999</v>
      </c>
      <c r="P1002" s="184">
        <v>15.388400000000001</v>
      </c>
      <c r="Q1002" s="184">
        <v>18.848800000000001</v>
      </c>
      <c r="R1002" s="184">
        <v>27.903500000000001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44410</v>
      </c>
      <c r="E1003" s="184">
        <v>203.24</v>
      </c>
      <c r="F1003" s="184">
        <v>0.66569999999999996</v>
      </c>
      <c r="G1003" s="184">
        <v>0.66569999999999996</v>
      </c>
      <c r="H1003" s="184">
        <v>1.2091000000000001</v>
      </c>
      <c r="I1003" s="184">
        <v>2.2056</v>
      </c>
      <c r="J1003" s="184">
        <v>3.4937999999999998</v>
      </c>
      <c r="K1003" s="184">
        <v>13.049300000000001</v>
      </c>
      <c r="L1003" s="184">
        <v>20.1267</v>
      </c>
      <c r="M1003" s="184">
        <v>47.4816</v>
      </c>
      <c r="N1003" s="184">
        <v>55.518999999999998</v>
      </c>
      <c r="O1003" s="184">
        <v>17.686399999999999</v>
      </c>
      <c r="P1003" s="184">
        <v>16.778199999999998</v>
      </c>
      <c r="Q1003" s="184">
        <v>17.530100000000001</v>
      </c>
      <c r="R1003" s="184">
        <v>29.367799999999999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44410</v>
      </c>
      <c r="E1004" s="184">
        <v>70.906000000000006</v>
      </c>
      <c r="F1004" s="184">
        <v>0.91080000000000005</v>
      </c>
      <c r="G1004" s="184">
        <v>0.91080000000000005</v>
      </c>
      <c r="H1004" s="184">
        <v>1.9365000000000001</v>
      </c>
      <c r="I1004" s="184">
        <v>3.6456</v>
      </c>
      <c r="J1004" s="184">
        <v>5.3033000000000001</v>
      </c>
      <c r="K1004" s="184">
        <v>14.5382</v>
      </c>
      <c r="L1004" s="184">
        <v>17.310500000000001</v>
      </c>
      <c r="M1004" s="184">
        <v>38.03</v>
      </c>
      <c r="N1004" s="184">
        <v>48.410299999999999</v>
      </c>
      <c r="O1004" s="184">
        <v>11.7233</v>
      </c>
      <c r="P1004" s="184">
        <v>13.3766</v>
      </c>
      <c r="Q1004" s="184">
        <v>14.882999999999999</v>
      </c>
      <c r="R1004" s="184">
        <v>24.427499999999998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44410</v>
      </c>
      <c r="E1005" s="184">
        <v>66.388999999999996</v>
      </c>
      <c r="F1005" s="184">
        <v>0.90429999999999999</v>
      </c>
      <c r="G1005" s="184">
        <v>0.90429999999999999</v>
      </c>
      <c r="H1005" s="184">
        <v>1.919</v>
      </c>
      <c r="I1005" s="184">
        <v>3.6097999999999999</v>
      </c>
      <c r="J1005" s="184">
        <v>5.2206999999999999</v>
      </c>
      <c r="K1005" s="184">
        <v>14.268700000000001</v>
      </c>
      <c r="L1005" s="184">
        <v>16.793600000000001</v>
      </c>
      <c r="M1005" s="184">
        <v>37.130499999999998</v>
      </c>
      <c r="N1005" s="184">
        <v>47.102899999999998</v>
      </c>
      <c r="O1005" s="184">
        <v>10.776300000000001</v>
      </c>
      <c r="P1005" s="184">
        <v>12.444699999999999</v>
      </c>
      <c r="Q1005" s="184">
        <v>13.2546</v>
      </c>
      <c r="R1005" s="184">
        <v>23.363</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44410</v>
      </c>
      <c r="E1006" s="184">
        <v>24.122800000000002</v>
      </c>
      <c r="F1006" s="184">
        <v>0.80779999999999996</v>
      </c>
      <c r="G1006" s="184">
        <v>0.80779999999999996</v>
      </c>
      <c r="H1006" s="184">
        <v>1.2232000000000001</v>
      </c>
      <c r="I1006" s="184">
        <v>1.6783999999999999</v>
      </c>
      <c r="J1006" s="184">
        <v>2.9376000000000002</v>
      </c>
      <c r="K1006" s="184">
        <v>13.746</v>
      </c>
      <c r="L1006" s="184">
        <v>19.305800000000001</v>
      </c>
      <c r="M1006" s="184">
        <v>42.462000000000003</v>
      </c>
      <c r="N1006" s="184">
        <v>55.197400000000002</v>
      </c>
      <c r="O1006" s="184">
        <v>15.8408</v>
      </c>
      <c r="P1006" s="184">
        <v>17.377800000000001</v>
      </c>
      <c r="Q1006" s="184">
        <v>14.6564</v>
      </c>
      <c r="R1006" s="184">
        <v>26.750299999999999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44410</v>
      </c>
      <c r="E1007" s="184">
        <v>22.1357</v>
      </c>
      <c r="F1007" s="184">
        <v>0.79410000000000003</v>
      </c>
      <c r="G1007" s="184">
        <v>0.79410000000000003</v>
      </c>
      <c r="H1007" s="184">
        <v>1.1913</v>
      </c>
      <c r="I1007" s="184">
        <v>1.6140000000000001</v>
      </c>
      <c r="J1007" s="184">
        <v>2.7936999999999999</v>
      </c>
      <c r="K1007" s="184">
        <v>13.2614</v>
      </c>
      <c r="L1007" s="184">
        <v>18.3322</v>
      </c>
      <c r="M1007" s="184">
        <v>40.758600000000001</v>
      </c>
      <c r="N1007" s="184">
        <v>52.7348</v>
      </c>
      <c r="O1007" s="184">
        <v>14.199199999999999</v>
      </c>
      <c r="P1007" s="184">
        <v>15.6333</v>
      </c>
      <c r="Q1007" s="184">
        <v>13.1357</v>
      </c>
      <c r="R1007" s="184">
        <v>24.7972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44410</v>
      </c>
      <c r="E1008" s="184">
        <v>15.869400000000001</v>
      </c>
      <c r="F1008" s="184">
        <v>0.96389999999999998</v>
      </c>
      <c r="G1008" s="184">
        <v>0.96389999999999998</v>
      </c>
      <c r="H1008" s="184">
        <v>2.335</v>
      </c>
      <c r="I1008" s="184">
        <v>2.6507999999999998</v>
      </c>
      <c r="J1008" s="184">
        <v>4.0793999999999997</v>
      </c>
      <c r="K1008" s="184">
        <v>17.1493</v>
      </c>
      <c r="L1008" s="184">
        <v>25.234000000000002</v>
      </c>
      <c r="M1008" s="184">
        <v>56.122700000000002</v>
      </c>
      <c r="N1008" s="184">
        <v>66.921599999999998</v>
      </c>
      <c r="O1008" s="184"/>
      <c r="P1008" s="184"/>
      <c r="Q1008" s="184">
        <v>33.658799999999999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44410</v>
      </c>
      <c r="E1009" s="184">
        <v>15.414999999999999</v>
      </c>
      <c r="F1009" s="184">
        <v>0.94830000000000003</v>
      </c>
      <c r="G1009" s="184">
        <v>0.94830000000000003</v>
      </c>
      <c r="H1009" s="184">
        <v>2.2974999999999999</v>
      </c>
      <c r="I1009" s="184">
        <v>2.5752000000000002</v>
      </c>
      <c r="J1009" s="184">
        <v>3.9110999999999998</v>
      </c>
      <c r="K1009" s="184">
        <v>16.5701</v>
      </c>
      <c r="L1009" s="184">
        <v>24.0624</v>
      </c>
      <c r="M1009" s="184">
        <v>53.957599999999999</v>
      </c>
      <c r="N1009" s="184">
        <v>63.811599999999999</v>
      </c>
      <c r="O1009" s="184"/>
      <c r="P1009" s="184"/>
      <c r="Q1009" s="184">
        <v>31.241499999999998</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44410</v>
      </c>
      <c r="E1010" s="184">
        <v>99.156000000000006</v>
      </c>
      <c r="F1010" s="184">
        <v>0.59450000000000003</v>
      </c>
      <c r="G1010" s="184">
        <v>0.59450000000000003</v>
      </c>
      <c r="H1010" s="184">
        <v>1.3532999999999999</v>
      </c>
      <c r="I1010" s="184">
        <v>2.5419</v>
      </c>
      <c r="J1010" s="184">
        <v>3.9066000000000001</v>
      </c>
      <c r="K1010" s="184">
        <v>15.2896</v>
      </c>
      <c r="L1010" s="184">
        <v>21.876200000000001</v>
      </c>
      <c r="M1010" s="184">
        <v>53.625399999999999</v>
      </c>
      <c r="N1010" s="184">
        <v>68.366399999999999</v>
      </c>
      <c r="O1010" s="184">
        <v>23.429600000000001</v>
      </c>
      <c r="P1010" s="184">
        <v>22.058399999999999</v>
      </c>
      <c r="Q1010" s="184">
        <v>25.5779</v>
      </c>
      <c r="R1010" s="184">
        <v>35.502299999999998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44410</v>
      </c>
      <c r="E1011" s="184">
        <v>91.527000000000001</v>
      </c>
      <c r="F1011" s="184">
        <v>0.58579999999999999</v>
      </c>
      <c r="G1011" s="184">
        <v>0.58579999999999999</v>
      </c>
      <c r="H1011" s="184">
        <v>1.333</v>
      </c>
      <c r="I1011" s="184">
        <v>2.5019</v>
      </c>
      <c r="J1011" s="184">
        <v>3.8180000000000001</v>
      </c>
      <c r="K1011" s="184">
        <v>14.9923</v>
      </c>
      <c r="L1011" s="184">
        <v>21.255099999999999</v>
      </c>
      <c r="M1011" s="184">
        <v>52.423099999999998</v>
      </c>
      <c r="N1011" s="184">
        <v>66.6096</v>
      </c>
      <c r="O1011" s="184">
        <v>22.1951</v>
      </c>
      <c r="P1011" s="184">
        <v>20.976099999999999</v>
      </c>
      <c r="Q1011" s="184">
        <v>22.132100000000001</v>
      </c>
      <c r="R1011" s="184">
        <v>34.125100000000003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44410</v>
      </c>
      <c r="E1012" s="184">
        <v>16.433199999999999</v>
      </c>
      <c r="F1012" s="184">
        <v>1.2912999999999999</v>
      </c>
      <c r="G1012" s="184">
        <v>1.2912999999999999</v>
      </c>
      <c r="H1012" s="184">
        <v>1.5046999999999999</v>
      </c>
      <c r="I1012" s="184">
        <v>5.3444000000000003</v>
      </c>
      <c r="J1012" s="184">
        <v>7.3545999999999996</v>
      </c>
      <c r="K1012" s="184">
        <v>20.557600000000001</v>
      </c>
      <c r="L1012" s="184">
        <v>26.3917</v>
      </c>
      <c r="M1012" s="184">
        <v>59.6417</v>
      </c>
      <c r="N1012" s="184">
        <v>72.382300000000001</v>
      </c>
      <c r="O1012" s="184"/>
      <c r="P1012" s="184"/>
      <c r="Q1012" s="184">
        <v>31.889900000000001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44410</v>
      </c>
      <c r="E1013" s="184">
        <v>15.9239</v>
      </c>
      <c r="F1013" s="184">
        <v>1.2765</v>
      </c>
      <c r="G1013" s="184">
        <v>1.2765</v>
      </c>
      <c r="H1013" s="184">
        <v>1.4706999999999999</v>
      </c>
      <c r="I1013" s="184">
        <v>5.2743000000000002</v>
      </c>
      <c r="J1013" s="184">
        <v>7.1955999999999998</v>
      </c>
      <c r="K1013" s="184">
        <v>20.021000000000001</v>
      </c>
      <c r="L1013" s="184">
        <v>25.2972</v>
      </c>
      <c r="M1013" s="184">
        <v>57.582799999999999</v>
      </c>
      <c r="N1013" s="184">
        <v>69.369</v>
      </c>
      <c r="O1013" s="184"/>
      <c r="P1013" s="184"/>
      <c r="Q1013" s="184">
        <v>29.596299999999999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44410</v>
      </c>
      <c r="E1014" s="184">
        <v>24.4513</v>
      </c>
      <c r="F1014" s="184">
        <v>1.2324999999999999</v>
      </c>
      <c r="G1014" s="184">
        <v>1.2324999999999999</v>
      </c>
      <c r="H1014" s="184">
        <v>2.0488</v>
      </c>
      <c r="I1014" s="184">
        <v>3.0430999999999999</v>
      </c>
      <c r="J1014" s="184">
        <v>4.4419000000000004</v>
      </c>
      <c r="K1014" s="184">
        <v>14.007999999999999</v>
      </c>
      <c r="L1014" s="184">
        <v>25.029699999999998</v>
      </c>
      <c r="M1014" s="184">
        <v>51.600200000000001</v>
      </c>
      <c r="N1014" s="184">
        <v>62.623800000000003</v>
      </c>
      <c r="O1014" s="184">
        <v>15.717000000000001</v>
      </c>
      <c r="P1014" s="184">
        <v>15.6287</v>
      </c>
      <c r="Q1014" s="184">
        <v>17.120899999999999</v>
      </c>
      <c r="R1014" s="184">
        <v>25.976199999999999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44410</v>
      </c>
      <c r="E1015" s="184">
        <v>22.067499999999999</v>
      </c>
      <c r="F1015" s="184">
        <v>1.2141</v>
      </c>
      <c r="G1015" s="184">
        <v>1.2141</v>
      </c>
      <c r="H1015" s="184">
        <v>2.0057</v>
      </c>
      <c r="I1015" s="184">
        <v>2.9676</v>
      </c>
      <c r="J1015" s="184">
        <v>4.2675999999999998</v>
      </c>
      <c r="K1015" s="184">
        <v>13.424899999999999</v>
      </c>
      <c r="L1015" s="184">
        <v>23.7287</v>
      </c>
      <c r="M1015" s="184">
        <v>49.276200000000003</v>
      </c>
      <c r="N1015" s="184">
        <v>59.248199999999997</v>
      </c>
      <c r="O1015" s="184">
        <v>13.5136</v>
      </c>
      <c r="P1015" s="184">
        <v>13.546900000000001</v>
      </c>
      <c r="Q1015" s="184">
        <v>15.016500000000001</v>
      </c>
      <c r="R1015" s="184">
        <v>23.566099999999999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44410</v>
      </c>
      <c r="E1016" s="184">
        <v>768.00530000000003</v>
      </c>
      <c r="F1016" s="184">
        <v>0.92159999999999997</v>
      </c>
      <c r="G1016" s="184">
        <v>0.92159999999999997</v>
      </c>
      <c r="H1016" s="184">
        <v>2.0444</v>
      </c>
      <c r="I1016" s="184">
        <v>2.6253000000000002</v>
      </c>
      <c r="J1016" s="184">
        <v>4.8254999999999999</v>
      </c>
      <c r="K1016" s="184">
        <v>14.776</v>
      </c>
      <c r="L1016" s="184">
        <v>18.235399999999998</v>
      </c>
      <c r="M1016" s="184">
        <v>49.3506</v>
      </c>
      <c r="N1016" s="184">
        <v>60.898400000000002</v>
      </c>
      <c r="O1016" s="184">
        <v>13.458</v>
      </c>
      <c r="P1016" s="184">
        <v>11.4146</v>
      </c>
      <c r="Q1016" s="184">
        <v>18.297499999999999</v>
      </c>
      <c r="R1016" s="184">
        <v>25.886199999999999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44410</v>
      </c>
      <c r="E1017" s="184">
        <v>809.1422</v>
      </c>
      <c r="F1017" s="184">
        <v>0.92549999999999999</v>
      </c>
      <c r="G1017" s="184">
        <v>0.92549999999999999</v>
      </c>
      <c r="H1017" s="184">
        <v>2.0537000000000001</v>
      </c>
      <c r="I1017" s="184">
        <v>2.6442999999999999</v>
      </c>
      <c r="J1017" s="184">
        <v>4.8680000000000003</v>
      </c>
      <c r="K1017" s="184">
        <v>14.917899999999999</v>
      </c>
      <c r="L1017" s="184">
        <v>18.527699999999999</v>
      </c>
      <c r="M1017" s="184">
        <v>49.924300000000002</v>
      </c>
      <c r="N1017" s="184">
        <v>61.725200000000001</v>
      </c>
      <c r="O1017" s="184">
        <v>14.062200000000001</v>
      </c>
      <c r="P1017" s="184">
        <v>12.080299999999999</v>
      </c>
      <c r="Q1017" s="184">
        <v>13.5327</v>
      </c>
      <c r="R1017" s="184">
        <v>26.542400000000001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44410</v>
      </c>
      <c r="E1018" s="184">
        <v>167.33</v>
      </c>
      <c r="F1018" s="184">
        <v>0.98370000000000002</v>
      </c>
      <c r="G1018" s="184">
        <v>0.98370000000000002</v>
      </c>
      <c r="H1018" s="184">
        <v>1.3016000000000001</v>
      </c>
      <c r="I1018" s="184">
        <v>2.0615999999999999</v>
      </c>
      <c r="J1018" s="184">
        <v>3.1118999999999999</v>
      </c>
      <c r="K1018" s="184">
        <v>14.735300000000001</v>
      </c>
      <c r="L1018" s="184">
        <v>21.7654</v>
      </c>
      <c r="M1018" s="184">
        <v>51.842100000000002</v>
      </c>
      <c r="N1018" s="184">
        <v>63.744</v>
      </c>
      <c r="O1018" s="184">
        <v>15.3786</v>
      </c>
      <c r="P1018" s="184">
        <v>16.565999999999999</v>
      </c>
      <c r="Q1018" s="184">
        <v>24.774699999999999</v>
      </c>
      <c r="R1018" s="184">
        <v>32.602499999999999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44410</v>
      </c>
      <c r="E1019" s="184">
        <v>181.9</v>
      </c>
      <c r="F1019" s="184">
        <v>0.99380000000000002</v>
      </c>
      <c r="G1019" s="184">
        <v>0.99380000000000002</v>
      </c>
      <c r="H1019" s="184">
        <v>1.3258000000000001</v>
      </c>
      <c r="I1019" s="184">
        <v>2.1107</v>
      </c>
      <c r="J1019" s="184">
        <v>3.2115</v>
      </c>
      <c r="K1019" s="184">
        <v>15.061</v>
      </c>
      <c r="L1019" s="184">
        <v>22.4421</v>
      </c>
      <c r="M1019" s="184">
        <v>53.1145</v>
      </c>
      <c r="N1019" s="184">
        <v>65.574399999999997</v>
      </c>
      <c r="O1019" s="184">
        <v>16.680499999999999</v>
      </c>
      <c r="P1019" s="184">
        <v>17.871099999999998</v>
      </c>
      <c r="Q1019" s="184">
        <v>21.471499999999999</v>
      </c>
      <c r="R1019" s="184">
        <v>34.0807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44410</v>
      </c>
      <c r="E1020" s="184">
        <v>61.146900000000002</v>
      </c>
      <c r="F1020" s="184">
        <v>1.5144</v>
      </c>
      <c r="G1020" s="184">
        <v>1.5144</v>
      </c>
      <c r="H1020" s="184">
        <v>2.3839999999999999</v>
      </c>
      <c r="I1020" s="184">
        <v>2.5005000000000002</v>
      </c>
      <c r="J1020" s="184">
        <v>4.5125000000000002</v>
      </c>
      <c r="K1020" s="184">
        <v>13.3992</v>
      </c>
      <c r="L1020" s="184">
        <v>24.974</v>
      </c>
      <c r="M1020" s="184">
        <v>55.674799999999998</v>
      </c>
      <c r="N1020" s="184">
        <v>52.768000000000001</v>
      </c>
      <c r="O1020" s="184">
        <v>18.3414</v>
      </c>
      <c r="P1020" s="184">
        <v>15.502000000000001</v>
      </c>
      <c r="Q1020" s="184">
        <v>13.154</v>
      </c>
      <c r="R1020" s="184">
        <v>34.245600000000003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44410</v>
      </c>
      <c r="E1021" s="184">
        <v>62.985500000000002</v>
      </c>
      <c r="F1021" s="184">
        <v>1.5290999999999999</v>
      </c>
      <c r="G1021" s="184">
        <v>1.5290999999999999</v>
      </c>
      <c r="H1021" s="184">
        <v>2.4188000000000001</v>
      </c>
      <c r="I1021" s="184">
        <v>2.5693999999999999</v>
      </c>
      <c r="J1021" s="184">
        <v>4.6692</v>
      </c>
      <c r="K1021" s="184">
        <v>13.9236</v>
      </c>
      <c r="L1021" s="184">
        <v>26.103400000000001</v>
      </c>
      <c r="M1021" s="184">
        <v>57.289900000000003</v>
      </c>
      <c r="N1021" s="184">
        <v>54.426600000000001</v>
      </c>
      <c r="O1021" s="184">
        <v>19.015999999999998</v>
      </c>
      <c r="P1021" s="184">
        <v>15.9344</v>
      </c>
      <c r="Q1021" s="184">
        <v>18.658100000000001</v>
      </c>
      <c r="R1021" s="184">
        <v>35.028599999999997</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44410</v>
      </c>
      <c r="E1022" s="184">
        <v>359.85899999999998</v>
      </c>
      <c r="F1022" s="184">
        <v>0.98709999999999998</v>
      </c>
      <c r="G1022" s="184">
        <v>0.98709999999999998</v>
      </c>
      <c r="H1022" s="184">
        <v>1.1722999999999999</v>
      </c>
      <c r="I1022" s="184">
        <v>1.0652999999999999</v>
      </c>
      <c r="J1022" s="184">
        <v>2.8172999999999999</v>
      </c>
      <c r="K1022" s="184">
        <v>18.227499999999999</v>
      </c>
      <c r="L1022" s="184">
        <v>22.6509</v>
      </c>
      <c r="M1022" s="184">
        <v>57.510199999999998</v>
      </c>
      <c r="N1022" s="184">
        <v>67.955500000000001</v>
      </c>
      <c r="O1022" s="184">
        <v>17.876999999999999</v>
      </c>
      <c r="P1022" s="184">
        <v>15.7524</v>
      </c>
      <c r="Q1022" s="184">
        <v>17.722000000000001</v>
      </c>
      <c r="R1022" s="184">
        <v>29.253699999999998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44410</v>
      </c>
      <c r="E1023" s="184">
        <v>227.830035303904</v>
      </c>
      <c r="F1023" s="184">
        <v>0.98709999999999998</v>
      </c>
      <c r="G1023" s="184">
        <v>0.98709999999999998</v>
      </c>
      <c r="H1023" s="184">
        <v>1.1722999999999999</v>
      </c>
      <c r="I1023" s="184">
        <v>1.0653999999999999</v>
      </c>
      <c r="J1023" s="184">
        <v>2.8174999999999999</v>
      </c>
      <c r="K1023" s="184">
        <v>18.228000000000002</v>
      </c>
      <c r="L1023" s="184">
        <v>22.652100000000001</v>
      </c>
      <c r="M1023" s="184">
        <v>57.499000000000002</v>
      </c>
      <c r="N1023" s="184">
        <v>67.958699999999993</v>
      </c>
      <c r="O1023" s="184">
        <v>17.879300000000001</v>
      </c>
      <c r="P1023" s="184">
        <v>15.7494</v>
      </c>
      <c r="Q1023" s="184">
        <v>17.7333</v>
      </c>
      <c r="R1023" s="184">
        <v>29.256799999999998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44410</v>
      </c>
      <c r="E1024" s="184">
        <v>505.382692153726</v>
      </c>
      <c r="F1024" s="184">
        <v>0.98089999999999999</v>
      </c>
      <c r="G1024" s="184">
        <v>0.98089999999999999</v>
      </c>
      <c r="H1024" s="184">
        <v>1.1577999999999999</v>
      </c>
      <c r="I1024" s="184">
        <v>1.0365</v>
      </c>
      <c r="J1024" s="184">
        <v>2.7522000000000002</v>
      </c>
      <c r="K1024" s="184">
        <v>18.002199999999998</v>
      </c>
      <c r="L1024" s="184">
        <v>22.2087</v>
      </c>
      <c r="M1024" s="184">
        <v>56.6492</v>
      </c>
      <c r="N1024" s="184">
        <v>66.768799999999999</v>
      </c>
      <c r="O1024" s="184">
        <v>17.078800000000001</v>
      </c>
      <c r="P1024" s="184">
        <v>14.9711</v>
      </c>
      <c r="Q1024" s="184">
        <v>14.7874</v>
      </c>
      <c r="R1024" s="184">
        <v>28.346699999999998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44410</v>
      </c>
      <c r="E1025" s="184">
        <v>515.18765279084198</v>
      </c>
      <c r="F1025" s="184">
        <v>0.98089999999999999</v>
      </c>
      <c r="G1025" s="184">
        <v>0.98089999999999999</v>
      </c>
      <c r="H1025" s="184">
        <v>1.1577</v>
      </c>
      <c r="I1025" s="184">
        <v>1.0363</v>
      </c>
      <c r="J1025" s="184">
        <v>2.7528000000000001</v>
      </c>
      <c r="K1025" s="184">
        <v>18.0031</v>
      </c>
      <c r="L1025" s="184">
        <v>22.208300000000001</v>
      </c>
      <c r="M1025" s="184">
        <v>56.649099999999997</v>
      </c>
      <c r="N1025" s="184">
        <v>66.768699999999995</v>
      </c>
      <c r="O1025" s="184">
        <v>17.082699999999999</v>
      </c>
      <c r="P1025" s="184">
        <v>14.9732</v>
      </c>
      <c r="Q1025" s="184">
        <v>14.865</v>
      </c>
      <c r="R1025" s="184">
        <v>28.352499999999999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44410</v>
      </c>
      <c r="E1026" s="184">
        <v>50.668799999999997</v>
      </c>
      <c r="F1026" s="184">
        <v>1.1061000000000001</v>
      </c>
      <c r="G1026" s="184">
        <v>1.1061000000000001</v>
      </c>
      <c r="H1026" s="184">
        <v>1.7454000000000001</v>
      </c>
      <c r="I1026" s="184">
        <v>3.2654000000000001</v>
      </c>
      <c r="J1026" s="184">
        <v>6.0602999999999998</v>
      </c>
      <c r="K1026" s="184">
        <v>17.138400000000001</v>
      </c>
      <c r="L1026" s="184">
        <v>20.214099999999998</v>
      </c>
      <c r="M1026" s="184">
        <v>49.885100000000001</v>
      </c>
      <c r="N1026" s="184">
        <v>57.747999999999998</v>
      </c>
      <c r="O1026" s="184">
        <v>14.0534</v>
      </c>
      <c r="P1026" s="184">
        <v>16.019600000000001</v>
      </c>
      <c r="Q1026" s="184">
        <v>11.8949</v>
      </c>
      <c r="R1026" s="184">
        <v>25.087399999999999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44410</v>
      </c>
      <c r="E1027" s="184">
        <v>54.508600000000001</v>
      </c>
      <c r="F1027" s="184">
        <v>1.1166</v>
      </c>
      <c r="G1027" s="184">
        <v>1.1166</v>
      </c>
      <c r="H1027" s="184">
        <v>1.77</v>
      </c>
      <c r="I1027" s="184">
        <v>3.3159999999999998</v>
      </c>
      <c r="J1027" s="184">
        <v>6.1750999999999996</v>
      </c>
      <c r="K1027" s="184">
        <v>17.522500000000001</v>
      </c>
      <c r="L1027" s="184">
        <v>20.948499999999999</v>
      </c>
      <c r="M1027" s="184">
        <v>51.292200000000001</v>
      </c>
      <c r="N1027" s="184">
        <v>59.791200000000003</v>
      </c>
      <c r="O1027" s="184">
        <v>15.361700000000001</v>
      </c>
      <c r="P1027" s="184">
        <v>17.238800000000001</v>
      </c>
      <c r="Q1027" s="184">
        <v>15.9206</v>
      </c>
      <c r="R1027" s="184">
        <v>26.657900000000001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44410</v>
      </c>
      <c r="E1028" s="184">
        <v>308.05880000000002</v>
      </c>
      <c r="F1028" s="184">
        <v>0.85740000000000005</v>
      </c>
      <c r="G1028" s="184">
        <v>0.85740000000000005</v>
      </c>
      <c r="H1028" s="184">
        <v>1.4234</v>
      </c>
      <c r="I1028" s="184">
        <v>1.3199000000000001</v>
      </c>
      <c r="J1028" s="184">
        <v>2.0036999999999998</v>
      </c>
      <c r="K1028" s="184">
        <v>12.015700000000001</v>
      </c>
      <c r="L1028" s="184">
        <v>16.441299999999998</v>
      </c>
      <c r="M1028" s="184">
        <v>42.991100000000003</v>
      </c>
      <c r="N1028" s="184">
        <v>51.0244</v>
      </c>
      <c r="O1028" s="184">
        <v>16.764199999999999</v>
      </c>
      <c r="P1028" s="184">
        <v>13.684900000000001</v>
      </c>
      <c r="Q1028" s="184">
        <v>12.803000000000001</v>
      </c>
      <c r="R1028" s="184">
        <v>24.331900000000001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44410</v>
      </c>
      <c r="E1029" s="184">
        <v>336.2586</v>
      </c>
      <c r="F1029" s="184">
        <v>0.86599999999999999</v>
      </c>
      <c r="G1029" s="184">
        <v>0.86599999999999999</v>
      </c>
      <c r="H1029" s="184">
        <v>1.4441999999999999</v>
      </c>
      <c r="I1029" s="184">
        <v>1.3616999999999999</v>
      </c>
      <c r="J1029" s="184">
        <v>2.0956000000000001</v>
      </c>
      <c r="K1029" s="184">
        <v>12.3218</v>
      </c>
      <c r="L1029" s="184">
        <v>17.0547</v>
      </c>
      <c r="M1029" s="184">
        <v>44.139899999999997</v>
      </c>
      <c r="N1029" s="184">
        <v>50.506700000000002</v>
      </c>
      <c r="O1029" s="184">
        <v>17.636099999999999</v>
      </c>
      <c r="P1029" s="184">
        <v>14.867900000000001</v>
      </c>
      <c r="Q1029" s="184">
        <v>16.771999999999998</v>
      </c>
      <c r="R1029" s="184">
        <v>24.8368</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44410</v>
      </c>
      <c r="E1030" s="184">
        <v>15.45</v>
      </c>
      <c r="F1030" s="184">
        <v>1.3115000000000001</v>
      </c>
      <c r="G1030" s="184">
        <v>1.3115000000000001</v>
      </c>
      <c r="H1030" s="184">
        <v>2.1825000000000001</v>
      </c>
      <c r="I1030" s="184">
        <v>2.3178999999999998</v>
      </c>
      <c r="J1030" s="184">
        <v>4.4625000000000004</v>
      </c>
      <c r="K1030" s="184">
        <v>17.579899999999999</v>
      </c>
      <c r="L1030" s="184">
        <v>20.233499999999999</v>
      </c>
      <c r="M1030" s="184">
        <v>44.123100000000001</v>
      </c>
      <c r="N1030" s="184">
        <v>55.1205</v>
      </c>
      <c r="O1030" s="184"/>
      <c r="P1030" s="184"/>
      <c r="Q1030" s="184">
        <v>30.011500000000002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44410</v>
      </c>
      <c r="E1031" s="184">
        <v>15.2</v>
      </c>
      <c r="F1031" s="184">
        <v>1.3332999999999999</v>
      </c>
      <c r="G1031" s="184">
        <v>1.3332999999999999</v>
      </c>
      <c r="H1031" s="184">
        <v>2.2191999999999998</v>
      </c>
      <c r="I1031" s="184">
        <v>2.2879999999999998</v>
      </c>
      <c r="J1031" s="184">
        <v>4.3956</v>
      </c>
      <c r="K1031" s="184">
        <v>17.283999999999999</v>
      </c>
      <c r="L1031" s="184">
        <v>19.684999999999999</v>
      </c>
      <c r="M1031" s="184">
        <v>43.126199999999997</v>
      </c>
      <c r="N1031" s="184">
        <v>53.535400000000003</v>
      </c>
      <c r="O1031" s="184"/>
      <c r="P1031" s="184"/>
      <c r="Q1031" s="184">
        <v>28.738199999999999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44410</v>
      </c>
      <c r="E1032" s="184">
        <v>98.026700000000005</v>
      </c>
      <c r="F1032" s="184">
        <v>0.7238</v>
      </c>
      <c r="G1032" s="184">
        <v>0.7238</v>
      </c>
      <c r="H1032" s="184">
        <v>1.1412</v>
      </c>
      <c r="I1032" s="184">
        <v>1.8896999999999999</v>
      </c>
      <c r="J1032" s="184">
        <v>4.2782</v>
      </c>
      <c r="K1032" s="184">
        <v>17.650600000000001</v>
      </c>
      <c r="L1032" s="184">
        <v>25.400500000000001</v>
      </c>
      <c r="M1032" s="184">
        <v>62.818800000000003</v>
      </c>
      <c r="N1032" s="184">
        <v>69.816400000000002</v>
      </c>
      <c r="O1032" s="184">
        <v>14.8622</v>
      </c>
      <c r="P1032" s="184">
        <v>13.438499999999999</v>
      </c>
      <c r="Q1032" s="184">
        <v>14.151899999999999</v>
      </c>
      <c r="R1032" s="184">
        <v>28.3537</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44410</v>
      </c>
      <c r="E1033" s="184">
        <v>188.52440000000001</v>
      </c>
      <c r="F1033" s="184">
        <v>0.71989999999999998</v>
      </c>
      <c r="G1033" s="184">
        <v>0.71989999999999998</v>
      </c>
      <c r="H1033" s="184">
        <v>1.1298999999999999</v>
      </c>
      <c r="I1033" s="184">
        <v>1.8671</v>
      </c>
      <c r="J1033" s="184">
        <v>4.2285000000000004</v>
      </c>
      <c r="K1033" s="184">
        <v>17.487500000000001</v>
      </c>
      <c r="L1033" s="184">
        <v>25.070599999999999</v>
      </c>
      <c r="M1033" s="184">
        <v>62.196399999999997</v>
      </c>
      <c r="N1033" s="184">
        <v>68.964699999999993</v>
      </c>
      <c r="O1033" s="184">
        <v>14.2972</v>
      </c>
      <c r="P1033" s="184">
        <v>12.8475</v>
      </c>
      <c r="Q1033" s="184">
        <v>12.824199999999999</v>
      </c>
      <c r="R1033" s="184">
        <v>27.7346</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1.0063196721311474</v>
      </c>
      <c r="G1034" s="186">
        <v>1.0063196721311474</v>
      </c>
      <c r="H1034" s="186">
        <v>1.6027245901639346</v>
      </c>
      <c r="I1034" s="186">
        <v>2.2866688524590164</v>
      </c>
      <c r="J1034" s="186">
        <v>4.1617295081967214</v>
      </c>
      <c r="K1034" s="186">
        <v>15.795955737704919</v>
      </c>
      <c r="L1034" s="186">
        <v>21.548980327868851</v>
      </c>
      <c r="M1034" s="186">
        <v>51.266419672131136</v>
      </c>
      <c r="N1034" s="186">
        <v>62.11347627118645</v>
      </c>
      <c r="O1034" s="186">
        <v>15.579879591836738</v>
      </c>
      <c r="P1034" s="186">
        <v>15.195334693877545</v>
      </c>
      <c r="Q1034" s="186">
        <v>19.375080327868858</v>
      </c>
      <c r="R1034" s="186">
        <v>28.820756603773582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0.98709999999999998</v>
      </c>
      <c r="G1035" s="186">
        <v>0.98709999999999998</v>
      </c>
      <c r="H1035" s="186">
        <v>1.4441999999999999</v>
      </c>
      <c r="I1035" s="186">
        <v>2.2576000000000001</v>
      </c>
      <c r="J1035" s="186">
        <v>4.2337999999999996</v>
      </c>
      <c r="K1035" s="186">
        <v>15.5527</v>
      </c>
      <c r="L1035" s="186">
        <v>21.255099999999999</v>
      </c>
      <c r="M1035" s="186">
        <v>51.292200000000001</v>
      </c>
      <c r="N1035" s="186">
        <v>63.5169</v>
      </c>
      <c r="O1035" s="186">
        <v>15.3786</v>
      </c>
      <c r="P1035" s="186">
        <v>14.9998</v>
      </c>
      <c r="Q1035" s="186">
        <v>17.7333</v>
      </c>
      <c r="R1035" s="186">
        <v>28.352499999999999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44410</v>
      </c>
      <c r="E1038" s="184">
        <v>315.35000000000002</v>
      </c>
      <c r="F1038" s="184">
        <v>0.80879999999999996</v>
      </c>
      <c r="G1038" s="184">
        <v>0.80879999999999996</v>
      </c>
      <c r="H1038" s="184">
        <v>1.327</v>
      </c>
      <c r="I1038" s="184">
        <v>2.3033000000000001</v>
      </c>
      <c r="J1038" s="184">
        <v>3.2749000000000001</v>
      </c>
      <c r="K1038" s="184">
        <v>12.5045</v>
      </c>
      <c r="L1038" s="184">
        <v>12.729699999999999</v>
      </c>
      <c r="M1038" s="184">
        <v>41.9664</v>
      </c>
      <c r="N1038" s="184">
        <v>49.852699999999999</v>
      </c>
      <c r="O1038" s="184">
        <v>12.2354</v>
      </c>
      <c r="P1038" s="184">
        <v>11.9991</v>
      </c>
      <c r="Q1038" s="184">
        <v>20.066600000000001</v>
      </c>
      <c r="R1038" s="184">
        <v>21.7895</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44410</v>
      </c>
      <c r="E1039" s="184">
        <v>315.35000000000002</v>
      </c>
      <c r="F1039" s="184">
        <v>0.80879999999999996</v>
      </c>
      <c r="G1039" s="184">
        <v>0.80879999999999996</v>
      </c>
      <c r="H1039" s="184">
        <v>1.327</v>
      </c>
      <c r="I1039" s="184">
        <v>2.3033000000000001</v>
      </c>
      <c r="J1039" s="184">
        <v>3.2749000000000001</v>
      </c>
      <c r="K1039" s="184">
        <v>12.5045</v>
      </c>
      <c r="L1039" s="184">
        <v>12.729699999999999</v>
      </c>
      <c r="M1039" s="184">
        <v>41.9664</v>
      </c>
      <c r="N1039" s="184">
        <v>49.852699999999999</v>
      </c>
      <c r="O1039" s="184">
        <v>12.2354</v>
      </c>
      <c r="P1039" s="184">
        <v>11.9991</v>
      </c>
      <c r="Q1039" s="184">
        <v>19.990400000000001</v>
      </c>
      <c r="R1039" s="184">
        <v>21.7895</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44410</v>
      </c>
      <c r="E1040" s="184">
        <v>339.34</v>
      </c>
      <c r="F1040" s="184">
        <v>0.81399999999999995</v>
      </c>
      <c r="G1040" s="184">
        <v>0.81399999999999995</v>
      </c>
      <c r="H1040" s="184">
        <v>1.3409</v>
      </c>
      <c r="I1040" s="184">
        <v>2.3311000000000002</v>
      </c>
      <c r="J1040" s="184">
        <v>3.3344</v>
      </c>
      <c r="K1040" s="184">
        <v>12.700100000000001</v>
      </c>
      <c r="L1040" s="184">
        <v>13.0869</v>
      </c>
      <c r="M1040" s="184">
        <v>42.663800000000002</v>
      </c>
      <c r="N1040" s="184">
        <v>50.864699999999999</v>
      </c>
      <c r="O1040" s="184">
        <v>13.022600000000001</v>
      </c>
      <c r="P1040" s="184">
        <v>12.9398</v>
      </c>
      <c r="Q1040" s="184">
        <v>15.254899999999999</v>
      </c>
      <c r="R1040" s="184">
        <v>22.591200000000001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44410</v>
      </c>
      <c r="E1041" s="184">
        <v>47.2</v>
      </c>
      <c r="F1041" s="184">
        <v>0.61819999999999997</v>
      </c>
      <c r="G1041" s="184">
        <v>0.61819999999999997</v>
      </c>
      <c r="H1041" s="184">
        <v>0.31879999999999997</v>
      </c>
      <c r="I1041" s="184">
        <v>1.5709</v>
      </c>
      <c r="J1041" s="184">
        <v>1.8557999999999999</v>
      </c>
      <c r="K1041" s="184">
        <v>10.5128</v>
      </c>
      <c r="L1041" s="184">
        <v>10.228899999999999</v>
      </c>
      <c r="M1041" s="184">
        <v>34.319899999999997</v>
      </c>
      <c r="N1041" s="184">
        <v>42.857100000000003</v>
      </c>
      <c r="O1041" s="184">
        <v>15.9703</v>
      </c>
      <c r="P1041" s="184">
        <v>17.696100000000001</v>
      </c>
      <c r="Q1041" s="184">
        <v>17.082899999999999</v>
      </c>
      <c r="R1041" s="184">
        <v>23.297899999999998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44410</v>
      </c>
      <c r="E1042" s="184">
        <v>42.65</v>
      </c>
      <c r="F1042" s="184">
        <v>0.58960000000000001</v>
      </c>
      <c r="G1042" s="184">
        <v>0.58960000000000001</v>
      </c>
      <c r="H1042" s="184">
        <v>0.2586</v>
      </c>
      <c r="I1042" s="184">
        <v>1.4993000000000001</v>
      </c>
      <c r="J1042" s="184">
        <v>1.7171000000000001</v>
      </c>
      <c r="K1042" s="184">
        <v>10.149800000000001</v>
      </c>
      <c r="L1042" s="184">
        <v>9.5274999999999999</v>
      </c>
      <c r="M1042" s="184">
        <v>33.073300000000003</v>
      </c>
      <c r="N1042" s="184">
        <v>41.085000000000001</v>
      </c>
      <c r="O1042" s="184">
        <v>14.5289</v>
      </c>
      <c r="P1042" s="184">
        <v>16.227499999999999</v>
      </c>
      <c r="Q1042" s="184">
        <v>13.342599999999999</v>
      </c>
      <c r="R1042" s="184">
        <v>21.807600000000001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44410</v>
      </c>
      <c r="E1043" s="184">
        <v>20.63</v>
      </c>
      <c r="F1043" s="184">
        <v>0.6341</v>
      </c>
      <c r="G1043" s="184">
        <v>0.6341</v>
      </c>
      <c r="H1043" s="184">
        <v>1.6255999999999999</v>
      </c>
      <c r="I1043" s="184">
        <v>2.3313000000000001</v>
      </c>
      <c r="J1043" s="184">
        <v>3.7204999999999999</v>
      </c>
      <c r="K1043" s="184">
        <v>11.2729</v>
      </c>
      <c r="L1043" s="184">
        <v>11.513500000000001</v>
      </c>
      <c r="M1043" s="184">
        <v>38.456400000000002</v>
      </c>
      <c r="N1043" s="184">
        <v>43.763100000000001</v>
      </c>
      <c r="O1043" s="184">
        <v>12.823700000000001</v>
      </c>
      <c r="P1043" s="184">
        <v>12.5482</v>
      </c>
      <c r="Q1043" s="184">
        <v>6.7286000000000001</v>
      </c>
      <c r="R1043" s="184">
        <v>22.410900000000002</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44410</v>
      </c>
      <c r="E1044" s="184">
        <v>21.92</v>
      </c>
      <c r="F1044" s="184">
        <v>0.59660000000000002</v>
      </c>
      <c r="G1044" s="184">
        <v>0.59660000000000002</v>
      </c>
      <c r="H1044" s="184">
        <v>1.6226</v>
      </c>
      <c r="I1044" s="184">
        <v>2.3342999999999998</v>
      </c>
      <c r="J1044" s="184">
        <v>3.7879</v>
      </c>
      <c r="K1044" s="184">
        <v>11.438700000000001</v>
      </c>
      <c r="L1044" s="184">
        <v>11.951000000000001</v>
      </c>
      <c r="M1044" s="184">
        <v>39.262999999999998</v>
      </c>
      <c r="N1044" s="184">
        <v>44.877699999999997</v>
      </c>
      <c r="O1044" s="184">
        <v>13.643000000000001</v>
      </c>
      <c r="P1044" s="184">
        <v>13.429</v>
      </c>
      <c r="Q1044" s="184">
        <v>12.4681</v>
      </c>
      <c r="R1044" s="184">
        <v>23.3002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44410</v>
      </c>
      <c r="E1045" s="184">
        <v>129.51</v>
      </c>
      <c r="F1045" s="184">
        <v>0.73109999999999997</v>
      </c>
      <c r="G1045" s="184">
        <v>0.73109999999999997</v>
      </c>
      <c r="H1045" s="184">
        <v>0.28649999999999998</v>
      </c>
      <c r="I1045" s="184">
        <v>1.6561999999999999</v>
      </c>
      <c r="J1045" s="184">
        <v>2.2743000000000002</v>
      </c>
      <c r="K1045" s="184">
        <v>9.8379999999999992</v>
      </c>
      <c r="L1045" s="184">
        <v>9.0152000000000001</v>
      </c>
      <c r="M1045" s="184">
        <v>33.929699999999997</v>
      </c>
      <c r="N1045" s="184">
        <v>39.8596</v>
      </c>
      <c r="O1045" s="184">
        <v>14.5059</v>
      </c>
      <c r="P1045" s="184">
        <v>12.8238</v>
      </c>
      <c r="Q1045" s="184">
        <v>16.3964</v>
      </c>
      <c r="R1045" s="184">
        <v>21.371300000000002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44410</v>
      </c>
      <c r="E1046" s="184">
        <v>142.5</v>
      </c>
      <c r="F1046" s="184">
        <v>0.74229999999999996</v>
      </c>
      <c r="G1046" s="184">
        <v>0.74229999999999996</v>
      </c>
      <c r="H1046" s="184">
        <v>0.30969999999999998</v>
      </c>
      <c r="I1046" s="184">
        <v>1.7058</v>
      </c>
      <c r="J1046" s="184">
        <v>2.3854000000000002</v>
      </c>
      <c r="K1046" s="184">
        <v>10.2003</v>
      </c>
      <c r="L1046" s="184">
        <v>9.6913</v>
      </c>
      <c r="M1046" s="184">
        <v>35.1736</v>
      </c>
      <c r="N1046" s="184">
        <v>41.593800000000002</v>
      </c>
      <c r="O1046" s="184">
        <v>15.8634</v>
      </c>
      <c r="P1046" s="184">
        <v>14.239699999999999</v>
      </c>
      <c r="Q1046" s="184">
        <v>15.9572</v>
      </c>
      <c r="R1046" s="184">
        <v>22.776499999999999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44410</v>
      </c>
      <c r="E1047" s="184">
        <v>42.6</v>
      </c>
      <c r="F1047" s="184">
        <v>0.9</v>
      </c>
      <c r="G1047" s="184">
        <v>0.9</v>
      </c>
      <c r="H1047" s="184">
        <v>0.9</v>
      </c>
      <c r="I1047" s="184">
        <v>1.6949000000000001</v>
      </c>
      <c r="J1047" s="184">
        <v>2.2317999999999998</v>
      </c>
      <c r="K1047" s="184">
        <v>11.1981</v>
      </c>
      <c r="L1047" s="184">
        <v>11.811</v>
      </c>
      <c r="M1047" s="184">
        <v>39.1248</v>
      </c>
      <c r="N1047" s="184">
        <v>47.762700000000002</v>
      </c>
      <c r="O1047" s="184">
        <v>18.390599999999999</v>
      </c>
      <c r="P1047" s="184">
        <v>17.502500000000001</v>
      </c>
      <c r="Q1047" s="184">
        <v>15.871700000000001</v>
      </c>
      <c r="R1047" s="184">
        <v>28.953600000000002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44410</v>
      </c>
      <c r="E1048" s="184">
        <v>38.83</v>
      </c>
      <c r="F1048" s="184">
        <v>0.90959999999999996</v>
      </c>
      <c r="G1048" s="184">
        <v>0.90959999999999996</v>
      </c>
      <c r="H1048" s="184">
        <v>0.88329999999999997</v>
      </c>
      <c r="I1048" s="184">
        <v>1.6226</v>
      </c>
      <c r="J1048" s="184">
        <v>2.1036000000000001</v>
      </c>
      <c r="K1048" s="184">
        <v>10.753</v>
      </c>
      <c r="L1048" s="184">
        <v>10.9429</v>
      </c>
      <c r="M1048" s="184">
        <v>37.5</v>
      </c>
      <c r="N1048" s="184">
        <v>45.485199999999999</v>
      </c>
      <c r="O1048" s="184">
        <v>16.765999999999998</v>
      </c>
      <c r="P1048" s="184">
        <v>16.025099999999998</v>
      </c>
      <c r="Q1048" s="184">
        <v>13.177899999999999</v>
      </c>
      <c r="R1048" s="184">
        <v>27.102599999999999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44410</v>
      </c>
      <c r="E1049" s="184">
        <v>301.74400000000003</v>
      </c>
      <c r="F1049" s="184">
        <v>0.92210000000000003</v>
      </c>
      <c r="G1049" s="184">
        <v>0.92210000000000003</v>
      </c>
      <c r="H1049" s="184">
        <v>0.83069999999999999</v>
      </c>
      <c r="I1049" s="184">
        <v>2.6347</v>
      </c>
      <c r="J1049" s="184">
        <v>3.7408999999999999</v>
      </c>
      <c r="K1049" s="184">
        <v>12.8424</v>
      </c>
      <c r="L1049" s="184">
        <v>12.786300000000001</v>
      </c>
      <c r="M1049" s="184">
        <v>39.046100000000003</v>
      </c>
      <c r="N1049" s="184">
        <v>46.201599999999999</v>
      </c>
      <c r="O1049" s="184">
        <v>11.6785</v>
      </c>
      <c r="P1049" s="184">
        <v>11.730600000000001</v>
      </c>
      <c r="Q1049" s="184">
        <v>12.3276</v>
      </c>
      <c r="R1049" s="184">
        <v>21.723199999999999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44410</v>
      </c>
      <c r="E1050" s="184">
        <v>285.072</v>
      </c>
      <c r="F1050" s="184">
        <v>0.91579999999999995</v>
      </c>
      <c r="G1050" s="184">
        <v>0.91579999999999995</v>
      </c>
      <c r="H1050" s="184">
        <v>0.81659999999999999</v>
      </c>
      <c r="I1050" s="184">
        <v>2.6059000000000001</v>
      </c>
      <c r="J1050" s="184">
        <v>3.6764999999999999</v>
      </c>
      <c r="K1050" s="184">
        <v>12.6242</v>
      </c>
      <c r="L1050" s="184">
        <v>12.3583</v>
      </c>
      <c r="M1050" s="184">
        <v>38.247599999999998</v>
      </c>
      <c r="N1050" s="184">
        <v>45.08</v>
      </c>
      <c r="O1050" s="184">
        <v>10.864000000000001</v>
      </c>
      <c r="P1050" s="184">
        <v>10.929399999999999</v>
      </c>
      <c r="Q1050" s="184">
        <v>19.9573</v>
      </c>
      <c r="R1050" s="184">
        <v>20.8034</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44410</v>
      </c>
      <c r="E1051" s="184">
        <v>50.91</v>
      </c>
      <c r="F1051" s="184">
        <v>0.71220000000000006</v>
      </c>
      <c r="G1051" s="184">
        <v>0.71220000000000006</v>
      </c>
      <c r="H1051" s="184">
        <v>0.55300000000000005</v>
      </c>
      <c r="I1051" s="184">
        <v>1.6371</v>
      </c>
      <c r="J1051" s="184">
        <v>2.5998000000000001</v>
      </c>
      <c r="K1051" s="184">
        <v>11.0602</v>
      </c>
      <c r="L1051" s="184">
        <v>10.9634</v>
      </c>
      <c r="M1051" s="184">
        <v>35.977600000000002</v>
      </c>
      <c r="N1051" s="184">
        <v>43.8949</v>
      </c>
      <c r="O1051" s="184">
        <v>12.337199999999999</v>
      </c>
      <c r="P1051" s="184">
        <v>13.357200000000001</v>
      </c>
      <c r="Q1051" s="184">
        <v>14.257</v>
      </c>
      <c r="R1051" s="184">
        <v>21.974900000000002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44410</v>
      </c>
      <c r="E1052" s="184">
        <v>55.01</v>
      </c>
      <c r="F1052" s="184">
        <v>0.73250000000000004</v>
      </c>
      <c r="G1052" s="184">
        <v>0.73250000000000004</v>
      </c>
      <c r="H1052" s="184">
        <v>0.58509999999999995</v>
      </c>
      <c r="I1052" s="184">
        <v>1.6820999999999999</v>
      </c>
      <c r="J1052" s="184">
        <v>2.7263999999999999</v>
      </c>
      <c r="K1052" s="184">
        <v>11.4917</v>
      </c>
      <c r="L1052" s="184">
        <v>11.763500000000001</v>
      </c>
      <c r="M1052" s="184">
        <v>37.456299999999999</v>
      </c>
      <c r="N1052" s="184">
        <v>46.108899999999998</v>
      </c>
      <c r="O1052" s="184">
        <v>13.915100000000001</v>
      </c>
      <c r="P1052" s="184">
        <v>14.682499999999999</v>
      </c>
      <c r="Q1052" s="184">
        <v>15.22</v>
      </c>
      <c r="R1052" s="184">
        <v>23.9057</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44410</v>
      </c>
      <c r="E1053" s="184">
        <v>1602.3784887337999</v>
      </c>
      <c r="F1053" s="184">
        <v>0.69840000000000002</v>
      </c>
      <c r="G1053" s="184">
        <v>0.69840000000000002</v>
      </c>
      <c r="H1053" s="184">
        <v>6.9199999999999998E-2</v>
      </c>
      <c r="I1053" s="184">
        <v>0.73970000000000002</v>
      </c>
      <c r="J1053" s="184">
        <v>2.2069999999999999</v>
      </c>
      <c r="K1053" s="184">
        <v>11.3691</v>
      </c>
      <c r="L1053" s="184">
        <v>13.301500000000001</v>
      </c>
      <c r="M1053" s="184">
        <v>49.458599999999997</v>
      </c>
      <c r="N1053" s="184">
        <v>59.811999999999998</v>
      </c>
      <c r="O1053" s="184">
        <v>13.097</v>
      </c>
      <c r="P1053" s="184">
        <v>11.665900000000001</v>
      </c>
      <c r="Q1053" s="184">
        <v>20.123999999999999</v>
      </c>
      <c r="R1053" s="184">
        <v>24.658100000000001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44410</v>
      </c>
      <c r="E1054" s="184">
        <v>716.38239999999996</v>
      </c>
      <c r="F1054" s="184">
        <v>0.70430000000000004</v>
      </c>
      <c r="G1054" s="184">
        <v>0.70430000000000004</v>
      </c>
      <c r="H1054" s="184">
        <v>8.2699999999999996E-2</v>
      </c>
      <c r="I1054" s="184">
        <v>0.76719999999999999</v>
      </c>
      <c r="J1054" s="184">
        <v>2.2692999999999999</v>
      </c>
      <c r="K1054" s="184">
        <v>11.5764</v>
      </c>
      <c r="L1054" s="184">
        <v>13.7089</v>
      </c>
      <c r="M1054" s="184">
        <v>50.269599999999997</v>
      </c>
      <c r="N1054" s="184">
        <v>60.977499999999999</v>
      </c>
      <c r="O1054" s="184">
        <v>13.9636</v>
      </c>
      <c r="P1054" s="184">
        <v>12.5787</v>
      </c>
      <c r="Q1054" s="184">
        <v>13.6699</v>
      </c>
      <c r="R1054" s="184">
        <v>25.581499999999998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44410</v>
      </c>
      <c r="E1055" s="184">
        <v>775.33359689159704</v>
      </c>
      <c r="F1055" s="184">
        <v>0.9294</v>
      </c>
      <c r="G1055" s="184">
        <v>0.9294</v>
      </c>
      <c r="H1055" s="184">
        <v>0.6008</v>
      </c>
      <c r="I1055" s="184">
        <v>0.68589999999999995</v>
      </c>
      <c r="J1055" s="184">
        <v>1.0499000000000001</v>
      </c>
      <c r="K1055" s="184">
        <v>10.7455</v>
      </c>
      <c r="L1055" s="184">
        <v>10.3262</v>
      </c>
      <c r="M1055" s="184">
        <v>44.398099999999999</v>
      </c>
      <c r="N1055" s="184">
        <v>48.656399999999998</v>
      </c>
      <c r="O1055" s="184">
        <v>11.0708</v>
      </c>
      <c r="P1055" s="184">
        <v>12.1547</v>
      </c>
      <c r="Q1055" s="184">
        <v>19.068100000000001</v>
      </c>
      <c r="R1055" s="184">
        <v>16.053799999999999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44410</v>
      </c>
      <c r="E1056" s="184">
        <v>667.90499999999997</v>
      </c>
      <c r="F1056" s="184">
        <v>0.93479999999999996</v>
      </c>
      <c r="G1056" s="184">
        <v>0.93479999999999996</v>
      </c>
      <c r="H1056" s="184">
        <v>0.61339999999999995</v>
      </c>
      <c r="I1056" s="184">
        <v>0.71109999999999995</v>
      </c>
      <c r="J1056" s="184">
        <v>1.1043000000000001</v>
      </c>
      <c r="K1056" s="184">
        <v>10.9145</v>
      </c>
      <c r="L1056" s="184">
        <v>10.6358</v>
      </c>
      <c r="M1056" s="184">
        <v>45.012</v>
      </c>
      <c r="N1056" s="184">
        <v>49.5124</v>
      </c>
      <c r="O1056" s="184">
        <v>11.732900000000001</v>
      </c>
      <c r="P1056" s="184">
        <v>12.894299999999999</v>
      </c>
      <c r="Q1056" s="184">
        <v>13.428000000000001</v>
      </c>
      <c r="R1056" s="184">
        <v>16.721499999999999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44410</v>
      </c>
      <c r="E1057" s="184">
        <v>294.55709999999999</v>
      </c>
      <c r="F1057" s="184">
        <v>1.0198</v>
      </c>
      <c r="G1057" s="184">
        <v>1.0198</v>
      </c>
      <c r="H1057" s="184">
        <v>0.76129999999999998</v>
      </c>
      <c r="I1057" s="184">
        <v>1.0455000000000001</v>
      </c>
      <c r="J1057" s="184">
        <v>1.3960999999999999</v>
      </c>
      <c r="K1057" s="184">
        <v>10.227600000000001</v>
      </c>
      <c r="L1057" s="184">
        <v>6.4641999999999999</v>
      </c>
      <c r="M1057" s="184">
        <v>33.9298</v>
      </c>
      <c r="N1057" s="184">
        <v>41.986600000000003</v>
      </c>
      <c r="O1057" s="184">
        <v>12.025600000000001</v>
      </c>
      <c r="P1057" s="184">
        <v>12.8101</v>
      </c>
      <c r="Q1057" s="184">
        <v>19.879300000000001</v>
      </c>
      <c r="R1057" s="184">
        <v>19.9802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44410</v>
      </c>
      <c r="E1058" s="184">
        <v>315.24009999999998</v>
      </c>
      <c r="F1058" s="184">
        <v>1.0275000000000001</v>
      </c>
      <c r="G1058" s="184">
        <v>1.0275000000000001</v>
      </c>
      <c r="H1058" s="184">
        <v>0.77929999999999999</v>
      </c>
      <c r="I1058" s="184">
        <v>1.0818000000000001</v>
      </c>
      <c r="J1058" s="184">
        <v>1.4771000000000001</v>
      </c>
      <c r="K1058" s="184">
        <v>10.494899999999999</v>
      </c>
      <c r="L1058" s="184">
        <v>6.9630000000000001</v>
      </c>
      <c r="M1058" s="184">
        <v>34.875700000000002</v>
      </c>
      <c r="N1058" s="184">
        <v>43.338799999999999</v>
      </c>
      <c r="O1058" s="184">
        <v>13.0276</v>
      </c>
      <c r="P1058" s="184">
        <v>13.7408</v>
      </c>
      <c r="Q1058" s="184">
        <v>13.3812</v>
      </c>
      <c r="R1058" s="184">
        <v>21.118600000000001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44410</v>
      </c>
      <c r="E1059" s="184">
        <v>59.4</v>
      </c>
      <c r="F1059" s="184">
        <v>0.64380000000000004</v>
      </c>
      <c r="G1059" s="184">
        <v>0.64380000000000004</v>
      </c>
      <c r="H1059" s="184">
        <v>1.0204</v>
      </c>
      <c r="I1059" s="184">
        <v>1.7297</v>
      </c>
      <c r="J1059" s="184">
        <v>2.6438999999999999</v>
      </c>
      <c r="K1059" s="184">
        <v>10.470499999999999</v>
      </c>
      <c r="L1059" s="184">
        <v>10.8209</v>
      </c>
      <c r="M1059" s="184">
        <v>40.625</v>
      </c>
      <c r="N1059" s="184">
        <v>47.066099999999999</v>
      </c>
      <c r="O1059" s="184">
        <v>12.9209</v>
      </c>
      <c r="P1059" s="184">
        <v>13.410299999999999</v>
      </c>
      <c r="Q1059" s="184">
        <v>14.448</v>
      </c>
      <c r="R1059" s="184">
        <v>21.4191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44410</v>
      </c>
      <c r="E1060" s="184">
        <v>63.71</v>
      </c>
      <c r="F1060" s="184">
        <v>0.63180000000000003</v>
      </c>
      <c r="G1060" s="184">
        <v>0.63180000000000003</v>
      </c>
      <c r="H1060" s="184">
        <v>1.0307999999999999</v>
      </c>
      <c r="I1060" s="184">
        <v>1.7406999999999999</v>
      </c>
      <c r="J1060" s="184">
        <v>2.6753</v>
      </c>
      <c r="K1060" s="184">
        <v>10.646100000000001</v>
      </c>
      <c r="L1060" s="184">
        <v>11.1479</v>
      </c>
      <c r="M1060" s="184">
        <v>41.232500000000002</v>
      </c>
      <c r="N1060" s="184">
        <v>47.956299999999999</v>
      </c>
      <c r="O1060" s="184">
        <v>13.6812</v>
      </c>
      <c r="P1060" s="184">
        <v>14.310499999999999</v>
      </c>
      <c r="Q1060" s="184">
        <v>15.448700000000001</v>
      </c>
      <c r="R1060" s="184">
        <v>22.144100000000002</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44410</v>
      </c>
      <c r="E1061" s="184">
        <v>36.22</v>
      </c>
      <c r="F1061" s="184">
        <v>0.91949999999999998</v>
      </c>
      <c r="G1061" s="184">
        <v>0.91949999999999998</v>
      </c>
      <c r="H1061" s="184">
        <v>0.83520000000000005</v>
      </c>
      <c r="I1061" s="184">
        <v>1.2864</v>
      </c>
      <c r="J1061" s="184">
        <v>2.6061999999999999</v>
      </c>
      <c r="K1061" s="184">
        <v>13.9352</v>
      </c>
      <c r="L1061" s="184">
        <v>15.866899999999999</v>
      </c>
      <c r="M1061" s="184">
        <v>41.927900000000001</v>
      </c>
      <c r="N1061" s="184">
        <v>50.165799999999997</v>
      </c>
      <c r="O1061" s="184">
        <v>14.2006</v>
      </c>
      <c r="P1061" s="184">
        <v>12.071899999999999</v>
      </c>
      <c r="Q1061" s="184">
        <v>14.977</v>
      </c>
      <c r="R1061" s="184">
        <v>25.152899999999999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44410</v>
      </c>
      <c r="E1062" s="184">
        <v>39.78</v>
      </c>
      <c r="F1062" s="184">
        <v>0.93879999999999997</v>
      </c>
      <c r="G1062" s="184">
        <v>0.93879999999999997</v>
      </c>
      <c r="H1062" s="184">
        <v>0.88759999999999994</v>
      </c>
      <c r="I1062" s="184">
        <v>1.3503000000000001</v>
      </c>
      <c r="J1062" s="184">
        <v>2.7376</v>
      </c>
      <c r="K1062" s="184">
        <v>14.3103</v>
      </c>
      <c r="L1062" s="184">
        <v>16.554400000000001</v>
      </c>
      <c r="M1062" s="184">
        <v>43.1965</v>
      </c>
      <c r="N1062" s="184">
        <v>51.89</v>
      </c>
      <c r="O1062" s="184">
        <v>15.690799999999999</v>
      </c>
      <c r="P1062" s="184">
        <v>13.707700000000001</v>
      </c>
      <c r="Q1062" s="184">
        <v>14.8186</v>
      </c>
      <c r="R1062" s="184">
        <v>26.584</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44410</v>
      </c>
      <c r="E1063" s="184">
        <v>50.12</v>
      </c>
      <c r="F1063" s="184">
        <v>0.90600000000000003</v>
      </c>
      <c r="G1063" s="184">
        <v>0.90600000000000003</v>
      </c>
      <c r="H1063" s="184">
        <v>0.64259999999999995</v>
      </c>
      <c r="I1063" s="184">
        <v>2.6208</v>
      </c>
      <c r="J1063" s="184">
        <v>3.17</v>
      </c>
      <c r="K1063" s="184">
        <v>11.5761</v>
      </c>
      <c r="L1063" s="184">
        <v>9.5518999999999998</v>
      </c>
      <c r="M1063" s="184">
        <v>33.974899999999998</v>
      </c>
      <c r="N1063" s="184">
        <v>40.944899999999997</v>
      </c>
      <c r="O1063" s="184">
        <v>12.702500000000001</v>
      </c>
      <c r="P1063" s="184">
        <v>14.0146</v>
      </c>
      <c r="Q1063" s="184">
        <v>13.256500000000001</v>
      </c>
      <c r="R1063" s="184">
        <v>23.353300000000001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44410</v>
      </c>
      <c r="E1064" s="184">
        <v>45.78</v>
      </c>
      <c r="F1064" s="184">
        <v>0.90369999999999995</v>
      </c>
      <c r="G1064" s="184">
        <v>0.90369999999999995</v>
      </c>
      <c r="H1064" s="184">
        <v>0.61539999999999995</v>
      </c>
      <c r="I1064" s="184">
        <v>2.5537999999999998</v>
      </c>
      <c r="J1064" s="184">
        <v>3.0617000000000001</v>
      </c>
      <c r="K1064" s="184">
        <v>11.224500000000001</v>
      </c>
      <c r="L1064" s="184">
        <v>8.8963000000000001</v>
      </c>
      <c r="M1064" s="184">
        <v>32.772599999999997</v>
      </c>
      <c r="N1064" s="184">
        <v>39.2759</v>
      </c>
      <c r="O1064" s="184">
        <v>11.551500000000001</v>
      </c>
      <c r="P1064" s="184">
        <v>12.805099999999999</v>
      </c>
      <c r="Q1064" s="184">
        <v>10.5563</v>
      </c>
      <c r="R1064" s="184">
        <v>22.061699999999998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44410</v>
      </c>
      <c r="E1065" s="184">
        <v>26.78</v>
      </c>
      <c r="F1065" s="184">
        <v>0.52549999999999997</v>
      </c>
      <c r="G1065" s="184">
        <v>0.52549999999999997</v>
      </c>
      <c r="H1065" s="184">
        <v>0.63890000000000002</v>
      </c>
      <c r="I1065" s="184">
        <v>1.0566</v>
      </c>
      <c r="J1065" s="184">
        <v>1.9414</v>
      </c>
      <c r="K1065" s="184">
        <v>8.202</v>
      </c>
      <c r="L1065" s="184">
        <v>7.2487000000000004</v>
      </c>
      <c r="M1065" s="184">
        <v>29.4971</v>
      </c>
      <c r="N1065" s="184">
        <v>37.757199999999997</v>
      </c>
      <c r="O1065" s="184">
        <v>8.7103999999999999</v>
      </c>
      <c r="P1065" s="184">
        <v>11.0953</v>
      </c>
      <c r="Q1065" s="184">
        <v>10.9474</v>
      </c>
      <c r="R1065" s="184">
        <v>15.090199999999999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44410</v>
      </c>
      <c r="E1066" s="184">
        <v>30.45</v>
      </c>
      <c r="F1066" s="184">
        <v>0.5282</v>
      </c>
      <c r="G1066" s="184">
        <v>0.5282</v>
      </c>
      <c r="H1066" s="184">
        <v>0.66120000000000001</v>
      </c>
      <c r="I1066" s="184">
        <v>1.0955999999999999</v>
      </c>
      <c r="J1066" s="184">
        <v>2.0442</v>
      </c>
      <c r="K1066" s="184">
        <v>8.5949000000000009</v>
      </c>
      <c r="L1066" s="184">
        <v>8.0169999999999995</v>
      </c>
      <c r="M1066" s="184">
        <v>30.9114</v>
      </c>
      <c r="N1066" s="184">
        <v>39.743000000000002</v>
      </c>
      <c r="O1066" s="184">
        <v>10.3085</v>
      </c>
      <c r="P1066" s="184">
        <v>12.825100000000001</v>
      </c>
      <c r="Q1066" s="184">
        <v>12.936500000000001</v>
      </c>
      <c r="R1066" s="184">
        <v>16.776199999999999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44410</v>
      </c>
      <c r="E1067" s="184">
        <v>41.05</v>
      </c>
      <c r="F1067" s="184">
        <v>0.36670000000000003</v>
      </c>
      <c r="G1067" s="184">
        <v>0.36670000000000003</v>
      </c>
      <c r="H1067" s="184">
        <v>0.83520000000000005</v>
      </c>
      <c r="I1067" s="184">
        <v>1.7096</v>
      </c>
      <c r="J1067" s="184">
        <v>4.6927000000000003</v>
      </c>
      <c r="K1067" s="184">
        <v>15.0504</v>
      </c>
      <c r="L1067" s="184">
        <v>16.6525</v>
      </c>
      <c r="M1067" s="184">
        <v>39.625900000000001</v>
      </c>
      <c r="N1067" s="184">
        <v>43.883600000000001</v>
      </c>
      <c r="O1067" s="184">
        <v>12.243</v>
      </c>
      <c r="P1067" s="184">
        <v>12.691000000000001</v>
      </c>
      <c r="Q1067" s="184">
        <v>12.5374</v>
      </c>
      <c r="R1067" s="184">
        <v>22.455400000000001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44410</v>
      </c>
      <c r="E1068" s="184">
        <v>46.56</v>
      </c>
      <c r="F1068" s="184">
        <v>0.3881</v>
      </c>
      <c r="G1068" s="184">
        <v>0.3881</v>
      </c>
      <c r="H1068" s="184">
        <v>0.86660000000000004</v>
      </c>
      <c r="I1068" s="184">
        <v>1.7705</v>
      </c>
      <c r="J1068" s="184">
        <v>4.8175999999999997</v>
      </c>
      <c r="K1068" s="184">
        <v>15.4476</v>
      </c>
      <c r="L1068" s="184">
        <v>17.427499999999998</v>
      </c>
      <c r="M1068" s="184">
        <v>41.048200000000001</v>
      </c>
      <c r="N1068" s="184">
        <v>45.819000000000003</v>
      </c>
      <c r="O1068" s="184">
        <v>13.8378</v>
      </c>
      <c r="P1068" s="184">
        <v>14.4513</v>
      </c>
      <c r="Q1068" s="184">
        <v>15.992800000000001</v>
      </c>
      <c r="R1068" s="184">
        <v>24.006399999999999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44410</v>
      </c>
      <c r="E1069" s="184">
        <v>11.589</v>
      </c>
      <c r="F1069" s="184">
        <v>0.91959999999999997</v>
      </c>
      <c r="G1069" s="184">
        <v>0.91959999999999997</v>
      </c>
      <c r="H1069" s="184">
        <v>0.22750000000000001</v>
      </c>
      <c r="I1069" s="184">
        <v>0.3498</v>
      </c>
      <c r="J1069" s="184">
        <v>0.92569999999999997</v>
      </c>
      <c r="K1069" s="184">
        <v>9.4107000000000003</v>
      </c>
      <c r="L1069" s="184">
        <v>7.4409000000000001</v>
      </c>
      <c r="M1069" s="184"/>
      <c r="N1069" s="184"/>
      <c r="O1069" s="184"/>
      <c r="P1069" s="184"/>
      <c r="Q1069" s="184">
        <v>15.89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44410</v>
      </c>
      <c r="E1070" s="184">
        <v>11.422700000000001</v>
      </c>
      <c r="F1070" s="184">
        <v>0.90190000000000003</v>
      </c>
      <c r="G1070" s="184">
        <v>0.90190000000000003</v>
      </c>
      <c r="H1070" s="184">
        <v>0.18590000000000001</v>
      </c>
      <c r="I1070" s="184">
        <v>0.26419999999999999</v>
      </c>
      <c r="J1070" s="184">
        <v>0.73460000000000003</v>
      </c>
      <c r="K1070" s="184">
        <v>8.7792999999999992</v>
      </c>
      <c r="L1070" s="184">
        <v>6.1628999999999996</v>
      </c>
      <c r="M1070" s="184"/>
      <c r="N1070" s="184"/>
      <c r="O1070" s="184"/>
      <c r="P1070" s="184"/>
      <c r="Q1070" s="184">
        <v>14.227</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44410</v>
      </c>
      <c r="E1071" s="184">
        <v>91.164100000000005</v>
      </c>
      <c r="F1071" s="184">
        <v>0.70079999999999998</v>
      </c>
      <c r="G1071" s="184">
        <v>0.70079999999999998</v>
      </c>
      <c r="H1071" s="184">
        <v>1.3929</v>
      </c>
      <c r="I1071" s="184">
        <v>1.7527999999999999</v>
      </c>
      <c r="J1071" s="184">
        <v>3.2905000000000002</v>
      </c>
      <c r="K1071" s="184">
        <v>10.211</v>
      </c>
      <c r="L1071" s="184">
        <v>9.7478999999999996</v>
      </c>
      <c r="M1071" s="184">
        <v>27.725200000000001</v>
      </c>
      <c r="N1071" s="184">
        <v>32.136099999999999</v>
      </c>
      <c r="O1071" s="184">
        <v>11.4879</v>
      </c>
      <c r="P1071" s="184">
        <v>10.271000000000001</v>
      </c>
      <c r="Q1071" s="184">
        <v>8.7469999999999999</v>
      </c>
      <c r="R1071" s="184">
        <v>18.2088</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44410</v>
      </c>
      <c r="E1072" s="184">
        <v>99.950199999999995</v>
      </c>
      <c r="F1072" s="184">
        <v>0.70989999999999998</v>
      </c>
      <c r="G1072" s="184">
        <v>0.70989999999999998</v>
      </c>
      <c r="H1072" s="184">
        <v>1.4141999999999999</v>
      </c>
      <c r="I1072" s="184">
        <v>1.7958000000000001</v>
      </c>
      <c r="J1072" s="184">
        <v>3.3871000000000002</v>
      </c>
      <c r="K1072" s="184">
        <v>10.5237</v>
      </c>
      <c r="L1072" s="184">
        <v>10.3482</v>
      </c>
      <c r="M1072" s="184">
        <v>28.779900000000001</v>
      </c>
      <c r="N1072" s="184">
        <v>33.604999999999997</v>
      </c>
      <c r="O1072" s="184">
        <v>12.637700000000001</v>
      </c>
      <c r="P1072" s="184">
        <v>11.4757</v>
      </c>
      <c r="Q1072" s="184">
        <v>12.554600000000001</v>
      </c>
      <c r="R1072" s="184">
        <v>19.446000000000002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44410</v>
      </c>
      <c r="E1073" s="184">
        <v>349.06599999999997</v>
      </c>
      <c r="F1073" s="184">
        <v>0.95909999999999995</v>
      </c>
      <c r="G1073" s="184">
        <v>0.95909999999999995</v>
      </c>
      <c r="H1073" s="184">
        <v>0.39319999999999999</v>
      </c>
      <c r="I1073" s="184">
        <v>1.6876</v>
      </c>
      <c r="J1073" s="184">
        <v>2.1566000000000001</v>
      </c>
      <c r="K1073" s="184">
        <v>11.755100000000001</v>
      </c>
      <c r="L1073" s="184">
        <v>13.4208</v>
      </c>
      <c r="M1073" s="184">
        <v>40.279499999999999</v>
      </c>
      <c r="N1073" s="184">
        <v>48.676000000000002</v>
      </c>
      <c r="O1073" s="184">
        <v>14.504799999999999</v>
      </c>
      <c r="P1073" s="184">
        <v>13.415699999999999</v>
      </c>
      <c r="Q1073" s="184">
        <v>19.9605</v>
      </c>
      <c r="R1073" s="184">
        <v>25.3398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44410</v>
      </c>
      <c r="E1074" s="184">
        <v>382.70400000000001</v>
      </c>
      <c r="F1074" s="184">
        <v>0.96930000000000005</v>
      </c>
      <c r="G1074" s="184">
        <v>0.96930000000000005</v>
      </c>
      <c r="H1074" s="184">
        <v>0.41639999999999999</v>
      </c>
      <c r="I1074" s="184">
        <v>1.7356</v>
      </c>
      <c r="J1074" s="184">
        <v>2.2625000000000002</v>
      </c>
      <c r="K1074" s="184">
        <v>12.100099999999999</v>
      </c>
      <c r="L1074" s="184">
        <v>14.1031</v>
      </c>
      <c r="M1074" s="184">
        <v>41.5383</v>
      </c>
      <c r="N1074" s="184">
        <v>50.451099999999997</v>
      </c>
      <c r="O1074" s="184">
        <v>15.797499999999999</v>
      </c>
      <c r="P1074" s="184">
        <v>14.771000000000001</v>
      </c>
      <c r="Q1074" s="184">
        <v>15.488200000000001</v>
      </c>
      <c r="R1074" s="184">
        <v>26.774000000000001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44410</v>
      </c>
      <c r="E1075" s="184">
        <v>465.73921158861998</v>
      </c>
      <c r="F1075" s="184">
        <v>0.95899999999999996</v>
      </c>
      <c r="G1075" s="184">
        <v>0.95899999999999996</v>
      </c>
      <c r="H1075" s="184">
        <v>0.3921</v>
      </c>
      <c r="I1075" s="184">
        <v>1.6880999999999999</v>
      </c>
      <c r="J1075" s="184">
        <v>2.1560999999999999</v>
      </c>
      <c r="K1075" s="184">
        <v>11.7562</v>
      </c>
      <c r="L1075" s="184">
        <v>13.4216</v>
      </c>
      <c r="M1075" s="184">
        <v>40.280299999999997</v>
      </c>
      <c r="N1075" s="184">
        <v>48.676499999999997</v>
      </c>
      <c r="O1075" s="184">
        <v>14.032999999999999</v>
      </c>
      <c r="P1075" s="184">
        <v>13.1</v>
      </c>
      <c r="Q1075" s="184">
        <v>18.5181</v>
      </c>
      <c r="R1075" s="184">
        <v>24.7773</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44410</v>
      </c>
      <c r="E1076" s="184">
        <v>105.243663268885</v>
      </c>
      <c r="F1076" s="184">
        <v>0.96950000000000003</v>
      </c>
      <c r="G1076" s="184">
        <v>0.96950000000000003</v>
      </c>
      <c r="H1076" s="184">
        <v>0.41660000000000003</v>
      </c>
      <c r="I1076" s="184">
        <v>1.7345999999999999</v>
      </c>
      <c r="J1076" s="184">
        <v>2.2629000000000001</v>
      </c>
      <c r="K1076" s="184">
        <v>12.099399999999999</v>
      </c>
      <c r="L1076" s="184">
        <v>14.103400000000001</v>
      </c>
      <c r="M1076" s="184">
        <v>41.536999999999999</v>
      </c>
      <c r="N1076" s="184">
        <v>50.450299999999999</v>
      </c>
      <c r="O1076" s="184">
        <v>15.3245</v>
      </c>
      <c r="P1076" s="184">
        <v>14.458500000000001</v>
      </c>
      <c r="Q1076" s="184">
        <v>15.0108</v>
      </c>
      <c r="R1076" s="184">
        <v>26.213100000000001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44410</v>
      </c>
      <c r="E1077" s="184">
        <v>40.619</v>
      </c>
      <c r="F1077" s="184">
        <v>0.70909999999999995</v>
      </c>
      <c r="G1077" s="184">
        <v>0.70909999999999995</v>
      </c>
      <c r="H1077" s="184">
        <v>0.87419999999999998</v>
      </c>
      <c r="I1077" s="184">
        <v>1.7459</v>
      </c>
      <c r="J1077" s="184">
        <v>2.7210999999999999</v>
      </c>
      <c r="K1077" s="184">
        <v>11.407</v>
      </c>
      <c r="L1077" s="184">
        <v>11.9412</v>
      </c>
      <c r="M1077" s="184">
        <v>37.822299999999998</v>
      </c>
      <c r="N1077" s="184">
        <v>44.907400000000003</v>
      </c>
      <c r="O1077" s="184">
        <v>13.1927</v>
      </c>
      <c r="P1077" s="184">
        <v>12.986700000000001</v>
      </c>
      <c r="Q1077" s="184">
        <v>14.212</v>
      </c>
      <c r="R1077" s="184">
        <v>21.4422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44410</v>
      </c>
      <c r="E1078" s="184">
        <v>38.052</v>
      </c>
      <c r="F1078" s="184">
        <v>0.6986</v>
      </c>
      <c r="G1078" s="184">
        <v>0.6986</v>
      </c>
      <c r="H1078" s="184">
        <v>0.85340000000000005</v>
      </c>
      <c r="I1078" s="184">
        <v>1.708</v>
      </c>
      <c r="J1078" s="184">
        <v>2.6352000000000002</v>
      </c>
      <c r="K1078" s="184">
        <v>11.1332</v>
      </c>
      <c r="L1078" s="184">
        <v>11.4261</v>
      </c>
      <c r="M1078" s="184">
        <v>36.887500000000003</v>
      </c>
      <c r="N1078" s="184">
        <v>43.587000000000003</v>
      </c>
      <c r="O1078" s="184">
        <v>12.2105</v>
      </c>
      <c r="P1078" s="184">
        <v>12.054</v>
      </c>
      <c r="Q1078" s="184">
        <v>10.178800000000001</v>
      </c>
      <c r="R1078" s="184">
        <v>20.357299999999999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44410</v>
      </c>
      <c r="E1079" s="184">
        <v>41.5849544673151</v>
      </c>
      <c r="F1079" s="184">
        <v>0.62160000000000004</v>
      </c>
      <c r="G1079" s="184">
        <v>0.62160000000000004</v>
      </c>
      <c r="H1079" s="184">
        <v>0.51819999999999999</v>
      </c>
      <c r="I1079" s="184">
        <v>1.54</v>
      </c>
      <c r="J1079" s="184">
        <v>1.9228000000000001</v>
      </c>
      <c r="K1079" s="184">
        <v>10.5297</v>
      </c>
      <c r="L1079" s="184">
        <v>9.4450000000000003</v>
      </c>
      <c r="M1079" s="184">
        <v>34.919800000000002</v>
      </c>
      <c r="N1079" s="184">
        <v>41.857900000000001</v>
      </c>
      <c r="O1079" s="184">
        <v>12.668100000000001</v>
      </c>
      <c r="P1079" s="184">
        <v>12.053800000000001</v>
      </c>
      <c r="Q1079" s="184">
        <v>10.336499999999999</v>
      </c>
      <c r="R1079" s="184">
        <v>20.422899999999998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44410</v>
      </c>
      <c r="E1080" s="184">
        <v>40.569000000000003</v>
      </c>
      <c r="F1080" s="184">
        <v>0.63529999999999998</v>
      </c>
      <c r="G1080" s="184">
        <v>0.63529999999999998</v>
      </c>
      <c r="H1080" s="184">
        <v>0.55000000000000004</v>
      </c>
      <c r="I1080" s="184">
        <v>1.6046</v>
      </c>
      <c r="J1080" s="184">
        <v>2.0659999999999998</v>
      </c>
      <c r="K1080" s="184">
        <v>11.002599999999999</v>
      </c>
      <c r="L1080" s="184">
        <v>10.3459</v>
      </c>
      <c r="M1080" s="184">
        <v>36.447099999999999</v>
      </c>
      <c r="N1080" s="184">
        <v>43.843800000000002</v>
      </c>
      <c r="O1080" s="184">
        <v>13.9422</v>
      </c>
      <c r="P1080" s="184">
        <v>13.3186</v>
      </c>
      <c r="Q1080" s="184">
        <v>13.747299999999999</v>
      </c>
      <c r="R1080" s="184">
        <v>21.806000000000001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44410</v>
      </c>
      <c r="E1081" s="184">
        <v>15.165100000000001</v>
      </c>
      <c r="F1081" s="184">
        <v>0.81969999999999998</v>
      </c>
      <c r="G1081" s="184">
        <v>0.81969999999999998</v>
      </c>
      <c r="H1081" s="184">
        <v>0.6885</v>
      </c>
      <c r="I1081" s="184">
        <v>1.1978</v>
      </c>
      <c r="J1081" s="184">
        <v>1.9688000000000001</v>
      </c>
      <c r="K1081" s="184">
        <v>10.805</v>
      </c>
      <c r="L1081" s="184">
        <v>13.445</v>
      </c>
      <c r="M1081" s="184">
        <v>45.194200000000002</v>
      </c>
      <c r="N1081" s="184">
        <v>51.613100000000003</v>
      </c>
      <c r="O1081" s="184"/>
      <c r="P1081" s="184"/>
      <c r="Q1081" s="184">
        <v>19.065200000000001</v>
      </c>
      <c r="R1081" s="184">
        <v>24.5032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44410</v>
      </c>
      <c r="E1082" s="184">
        <v>14.4938</v>
      </c>
      <c r="F1082" s="184">
        <v>0.8054</v>
      </c>
      <c r="G1082" s="184">
        <v>0.8054</v>
      </c>
      <c r="H1082" s="184">
        <v>0.65559999999999996</v>
      </c>
      <c r="I1082" s="184">
        <v>1.1289</v>
      </c>
      <c r="J1082" s="184">
        <v>1.8116000000000001</v>
      </c>
      <c r="K1082" s="184">
        <v>10.3004</v>
      </c>
      <c r="L1082" s="184">
        <v>12.463100000000001</v>
      </c>
      <c r="M1082" s="184">
        <v>43.308599999999998</v>
      </c>
      <c r="N1082" s="184">
        <v>48.929299999999998</v>
      </c>
      <c r="O1082" s="184"/>
      <c r="P1082" s="184"/>
      <c r="Q1082" s="184">
        <v>16.827400000000001</v>
      </c>
      <c r="R1082" s="184">
        <v>22.2136</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44410</v>
      </c>
      <c r="E1083" s="184">
        <v>79.003</v>
      </c>
      <c r="F1083" s="184">
        <v>0.85270000000000001</v>
      </c>
      <c r="G1083" s="184">
        <v>0.85270000000000001</v>
      </c>
      <c r="H1083" s="184">
        <v>0.5524</v>
      </c>
      <c r="I1083" s="184">
        <v>1.4654</v>
      </c>
      <c r="J1083" s="184">
        <v>2.0605000000000002</v>
      </c>
      <c r="K1083" s="184">
        <v>12.2361</v>
      </c>
      <c r="L1083" s="184">
        <v>12.739000000000001</v>
      </c>
      <c r="M1083" s="184">
        <v>39.576300000000003</v>
      </c>
      <c r="N1083" s="184">
        <v>48.206600000000002</v>
      </c>
      <c r="O1083" s="184">
        <v>15.6014</v>
      </c>
      <c r="P1083" s="184">
        <v>16.335999999999999</v>
      </c>
      <c r="Q1083" s="184">
        <v>18.183199999999999</v>
      </c>
      <c r="R1083" s="184">
        <v>23.436499999999999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44410</v>
      </c>
      <c r="E1084" s="184">
        <v>72.941000000000003</v>
      </c>
      <c r="F1084" s="184">
        <v>0.84470000000000001</v>
      </c>
      <c r="G1084" s="184">
        <v>0.84470000000000001</v>
      </c>
      <c r="H1084" s="184">
        <v>0.53339999999999999</v>
      </c>
      <c r="I1084" s="184">
        <v>1.4253</v>
      </c>
      <c r="J1084" s="184">
        <v>1.9682999999999999</v>
      </c>
      <c r="K1084" s="184">
        <v>11.9259</v>
      </c>
      <c r="L1084" s="184">
        <v>12.132400000000001</v>
      </c>
      <c r="M1084" s="184">
        <v>38.442100000000003</v>
      </c>
      <c r="N1084" s="184">
        <v>46.591500000000003</v>
      </c>
      <c r="O1084" s="184">
        <v>14.3613</v>
      </c>
      <c r="P1084" s="184">
        <v>15.2423</v>
      </c>
      <c r="Q1084" s="184">
        <v>16.065999999999999</v>
      </c>
      <c r="R1084" s="184">
        <v>22.095400000000001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44410</v>
      </c>
      <c r="E1085" s="184">
        <v>31.8505</v>
      </c>
      <c r="F1085" s="184">
        <v>1.0034000000000001</v>
      </c>
      <c r="G1085" s="184">
        <v>1.0034000000000001</v>
      </c>
      <c r="H1085" s="184">
        <v>0.7369</v>
      </c>
      <c r="I1085" s="184">
        <v>1.7721</v>
      </c>
      <c r="J1085" s="184">
        <v>2.2103999999999999</v>
      </c>
      <c r="K1085" s="184">
        <v>10.8187</v>
      </c>
      <c r="L1085" s="184">
        <v>12.3344</v>
      </c>
      <c r="M1085" s="184">
        <v>39.1952</v>
      </c>
      <c r="N1085" s="184">
        <v>43.793900000000001</v>
      </c>
      <c r="O1085" s="184">
        <v>11.3285</v>
      </c>
      <c r="P1085" s="184">
        <v>11.706</v>
      </c>
      <c r="Q1085" s="184">
        <v>12.4779</v>
      </c>
      <c r="R1085" s="184">
        <v>20.161999999999999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44410</v>
      </c>
      <c r="E1086" s="184">
        <v>35.983199999999997</v>
      </c>
      <c r="F1086" s="184">
        <v>1.0219</v>
      </c>
      <c r="G1086" s="184">
        <v>1.0219</v>
      </c>
      <c r="H1086" s="184">
        <v>0.78029999999999999</v>
      </c>
      <c r="I1086" s="184">
        <v>1.8506</v>
      </c>
      <c r="J1086" s="184">
        <v>2.3959999999999999</v>
      </c>
      <c r="K1086" s="184">
        <v>11.429</v>
      </c>
      <c r="L1086" s="184">
        <v>13.5726</v>
      </c>
      <c r="M1086" s="184">
        <v>41.450099999999999</v>
      </c>
      <c r="N1086" s="184">
        <v>46.687600000000003</v>
      </c>
      <c r="O1086" s="184">
        <v>13.308299999999999</v>
      </c>
      <c r="P1086" s="184">
        <v>13.442500000000001</v>
      </c>
      <c r="Q1086" s="184">
        <v>13.813000000000001</v>
      </c>
      <c r="R1086" s="184">
        <v>22.293199999999999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44410</v>
      </c>
      <c r="E1087" s="184">
        <v>45.326099999999997</v>
      </c>
      <c r="F1087" s="184">
        <v>0.49730000000000002</v>
      </c>
      <c r="G1087" s="184">
        <v>0.49730000000000002</v>
      </c>
      <c r="H1087" s="184">
        <v>1.1165</v>
      </c>
      <c r="I1087" s="184">
        <v>1.4438</v>
      </c>
      <c r="J1087" s="184">
        <v>2.4418000000000002</v>
      </c>
      <c r="K1087" s="184">
        <v>12.482900000000001</v>
      </c>
      <c r="L1087" s="184">
        <v>13.595499999999999</v>
      </c>
      <c r="M1087" s="184">
        <v>48.2408</v>
      </c>
      <c r="N1087" s="184">
        <v>54.451999999999998</v>
      </c>
      <c r="O1087" s="184">
        <v>10.814500000000001</v>
      </c>
      <c r="P1087" s="184">
        <v>12.885199999999999</v>
      </c>
      <c r="Q1087" s="184">
        <v>11.4039</v>
      </c>
      <c r="R1087" s="184">
        <v>18.0655</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44410</v>
      </c>
      <c r="E1088" s="184">
        <v>48.884300000000003</v>
      </c>
      <c r="F1088" s="184">
        <v>0.50390000000000001</v>
      </c>
      <c r="G1088" s="184">
        <v>0.50390000000000001</v>
      </c>
      <c r="H1088" s="184">
        <v>1.1308</v>
      </c>
      <c r="I1088" s="184">
        <v>1.4736</v>
      </c>
      <c r="J1088" s="184">
        <v>2.5089999999999999</v>
      </c>
      <c r="K1088" s="184">
        <v>12.714499999999999</v>
      </c>
      <c r="L1088" s="184">
        <v>14.056800000000001</v>
      </c>
      <c r="M1088" s="184">
        <v>49.1252</v>
      </c>
      <c r="N1088" s="184">
        <v>55.711199999999998</v>
      </c>
      <c r="O1088" s="184">
        <v>11.7811</v>
      </c>
      <c r="P1088" s="184">
        <v>13.9725</v>
      </c>
      <c r="Q1088" s="184">
        <v>15.1242</v>
      </c>
      <c r="R1088" s="184">
        <v>19.067299999999999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44410</v>
      </c>
      <c r="E1089" s="184">
        <v>235.24</v>
      </c>
      <c r="F1089" s="184">
        <v>1.1916</v>
      </c>
      <c r="G1089" s="184">
        <v>1.1916</v>
      </c>
      <c r="H1089" s="184">
        <v>0.6331</v>
      </c>
      <c r="I1089" s="184">
        <v>1.135</v>
      </c>
      <c r="J1089" s="184">
        <v>0.83150000000000002</v>
      </c>
      <c r="K1089" s="184">
        <v>10.141400000000001</v>
      </c>
      <c r="L1089" s="184">
        <v>11.4565</v>
      </c>
      <c r="M1089" s="184">
        <v>37.607500000000002</v>
      </c>
      <c r="N1089" s="184">
        <v>45.344499999999996</v>
      </c>
      <c r="O1089" s="184">
        <v>12.153600000000001</v>
      </c>
      <c r="P1089" s="184">
        <v>11.864599999999999</v>
      </c>
      <c r="Q1089" s="184">
        <v>18.5945</v>
      </c>
      <c r="R1089" s="184">
        <v>20.088000000000001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44410</v>
      </c>
      <c r="E1090" s="184">
        <v>262.89999999999998</v>
      </c>
      <c r="F1090" s="184">
        <v>1.2010000000000001</v>
      </c>
      <c r="G1090" s="184">
        <v>1.2010000000000001</v>
      </c>
      <c r="H1090" s="184">
        <v>0.66239999999999999</v>
      </c>
      <c r="I1090" s="184">
        <v>1.1893</v>
      </c>
      <c r="J1090" s="184">
        <v>0.96009999999999995</v>
      </c>
      <c r="K1090" s="184">
        <v>10.569000000000001</v>
      </c>
      <c r="L1090" s="184">
        <v>12.297599999999999</v>
      </c>
      <c r="M1090" s="184">
        <v>39.174199999999999</v>
      </c>
      <c r="N1090" s="184">
        <v>47.572299999999998</v>
      </c>
      <c r="O1090" s="184">
        <v>13.732900000000001</v>
      </c>
      <c r="P1090" s="184">
        <v>13.525700000000001</v>
      </c>
      <c r="Q1090" s="184">
        <v>15.216900000000001</v>
      </c>
      <c r="R1090" s="184">
        <v>21.8232</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44410</v>
      </c>
      <c r="E1091" s="184">
        <v>13.76</v>
      </c>
      <c r="F1091" s="184">
        <v>0.51129999999999998</v>
      </c>
      <c r="G1091" s="184">
        <v>0.51129999999999998</v>
      </c>
      <c r="H1091" s="184">
        <v>0.36470000000000002</v>
      </c>
      <c r="I1091" s="184">
        <v>2.0015000000000001</v>
      </c>
      <c r="J1091" s="184">
        <v>2.4571999999999998</v>
      </c>
      <c r="K1091" s="184">
        <v>11.2369</v>
      </c>
      <c r="L1091" s="184">
        <v>12.6023</v>
      </c>
      <c r="M1091" s="184">
        <v>38.989899999999999</v>
      </c>
      <c r="N1091" s="184"/>
      <c r="O1091" s="184"/>
      <c r="P1091" s="184"/>
      <c r="Q1091" s="184">
        <v>37.6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44410</v>
      </c>
      <c r="E1092" s="184">
        <v>13.54</v>
      </c>
      <c r="F1092" s="184">
        <v>0.51970000000000005</v>
      </c>
      <c r="G1092" s="184">
        <v>0.51970000000000005</v>
      </c>
      <c r="H1092" s="184">
        <v>0.29630000000000001</v>
      </c>
      <c r="I1092" s="184">
        <v>1.9578</v>
      </c>
      <c r="J1092" s="184">
        <v>2.3431999999999999</v>
      </c>
      <c r="K1092" s="184">
        <v>10.711399999999999</v>
      </c>
      <c r="L1092" s="184">
        <v>11.5321</v>
      </c>
      <c r="M1092" s="184">
        <v>36.905999999999999</v>
      </c>
      <c r="N1092" s="184"/>
      <c r="O1092" s="184"/>
      <c r="P1092" s="184"/>
      <c r="Q1092" s="184">
        <v>35.4</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44410</v>
      </c>
      <c r="E1093" s="184">
        <v>61.2102</v>
      </c>
      <c r="F1093" s="184">
        <v>1.0187999999999999</v>
      </c>
      <c r="G1093" s="184">
        <v>1.0187999999999999</v>
      </c>
      <c r="H1093" s="184">
        <v>1.2897000000000001</v>
      </c>
      <c r="I1093" s="184">
        <v>1.7462</v>
      </c>
      <c r="J1093" s="184">
        <v>3.0350000000000001</v>
      </c>
      <c r="K1093" s="184">
        <v>11.2399</v>
      </c>
      <c r="L1093" s="184">
        <v>11.4597</v>
      </c>
      <c r="M1093" s="184">
        <v>43.392400000000002</v>
      </c>
      <c r="N1093" s="184">
        <v>51.922899999999998</v>
      </c>
      <c r="O1093" s="184">
        <v>14.266500000000001</v>
      </c>
      <c r="P1093" s="184">
        <v>13.333600000000001</v>
      </c>
      <c r="Q1093" s="184">
        <v>16.309999999999999</v>
      </c>
      <c r="R1093" s="184">
        <v>23.6828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44410</v>
      </c>
      <c r="E1094" s="184">
        <v>56.8322</v>
      </c>
      <c r="F1094" s="184">
        <v>1.0125999999999999</v>
      </c>
      <c r="G1094" s="184">
        <v>1.0125999999999999</v>
      </c>
      <c r="H1094" s="184">
        <v>1.2756000000000001</v>
      </c>
      <c r="I1094" s="184">
        <v>1.7183999999999999</v>
      </c>
      <c r="J1094" s="184">
        <v>2.9740000000000002</v>
      </c>
      <c r="K1094" s="184">
        <v>11.0268</v>
      </c>
      <c r="L1094" s="184">
        <v>11.040100000000001</v>
      </c>
      <c r="M1094" s="184">
        <v>42.582700000000003</v>
      </c>
      <c r="N1094" s="184">
        <v>50.809699999999999</v>
      </c>
      <c r="O1094" s="184">
        <v>13.3832</v>
      </c>
      <c r="P1094" s="184">
        <v>12.2997</v>
      </c>
      <c r="Q1094" s="184">
        <v>11.827999999999999</v>
      </c>
      <c r="R1094" s="184">
        <v>22.731300000000001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44410</v>
      </c>
      <c r="E1095" s="184">
        <v>14.0372</v>
      </c>
      <c r="F1095" s="184">
        <v>1.0146999999999999</v>
      </c>
      <c r="G1095" s="184">
        <v>1.0146999999999999</v>
      </c>
      <c r="H1095" s="184">
        <v>1.2769999999999999</v>
      </c>
      <c r="I1095" s="184">
        <v>2.2425999999999999</v>
      </c>
      <c r="J1095" s="184">
        <v>3.5131000000000001</v>
      </c>
      <c r="K1095" s="184">
        <v>13.4145</v>
      </c>
      <c r="L1095" s="184">
        <v>14.349500000000001</v>
      </c>
      <c r="M1095" s="184">
        <v>40.866399999999999</v>
      </c>
      <c r="N1095" s="184"/>
      <c r="O1095" s="184"/>
      <c r="P1095" s="184"/>
      <c r="Q1095" s="184">
        <v>40.372</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44410</v>
      </c>
      <c r="E1096" s="184">
        <v>13.813000000000001</v>
      </c>
      <c r="F1096" s="184">
        <v>0.99809999999999999</v>
      </c>
      <c r="G1096" s="184">
        <v>0.99809999999999999</v>
      </c>
      <c r="H1096" s="184">
        <v>1.2385999999999999</v>
      </c>
      <c r="I1096" s="184">
        <v>2.1648999999999998</v>
      </c>
      <c r="J1096" s="184">
        <v>3.3397000000000001</v>
      </c>
      <c r="K1096" s="184">
        <v>12.8384</v>
      </c>
      <c r="L1096" s="184">
        <v>13.2287</v>
      </c>
      <c r="M1096" s="184">
        <v>38.808799999999998</v>
      </c>
      <c r="N1096" s="184"/>
      <c r="O1096" s="184"/>
      <c r="P1096" s="184"/>
      <c r="Q1096" s="184">
        <v>38.130000000000003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44410</v>
      </c>
      <c r="E1097" s="184">
        <v>672.491513582935</v>
      </c>
      <c r="F1097" s="184">
        <v>0.6159</v>
      </c>
      <c r="G1097" s="184">
        <v>0.6159</v>
      </c>
      <c r="H1097" s="184">
        <v>0.84360000000000002</v>
      </c>
      <c r="I1097" s="184">
        <v>1.1923999999999999</v>
      </c>
      <c r="J1097" s="184">
        <v>2.4535999999999998</v>
      </c>
      <c r="K1097" s="184">
        <v>11.556800000000001</v>
      </c>
      <c r="L1097" s="184">
        <v>14.069800000000001</v>
      </c>
      <c r="M1097" s="184">
        <v>45.135199999999998</v>
      </c>
      <c r="N1097" s="184">
        <v>50.685899999999997</v>
      </c>
      <c r="O1097" s="184">
        <v>12.6159</v>
      </c>
      <c r="P1097" s="184">
        <v>11.8552</v>
      </c>
      <c r="Q1097" s="184">
        <v>19.837800000000001</v>
      </c>
      <c r="R1097" s="184">
        <v>19.909600000000001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44410</v>
      </c>
      <c r="E1098" s="184">
        <v>338.15730000000002</v>
      </c>
      <c r="F1098" s="184">
        <v>0.62160000000000004</v>
      </c>
      <c r="G1098" s="184">
        <v>0.62160000000000004</v>
      </c>
      <c r="H1098" s="184">
        <v>0.85699999999999998</v>
      </c>
      <c r="I1098" s="184">
        <v>1.2193000000000001</v>
      </c>
      <c r="J1098" s="184">
        <v>2.5131999999999999</v>
      </c>
      <c r="K1098" s="184">
        <v>11.7524</v>
      </c>
      <c r="L1098" s="184">
        <v>14.4735</v>
      </c>
      <c r="M1098" s="184">
        <v>45.948</v>
      </c>
      <c r="N1098" s="184">
        <v>51.844900000000003</v>
      </c>
      <c r="O1098" s="184">
        <v>13.622999999999999</v>
      </c>
      <c r="P1098" s="184">
        <v>13.1907</v>
      </c>
      <c r="Q1098" s="184">
        <v>14.1395</v>
      </c>
      <c r="R1098" s="184">
        <v>20.8809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44410</v>
      </c>
      <c r="E1099" s="184">
        <v>102.44</v>
      </c>
      <c r="F1099" s="184">
        <v>0.82679999999999998</v>
      </c>
      <c r="G1099" s="184">
        <v>0.82679999999999998</v>
      </c>
      <c r="H1099" s="184">
        <v>0.69789999999999996</v>
      </c>
      <c r="I1099" s="184">
        <v>0.91620000000000001</v>
      </c>
      <c r="J1099" s="184">
        <v>1.9709000000000001</v>
      </c>
      <c r="K1099" s="184">
        <v>10.6981</v>
      </c>
      <c r="L1099" s="184">
        <v>9.9141999999999992</v>
      </c>
      <c r="M1099" s="184">
        <v>32.334299999999999</v>
      </c>
      <c r="N1099" s="184">
        <v>39.052500000000002</v>
      </c>
      <c r="O1099" s="184">
        <v>9.8550000000000004</v>
      </c>
      <c r="P1099" s="184">
        <v>9.1523000000000003</v>
      </c>
      <c r="Q1099" s="184">
        <v>10.269600000000001</v>
      </c>
      <c r="R1099" s="184">
        <v>17.456900000000001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44410</v>
      </c>
      <c r="E1100" s="184">
        <v>129.65333333333299</v>
      </c>
      <c r="F1100" s="184">
        <v>0.82950000000000002</v>
      </c>
      <c r="G1100" s="184">
        <v>0.82950000000000002</v>
      </c>
      <c r="H1100" s="184">
        <v>0.70420000000000005</v>
      </c>
      <c r="I1100" s="184">
        <v>0.91320000000000001</v>
      </c>
      <c r="J1100" s="184">
        <v>1.9608000000000001</v>
      </c>
      <c r="K1100" s="184">
        <v>10.6761</v>
      </c>
      <c r="L1100" s="184">
        <v>9.8633000000000006</v>
      </c>
      <c r="M1100" s="184">
        <v>32.263300000000001</v>
      </c>
      <c r="N1100" s="184">
        <v>38.954000000000001</v>
      </c>
      <c r="O1100" s="184">
        <v>9.5813000000000006</v>
      </c>
      <c r="P1100" s="184">
        <v>8.7345000000000006</v>
      </c>
      <c r="Q1100" s="184">
        <v>10.1745</v>
      </c>
      <c r="R1100" s="184">
        <v>17.259699999999999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44410</v>
      </c>
      <c r="E1101" s="184">
        <v>15.63</v>
      </c>
      <c r="F1101" s="184">
        <v>1.0995999999999999</v>
      </c>
      <c r="G1101" s="184">
        <v>1.0995999999999999</v>
      </c>
      <c r="H1101" s="184">
        <v>1.0343</v>
      </c>
      <c r="I1101" s="184">
        <v>1.6916</v>
      </c>
      <c r="J1101" s="184">
        <v>2.5590999999999999</v>
      </c>
      <c r="K1101" s="184">
        <v>12.042999999999999</v>
      </c>
      <c r="L1101" s="184">
        <v>11.2456</v>
      </c>
      <c r="M1101" s="184">
        <v>38.563800000000001</v>
      </c>
      <c r="N1101" s="184">
        <v>45.802199999999999</v>
      </c>
      <c r="O1101" s="184">
        <v>12.8916</v>
      </c>
      <c r="P1101" s="184"/>
      <c r="Q1101" s="184">
        <v>11.135199999999999</v>
      </c>
      <c r="R1101" s="184">
        <v>22.09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44410</v>
      </c>
      <c r="E1102" s="184">
        <v>15.18</v>
      </c>
      <c r="F1102" s="184">
        <v>1.1326000000000001</v>
      </c>
      <c r="G1102" s="184">
        <v>1.1326000000000001</v>
      </c>
      <c r="H1102" s="184">
        <v>0.998</v>
      </c>
      <c r="I1102" s="184">
        <v>1.6745000000000001</v>
      </c>
      <c r="J1102" s="184">
        <v>2.4983</v>
      </c>
      <c r="K1102" s="184">
        <v>11.8644</v>
      </c>
      <c r="L1102" s="184">
        <v>10.9649</v>
      </c>
      <c r="M1102" s="184">
        <v>38</v>
      </c>
      <c r="N1102" s="184">
        <v>44.847299999999997</v>
      </c>
      <c r="O1102" s="184">
        <v>12.2828</v>
      </c>
      <c r="P1102" s="184"/>
      <c r="Q1102" s="184">
        <v>10.3704</v>
      </c>
      <c r="R1102" s="184">
        <v>21.3674</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44410</v>
      </c>
      <c r="E1103" s="184">
        <v>189.64019999999999</v>
      </c>
      <c r="F1103" s="184">
        <v>0.82769999999999999</v>
      </c>
      <c r="G1103" s="184">
        <v>0.82769999999999999</v>
      </c>
      <c r="H1103" s="184">
        <v>0.81979999999999997</v>
      </c>
      <c r="I1103" s="184">
        <v>2.1511</v>
      </c>
      <c r="J1103" s="184">
        <v>2.2477999999999998</v>
      </c>
      <c r="K1103" s="184">
        <v>11.3161</v>
      </c>
      <c r="L1103" s="184">
        <v>12.7172</v>
      </c>
      <c r="M1103" s="184">
        <v>40.787599999999998</v>
      </c>
      <c r="N1103" s="184">
        <v>51.146299999999997</v>
      </c>
      <c r="O1103" s="184">
        <v>14.775700000000001</v>
      </c>
      <c r="P1103" s="184">
        <v>14.5143</v>
      </c>
      <c r="Q1103" s="184">
        <v>14.7964</v>
      </c>
      <c r="R1103" s="184">
        <v>25.124500000000001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44410</v>
      </c>
      <c r="E1104" s="184">
        <v>85.117685944134195</v>
      </c>
      <c r="F1104" s="184">
        <v>0.82750000000000001</v>
      </c>
      <c r="G1104" s="184">
        <v>0.82750000000000001</v>
      </c>
      <c r="H1104" s="184">
        <v>0.81969999999999998</v>
      </c>
      <c r="I1104" s="184">
        <v>2.1511</v>
      </c>
      <c r="J1104" s="184">
        <v>2.2477</v>
      </c>
      <c r="K1104" s="184">
        <v>11.3161</v>
      </c>
      <c r="L1104" s="184">
        <v>12.7171</v>
      </c>
      <c r="M1104" s="184">
        <v>40.787700000000001</v>
      </c>
      <c r="N1104" s="184">
        <v>51.1464</v>
      </c>
      <c r="O1104" s="184">
        <v>14.2492</v>
      </c>
      <c r="P1104" s="184">
        <v>14.1989</v>
      </c>
      <c r="Q1104" s="184">
        <v>14.612500000000001</v>
      </c>
      <c r="R1104" s="184">
        <v>24.824000000000002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44410</v>
      </c>
      <c r="E1105" s="184">
        <v>179.1233</v>
      </c>
      <c r="F1105" s="184">
        <v>0.82079999999999997</v>
      </c>
      <c r="G1105" s="184">
        <v>0.82079999999999997</v>
      </c>
      <c r="H1105" s="184">
        <v>0.80200000000000005</v>
      </c>
      <c r="I1105" s="184">
        <v>2.1152000000000002</v>
      </c>
      <c r="J1105" s="184">
        <v>2.1682999999999999</v>
      </c>
      <c r="K1105" s="184">
        <v>11.0562</v>
      </c>
      <c r="L1105" s="184">
        <v>12.206099999999999</v>
      </c>
      <c r="M1105" s="184">
        <v>39.840800000000002</v>
      </c>
      <c r="N1105" s="184">
        <v>49.722299999999997</v>
      </c>
      <c r="O1105" s="184">
        <v>13.774100000000001</v>
      </c>
      <c r="P1105" s="184">
        <v>13.5664</v>
      </c>
      <c r="Q1105" s="184">
        <v>13.661899999999999</v>
      </c>
      <c r="R1105" s="184">
        <v>24.021799999999999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44410</v>
      </c>
      <c r="E1106" s="184">
        <v>881.45220818186897</v>
      </c>
      <c r="F1106" s="184">
        <v>0.8206</v>
      </c>
      <c r="G1106" s="184">
        <v>0.8206</v>
      </c>
      <c r="H1106" s="184">
        <v>0.80210000000000004</v>
      </c>
      <c r="I1106" s="184">
        <v>2.1151</v>
      </c>
      <c r="J1106" s="184">
        <v>2.1682000000000001</v>
      </c>
      <c r="K1106" s="184">
        <v>11.0562</v>
      </c>
      <c r="L1106" s="184">
        <v>12.2059</v>
      </c>
      <c r="M1106" s="184">
        <v>39.841200000000001</v>
      </c>
      <c r="N1106" s="184">
        <v>49.7224</v>
      </c>
      <c r="O1106" s="184">
        <v>13.0739</v>
      </c>
      <c r="P1106" s="184">
        <v>13.1465</v>
      </c>
      <c r="Q1106" s="184">
        <v>13.7264</v>
      </c>
      <c r="R1106" s="184">
        <v>23.455400000000001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0.80427681159420306</v>
      </c>
      <c r="G1107" s="186">
        <v>0.80427681159420306</v>
      </c>
      <c r="H1107" s="186">
        <v>0.77059420289855063</v>
      </c>
      <c r="I1107" s="186">
        <v>1.6162014492753627</v>
      </c>
      <c r="J1107" s="186">
        <v>2.4453289855072473</v>
      </c>
      <c r="K1107" s="186">
        <v>11.359579710144924</v>
      </c>
      <c r="L1107" s="186">
        <v>11.728588405797099</v>
      </c>
      <c r="M1107" s="186">
        <v>39.15671492537313</v>
      </c>
      <c r="N1107" s="186">
        <v>46.518652380952396</v>
      </c>
      <c r="O1107" s="186">
        <v>13.160613114754097</v>
      </c>
      <c r="P1107" s="186">
        <v>13.156420338983052</v>
      </c>
      <c r="Q1107" s="186">
        <v>15.964871014492751</v>
      </c>
      <c r="R1107" s="186">
        <v>22.064993650793653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0.82079999999999997</v>
      </c>
      <c r="G1108" s="186">
        <v>0.82079999999999997</v>
      </c>
      <c r="H1108" s="186">
        <v>0.77929999999999999</v>
      </c>
      <c r="I1108" s="186">
        <v>1.6880999999999999</v>
      </c>
      <c r="J1108" s="186">
        <v>2.3431999999999999</v>
      </c>
      <c r="K1108" s="186">
        <v>11.2369</v>
      </c>
      <c r="L1108" s="186">
        <v>11.9412</v>
      </c>
      <c r="M1108" s="186">
        <v>39.1952</v>
      </c>
      <c r="N1108" s="186">
        <v>46.591500000000003</v>
      </c>
      <c r="O1108" s="186">
        <v>13.0739</v>
      </c>
      <c r="P1108" s="186">
        <v>13.1</v>
      </c>
      <c r="Q1108" s="186">
        <v>14.7964</v>
      </c>
      <c r="R1108" s="186">
        <v>22.09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44410</v>
      </c>
      <c r="E1111" s="184">
        <v>224.22531139850199</v>
      </c>
      <c r="F1111" s="184">
        <v>2.9634999999999998</v>
      </c>
      <c r="G1111" s="184">
        <v>2.9695</v>
      </c>
      <c r="H1111" s="184">
        <v>3.0743999999999998</v>
      </c>
      <c r="I1111" s="184">
        <v>3.0226000000000002</v>
      </c>
      <c r="J1111" s="184">
        <v>2.9491000000000001</v>
      </c>
      <c r="K1111" s="184">
        <v>3.2256</v>
      </c>
      <c r="L1111" s="184">
        <v>3.3862000000000001</v>
      </c>
      <c r="M1111" s="184">
        <v>3.3062999999999998</v>
      </c>
      <c r="N1111" s="184">
        <v>3.3007</v>
      </c>
      <c r="O1111" s="184">
        <v>5.2820999999999998</v>
      </c>
      <c r="P1111" s="184">
        <v>6.0090000000000003</v>
      </c>
      <c r="Q1111" s="184">
        <v>6.8897000000000004</v>
      </c>
      <c r="R1111" s="184">
        <v>4.2508999999999997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44410</v>
      </c>
      <c r="E1112" s="184">
        <v>332.91219999999998</v>
      </c>
      <c r="F1112" s="184">
        <v>3.3113999999999999</v>
      </c>
      <c r="G1112" s="184">
        <v>3.3266</v>
      </c>
      <c r="H1112" s="184">
        <v>3.2850000000000001</v>
      </c>
      <c r="I1112" s="184">
        <v>3.3475000000000001</v>
      </c>
      <c r="J1112" s="184">
        <v>3.2902</v>
      </c>
      <c r="K1112" s="184">
        <v>3.2456999999999998</v>
      </c>
      <c r="L1112" s="184">
        <v>3.2471999999999999</v>
      </c>
      <c r="M1112" s="184">
        <v>3.1484000000000001</v>
      </c>
      <c r="N1112" s="184">
        <v>3.1943000000000001</v>
      </c>
      <c r="O1112" s="184">
        <v>5.3128000000000002</v>
      </c>
      <c r="P1112" s="184">
        <v>5.9484000000000004</v>
      </c>
      <c r="Q1112" s="184">
        <v>7.1757</v>
      </c>
      <c r="R1112" s="184">
        <v>4.2495000000000003</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44410</v>
      </c>
      <c r="E1113" s="184">
        <v>335.2953</v>
      </c>
      <c r="F1113" s="184">
        <v>3.4076</v>
      </c>
      <c r="G1113" s="184">
        <v>3.4373</v>
      </c>
      <c r="H1113" s="184">
        <v>3.3971</v>
      </c>
      <c r="I1113" s="184">
        <v>3.4609000000000001</v>
      </c>
      <c r="J1113" s="184">
        <v>3.4051999999999998</v>
      </c>
      <c r="K1113" s="184">
        <v>3.3664999999999998</v>
      </c>
      <c r="L1113" s="184">
        <v>3.3664000000000001</v>
      </c>
      <c r="M1113" s="184">
        <v>3.2633000000000001</v>
      </c>
      <c r="N1113" s="184">
        <v>3.3069999999999999</v>
      </c>
      <c r="O1113" s="184">
        <v>5.4162999999999997</v>
      </c>
      <c r="P1113" s="184">
        <v>6.0467000000000004</v>
      </c>
      <c r="Q1113" s="184">
        <v>7.2359999999999998</v>
      </c>
      <c r="R1113" s="184">
        <v>4.3563000000000001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44410</v>
      </c>
      <c r="E1114" s="184">
        <v>554.40329999999994</v>
      </c>
      <c r="F1114" s="184">
        <v>3.3119000000000001</v>
      </c>
      <c r="G1114" s="184">
        <v>3.3256999999999999</v>
      </c>
      <c r="H1114" s="184">
        <v>3.2845</v>
      </c>
      <c r="I1114" s="184">
        <v>3.3473999999999999</v>
      </c>
      <c r="J1114" s="184">
        <v>3.2902</v>
      </c>
      <c r="K1114" s="184">
        <v>3.2456999999999998</v>
      </c>
      <c r="L1114" s="184">
        <v>3.2473000000000001</v>
      </c>
      <c r="M1114" s="184">
        <v>3.1484999999999999</v>
      </c>
      <c r="N1114" s="184">
        <v>3.1943999999999999</v>
      </c>
      <c r="O1114" s="184">
        <v>5.3129999999999997</v>
      </c>
      <c r="P1114" s="184">
        <v>5.9485999999999999</v>
      </c>
      <c r="Q1114" s="184">
        <v>6.9046000000000003</v>
      </c>
      <c r="R1114" s="184">
        <v>4.2495000000000003</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44410</v>
      </c>
      <c r="E1115" s="184">
        <v>540.24519999999995</v>
      </c>
      <c r="F1115" s="184">
        <v>3.3108</v>
      </c>
      <c r="G1115" s="184">
        <v>3.3271999999999999</v>
      </c>
      <c r="H1115" s="184">
        <v>3.2846000000000002</v>
      </c>
      <c r="I1115" s="184">
        <v>3.3475999999999999</v>
      </c>
      <c r="J1115" s="184">
        <v>3.2902999999999998</v>
      </c>
      <c r="K1115" s="184">
        <v>3.2456999999999998</v>
      </c>
      <c r="L1115" s="184">
        <v>3.2473000000000001</v>
      </c>
      <c r="M1115" s="184">
        <v>3.1484999999999999</v>
      </c>
      <c r="N1115" s="184">
        <v>3.1943000000000001</v>
      </c>
      <c r="O1115" s="184">
        <v>5.3129999999999997</v>
      </c>
      <c r="P1115" s="184">
        <v>5.9485999999999999</v>
      </c>
      <c r="Q1115" s="184">
        <v>7.2361000000000004</v>
      </c>
      <c r="R1115" s="184">
        <v>4.2495000000000003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44410</v>
      </c>
      <c r="E1116" s="184">
        <v>2310.4848000000002</v>
      </c>
      <c r="F1116" s="184">
        <v>3.3778000000000001</v>
      </c>
      <c r="G1116" s="184">
        <v>3.3441999999999998</v>
      </c>
      <c r="H1116" s="184">
        <v>3.3408000000000002</v>
      </c>
      <c r="I1116" s="184">
        <v>3.4689000000000001</v>
      </c>
      <c r="J1116" s="184">
        <v>3.4302999999999999</v>
      </c>
      <c r="K1116" s="184">
        <v>3.3380999999999998</v>
      </c>
      <c r="L1116" s="184">
        <v>3.3349000000000002</v>
      </c>
      <c r="M1116" s="184">
        <v>3.246</v>
      </c>
      <c r="N1116" s="184">
        <v>3.2927</v>
      </c>
      <c r="O1116" s="184">
        <v>5.3628999999999998</v>
      </c>
      <c r="P1116" s="184">
        <v>6.0247000000000002</v>
      </c>
      <c r="Q1116" s="184">
        <v>7.1844999999999999</v>
      </c>
      <c r="R1116" s="184">
        <v>4.3099999999999996</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44410</v>
      </c>
      <c r="E1117" s="184">
        <v>2297.7323000000001</v>
      </c>
      <c r="F1117" s="184">
        <v>3.306</v>
      </c>
      <c r="G1117" s="184">
        <v>3.2732000000000001</v>
      </c>
      <c r="H1117" s="184">
        <v>3.2694000000000001</v>
      </c>
      <c r="I1117" s="184">
        <v>3.3976000000000002</v>
      </c>
      <c r="J1117" s="184">
        <v>3.359</v>
      </c>
      <c r="K1117" s="184">
        <v>3.2664</v>
      </c>
      <c r="L1117" s="184">
        <v>3.2627999999999999</v>
      </c>
      <c r="M1117" s="184">
        <v>3.1735000000000002</v>
      </c>
      <c r="N1117" s="184">
        <v>3.2191999999999998</v>
      </c>
      <c r="O1117" s="184">
        <v>5.2995000000000001</v>
      </c>
      <c r="P1117" s="184">
        <v>5.9570999999999996</v>
      </c>
      <c r="Q1117" s="184">
        <v>7.2906000000000004</v>
      </c>
      <c r="R1117" s="184">
        <v>4.2431999999999999</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44410</v>
      </c>
      <c r="E1118" s="184">
        <v>2145.5328</v>
      </c>
      <c r="F1118" s="184">
        <v>2.8003999999999998</v>
      </c>
      <c r="G1118" s="184">
        <v>2.7713000000000001</v>
      </c>
      <c r="H1118" s="184">
        <v>2.7688999999999999</v>
      </c>
      <c r="I1118" s="184">
        <v>2.8972000000000002</v>
      </c>
      <c r="J1118" s="184">
        <v>2.8574000000000002</v>
      </c>
      <c r="K1118" s="184">
        <v>2.7625000000000002</v>
      </c>
      <c r="L1118" s="184">
        <v>2.7553999999999998</v>
      </c>
      <c r="M1118" s="184">
        <v>2.6625999999999999</v>
      </c>
      <c r="N1118" s="184">
        <v>2.7044000000000001</v>
      </c>
      <c r="O1118" s="184">
        <v>4.7854000000000001</v>
      </c>
      <c r="P1118" s="184">
        <v>5.4116999999999997</v>
      </c>
      <c r="Q1118" s="184">
        <v>6.9067999999999996</v>
      </c>
      <c r="R1118" s="184">
        <v>3.7507000000000001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44410</v>
      </c>
      <c r="E1119" s="184">
        <v>2377.0441999999998</v>
      </c>
      <c r="F1119" s="184">
        <v>3.2494999999999998</v>
      </c>
      <c r="G1119" s="184">
        <v>3.2541000000000002</v>
      </c>
      <c r="H1119" s="184">
        <v>3.2734000000000001</v>
      </c>
      <c r="I1119" s="184">
        <v>3.3906000000000001</v>
      </c>
      <c r="J1119" s="184">
        <v>3.4146000000000001</v>
      </c>
      <c r="K1119" s="184">
        <v>3.3161999999999998</v>
      </c>
      <c r="L1119" s="184">
        <v>3.3313999999999999</v>
      </c>
      <c r="M1119" s="184">
        <v>3.2254999999999998</v>
      </c>
      <c r="N1119" s="184">
        <v>3.2454000000000001</v>
      </c>
      <c r="O1119" s="184">
        <v>5.2591000000000001</v>
      </c>
      <c r="P1119" s="184">
        <v>5.9301000000000004</v>
      </c>
      <c r="Q1119" s="184">
        <v>7.1748000000000003</v>
      </c>
      <c r="R1119" s="184">
        <v>4.1985999999999999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44410</v>
      </c>
      <c r="E1120" s="184">
        <v>2396.7109</v>
      </c>
      <c r="F1120" s="184">
        <v>3.3492000000000002</v>
      </c>
      <c r="G1120" s="184">
        <v>3.3538999999999999</v>
      </c>
      <c r="H1120" s="184">
        <v>3.3733</v>
      </c>
      <c r="I1120" s="184">
        <v>3.4906000000000001</v>
      </c>
      <c r="J1120" s="184">
        <v>3.5148000000000001</v>
      </c>
      <c r="K1120" s="184">
        <v>3.4171</v>
      </c>
      <c r="L1120" s="184">
        <v>3.4331</v>
      </c>
      <c r="M1120" s="184">
        <v>3.3279000000000001</v>
      </c>
      <c r="N1120" s="184">
        <v>3.3487</v>
      </c>
      <c r="O1120" s="184">
        <v>5.3628999999999998</v>
      </c>
      <c r="P1120" s="184">
        <v>6.0373999999999999</v>
      </c>
      <c r="Q1120" s="184">
        <v>7.2251000000000003</v>
      </c>
      <c r="R1120" s="184">
        <v>4.3028000000000004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44410</v>
      </c>
      <c r="E1121" s="184">
        <v>3497.8114999999998</v>
      </c>
      <c r="F1121" s="184">
        <v>3.2498</v>
      </c>
      <c r="G1121" s="184">
        <v>3.2538</v>
      </c>
      <c r="H1121" s="184">
        <v>3.2732999999999999</v>
      </c>
      <c r="I1121" s="184">
        <v>3.3904999999999998</v>
      </c>
      <c r="J1121" s="184">
        <v>3.4146000000000001</v>
      </c>
      <c r="K1121" s="184">
        <v>3.3163</v>
      </c>
      <c r="L1121" s="184">
        <v>3.3313999999999999</v>
      </c>
      <c r="M1121" s="184">
        <v>3.2254999999999998</v>
      </c>
      <c r="N1121" s="184">
        <v>3.2454000000000001</v>
      </c>
      <c r="O1121" s="184">
        <v>5.2591000000000001</v>
      </c>
      <c r="P1121" s="184">
        <v>5.8928000000000003</v>
      </c>
      <c r="Q1121" s="184">
        <v>6.6458000000000004</v>
      </c>
      <c r="R1121" s="184">
        <v>4.1985999999999999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44410</v>
      </c>
      <c r="E1122" s="184">
        <v>3176.3107</v>
      </c>
      <c r="F1122" s="184">
        <v>3.1097999999999999</v>
      </c>
      <c r="G1122" s="184">
        <v>3.2161</v>
      </c>
      <c r="H1122" s="184">
        <v>3.246</v>
      </c>
      <c r="I1122" s="184">
        <v>3.3222999999999998</v>
      </c>
      <c r="J1122" s="184">
        <v>3.3384</v>
      </c>
      <c r="K1122" s="184">
        <v>3.3086000000000002</v>
      </c>
      <c r="L1122" s="184">
        <v>3.3207</v>
      </c>
      <c r="M1122" s="184">
        <v>3.2475999999999998</v>
      </c>
      <c r="N1122" s="184">
        <v>3.2745000000000002</v>
      </c>
      <c r="O1122" s="184">
        <v>5.2775999999999996</v>
      </c>
      <c r="P1122" s="184">
        <v>5.9089</v>
      </c>
      <c r="Q1122" s="184">
        <v>7.0666000000000002</v>
      </c>
      <c r="R1122" s="184">
        <v>4.2226999999999997</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44410</v>
      </c>
      <c r="E1123" s="184">
        <v>3203.2505000000001</v>
      </c>
      <c r="F1123" s="184">
        <v>3.2101999999999999</v>
      </c>
      <c r="G1123" s="184">
        <v>3.3163999999999998</v>
      </c>
      <c r="H1123" s="184">
        <v>3.3462999999999998</v>
      </c>
      <c r="I1123" s="184">
        <v>3.4226000000000001</v>
      </c>
      <c r="J1123" s="184">
        <v>3.4388000000000001</v>
      </c>
      <c r="K1123" s="184">
        <v>3.4094000000000002</v>
      </c>
      <c r="L1123" s="184">
        <v>3.4222999999999999</v>
      </c>
      <c r="M1123" s="184">
        <v>3.3500999999999999</v>
      </c>
      <c r="N1123" s="184">
        <v>3.3778999999999999</v>
      </c>
      <c r="O1123" s="184">
        <v>5.3981000000000003</v>
      </c>
      <c r="P1123" s="184">
        <v>6.0220000000000002</v>
      </c>
      <c r="Q1123" s="184">
        <v>7.1669999999999998</v>
      </c>
      <c r="R1123" s="184">
        <v>4.3335999999999997</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44410</v>
      </c>
      <c r="E1124" s="184">
        <v>3001.9005000000002</v>
      </c>
      <c r="F1124" s="184">
        <v>3.0739999999999998</v>
      </c>
      <c r="G1124" s="184">
        <v>3.1808000000000001</v>
      </c>
      <c r="H1124" s="184">
        <v>3.2107000000000001</v>
      </c>
      <c r="I1124" s="184">
        <v>3.2869999999999999</v>
      </c>
      <c r="J1124" s="184">
        <v>3.3029999999999999</v>
      </c>
      <c r="K1124" s="184">
        <v>3.2728999999999999</v>
      </c>
      <c r="L1124" s="184">
        <v>3.2847</v>
      </c>
      <c r="M1124" s="184">
        <v>3.2113999999999998</v>
      </c>
      <c r="N1124" s="184">
        <v>3.2378999999999998</v>
      </c>
      <c r="O1124" s="184">
        <v>5.2396000000000003</v>
      </c>
      <c r="P1124" s="184">
        <v>5.8598999999999997</v>
      </c>
      <c r="Q1124" s="184">
        <v>6.7099000000000002</v>
      </c>
      <c r="R1124" s="184">
        <v>4.1924000000000001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44410</v>
      </c>
      <c r="E1125" s="184">
        <v>2393.2064999999998</v>
      </c>
      <c r="F1125" s="184">
        <v>3.4899</v>
      </c>
      <c r="G1125" s="184">
        <v>3.3231999999999999</v>
      </c>
      <c r="H1125" s="184">
        <v>3.3584000000000001</v>
      </c>
      <c r="I1125" s="184">
        <v>3.3431999999999999</v>
      </c>
      <c r="J1125" s="184">
        <v>3.2563</v>
      </c>
      <c r="K1125" s="184">
        <v>3.2437</v>
      </c>
      <c r="L1125" s="184">
        <v>3.29</v>
      </c>
      <c r="M1125" s="184">
        <v>3.2145000000000001</v>
      </c>
      <c r="N1125" s="184">
        <v>3.2397</v>
      </c>
      <c r="O1125" s="184">
        <v>5.2389000000000001</v>
      </c>
      <c r="P1125" s="184">
        <v>5.9535</v>
      </c>
      <c r="Q1125" s="184">
        <v>7.1509</v>
      </c>
      <c r="R1125" s="184">
        <v>4.1844000000000001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44410</v>
      </c>
      <c r="E1126" s="184">
        <v>2374.1824999999999</v>
      </c>
      <c r="F1126" s="184">
        <v>3.4209999999999998</v>
      </c>
      <c r="G1126" s="184">
        <v>3.2545000000000002</v>
      </c>
      <c r="H1126" s="184">
        <v>3.2890000000000001</v>
      </c>
      <c r="I1126" s="184">
        <v>3.2736999999999998</v>
      </c>
      <c r="J1126" s="184">
        <v>3.1867000000000001</v>
      </c>
      <c r="K1126" s="184">
        <v>3.1739000000000002</v>
      </c>
      <c r="L1126" s="184">
        <v>3.214</v>
      </c>
      <c r="M1126" s="184">
        <v>3.1353</v>
      </c>
      <c r="N1126" s="184">
        <v>3.1585000000000001</v>
      </c>
      <c r="O1126" s="184">
        <v>5.1520000000000001</v>
      </c>
      <c r="P1126" s="184">
        <v>5.8624000000000001</v>
      </c>
      <c r="Q1126" s="184">
        <v>6.8475000000000001</v>
      </c>
      <c r="R1126" s="184">
        <v>4.1002000000000001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44410</v>
      </c>
      <c r="E1127" s="184">
        <v>2493.8663000000001</v>
      </c>
      <c r="F1127" s="184">
        <v>3.2890000000000001</v>
      </c>
      <c r="G1127" s="184">
        <v>3.2372999999999998</v>
      </c>
      <c r="H1127" s="184">
        <v>3.2221000000000002</v>
      </c>
      <c r="I1127" s="184">
        <v>3.2797999999999998</v>
      </c>
      <c r="J1127" s="184">
        <v>3.2587999999999999</v>
      </c>
      <c r="K1127" s="184">
        <v>3.2279</v>
      </c>
      <c r="L1127" s="184">
        <v>3.2223999999999999</v>
      </c>
      <c r="M1127" s="184">
        <v>3.1635</v>
      </c>
      <c r="N1127" s="184">
        <v>3.1808000000000001</v>
      </c>
      <c r="O1127" s="184">
        <v>5.0057999999999998</v>
      </c>
      <c r="P1127" s="184">
        <v>5.7375999999999996</v>
      </c>
      <c r="Q1127" s="184">
        <v>6.9790000000000001</v>
      </c>
      <c r="R1127" s="184">
        <v>3.9013</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44410</v>
      </c>
      <c r="E1128" s="184">
        <v>2485.8924999999999</v>
      </c>
      <c r="F1128" s="184">
        <v>3.2584</v>
      </c>
      <c r="G1128" s="184">
        <v>3.2075999999999998</v>
      </c>
      <c r="H1128" s="184">
        <v>3.1919</v>
      </c>
      <c r="I1128" s="184">
        <v>3.2498</v>
      </c>
      <c r="J1128" s="184">
        <v>3.2286000000000001</v>
      </c>
      <c r="K1128" s="184">
        <v>3.202</v>
      </c>
      <c r="L1128" s="184">
        <v>3.1945999999999999</v>
      </c>
      <c r="M1128" s="184">
        <v>3.1334</v>
      </c>
      <c r="N1128" s="184">
        <v>3.1524999999999999</v>
      </c>
      <c r="O1128" s="184">
        <v>4.9768999999999997</v>
      </c>
      <c r="P1128" s="184">
        <v>5.7049000000000003</v>
      </c>
      <c r="Q1128" s="184">
        <v>7.1872999999999996</v>
      </c>
      <c r="R1128" s="184">
        <v>3.8765999999999998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44410</v>
      </c>
      <c r="E1129" s="184">
        <v>1121.16978657509</v>
      </c>
      <c r="F1129" s="184">
        <v>2.5485000000000002</v>
      </c>
      <c r="G1129" s="184">
        <v>2.5573000000000001</v>
      </c>
      <c r="H1129" s="184">
        <v>2.5859999999999999</v>
      </c>
      <c r="I1129" s="184">
        <v>2.4146999999999998</v>
      </c>
      <c r="J1129" s="184">
        <v>2.5139999999999998</v>
      </c>
      <c r="K1129" s="184">
        <v>2.6034999999999999</v>
      </c>
      <c r="L1129" s="184">
        <v>2.6554000000000002</v>
      </c>
      <c r="M1129" s="184">
        <v>2.5979999999999999</v>
      </c>
      <c r="N1129" s="184">
        <v>2.6046</v>
      </c>
      <c r="O1129" s="184">
        <v>3.3210000000000002</v>
      </c>
      <c r="P1129" s="184"/>
      <c r="Q1129" s="184">
        <v>3.4323999999999999</v>
      </c>
      <c r="R1129" s="184">
        <v>2.8439000000000001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44410</v>
      </c>
      <c r="E1130" s="184">
        <v>2974.2615000000001</v>
      </c>
      <c r="F1130" s="184">
        <v>3.3874</v>
      </c>
      <c r="G1130" s="184">
        <v>3.3494999999999999</v>
      </c>
      <c r="H1130" s="184">
        <v>3.3431000000000002</v>
      </c>
      <c r="I1130" s="184">
        <v>3.4213</v>
      </c>
      <c r="J1130" s="184">
        <v>3.3725999999999998</v>
      </c>
      <c r="K1130" s="184">
        <v>3.3241000000000001</v>
      </c>
      <c r="L1130" s="184">
        <v>3.3328000000000002</v>
      </c>
      <c r="M1130" s="184">
        <v>3.2467000000000001</v>
      </c>
      <c r="N1130" s="184">
        <v>3.2736999999999998</v>
      </c>
      <c r="O1130" s="184">
        <v>5.3056000000000001</v>
      </c>
      <c r="P1130" s="184">
        <v>5.9795999999999996</v>
      </c>
      <c r="Q1130" s="184">
        <v>7.1467000000000001</v>
      </c>
      <c r="R1130" s="184">
        <v>4.2423999999999999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44410</v>
      </c>
      <c r="E1131" s="184">
        <v>2951.5423000000001</v>
      </c>
      <c r="F1131" s="184">
        <v>3.2761999999999998</v>
      </c>
      <c r="G1131" s="184">
        <v>3.2391999999999999</v>
      </c>
      <c r="H1131" s="184">
        <v>3.2332000000000001</v>
      </c>
      <c r="I1131" s="184">
        <v>3.3111999999999999</v>
      </c>
      <c r="J1131" s="184">
        <v>3.2623000000000002</v>
      </c>
      <c r="K1131" s="184">
        <v>3.2229999999999999</v>
      </c>
      <c r="L1131" s="184">
        <v>3.2342</v>
      </c>
      <c r="M1131" s="184">
        <v>3.1532</v>
      </c>
      <c r="N1131" s="184">
        <v>3.1867999999999999</v>
      </c>
      <c r="O1131" s="184">
        <v>5.2088999999999999</v>
      </c>
      <c r="P1131" s="184">
        <v>5.8703000000000003</v>
      </c>
      <c r="Q1131" s="184">
        <v>7.1351000000000004</v>
      </c>
      <c r="R1131" s="184">
        <v>4.1501999999999999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44410</v>
      </c>
      <c r="E1132" s="184">
        <v>2685.1475</v>
      </c>
      <c r="F1132" s="184">
        <v>3.3864000000000001</v>
      </c>
      <c r="G1132" s="184">
        <v>3.3393999999999999</v>
      </c>
      <c r="H1132" s="184">
        <v>3.407</v>
      </c>
      <c r="I1132" s="184">
        <v>3.5522</v>
      </c>
      <c r="J1132" s="184">
        <v>3.5577999999999999</v>
      </c>
      <c r="K1132" s="184">
        <v>3.4984000000000002</v>
      </c>
      <c r="L1132" s="184">
        <v>3.5070000000000001</v>
      </c>
      <c r="M1132" s="184">
        <v>3.4251999999999998</v>
      </c>
      <c r="N1132" s="184">
        <v>3.4373</v>
      </c>
      <c r="O1132" s="184">
        <v>5.4542000000000002</v>
      </c>
      <c r="P1132" s="184">
        <v>6.0113000000000003</v>
      </c>
      <c r="Q1132" s="184">
        <v>7.1033999999999997</v>
      </c>
      <c r="R1132" s="184">
        <v>4.4337</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44410</v>
      </c>
      <c r="E1133" s="184">
        <v>2652.3316</v>
      </c>
      <c r="F1133" s="184">
        <v>3.1351</v>
      </c>
      <c r="G1133" s="184">
        <v>3.0889000000000002</v>
      </c>
      <c r="H1133" s="184">
        <v>3.1566000000000001</v>
      </c>
      <c r="I1133" s="184">
        <v>3.3018000000000001</v>
      </c>
      <c r="J1133" s="184">
        <v>3.3069999999999999</v>
      </c>
      <c r="K1133" s="184">
        <v>3.2462</v>
      </c>
      <c r="L1133" s="184">
        <v>3.2528000000000001</v>
      </c>
      <c r="M1133" s="184">
        <v>3.169</v>
      </c>
      <c r="N1133" s="184">
        <v>3.1791</v>
      </c>
      <c r="O1133" s="184">
        <v>5.2331000000000003</v>
      </c>
      <c r="P1133" s="184">
        <v>5.8338000000000001</v>
      </c>
      <c r="Q1133" s="184">
        <v>7.1947000000000001</v>
      </c>
      <c r="R1133" s="184">
        <v>4.1680999999999999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44410</v>
      </c>
      <c r="E1134" s="184">
        <v>2412.1084000000001</v>
      </c>
      <c r="F1134" s="184">
        <v>3.1371000000000002</v>
      </c>
      <c r="G1134" s="184">
        <v>3.0897000000000001</v>
      </c>
      <c r="H1134" s="184">
        <v>3.1570999999999998</v>
      </c>
      <c r="I1134" s="184">
        <v>3.3022</v>
      </c>
      <c r="J1134" s="184">
        <v>3.3073999999999999</v>
      </c>
      <c r="K1134" s="184">
        <v>3.2467000000000001</v>
      </c>
      <c r="L1134" s="184">
        <v>3.2532000000000001</v>
      </c>
      <c r="M1134" s="184">
        <v>3.1692999999999998</v>
      </c>
      <c r="N1134" s="184">
        <v>3.1793999999999998</v>
      </c>
      <c r="O1134" s="184">
        <v>5.2329999999999997</v>
      </c>
      <c r="P1134" s="184">
        <v>5.8193000000000001</v>
      </c>
      <c r="Q1134" s="184">
        <v>6.5521000000000003</v>
      </c>
      <c r="R1134" s="184">
        <v>4.1680000000000001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44410</v>
      </c>
      <c r="E1136" s="184">
        <v>4799.7825000000003</v>
      </c>
      <c r="F1136" s="184">
        <v>2.7195999999999998</v>
      </c>
      <c r="G1136" s="184">
        <v>2.6225999999999998</v>
      </c>
      <c r="H1136" s="184">
        <v>2.5428999999999999</v>
      </c>
      <c r="I1136" s="184">
        <v>2.6608999999999998</v>
      </c>
      <c r="J1136" s="184">
        <v>2.6785999999999999</v>
      </c>
      <c r="K1136" s="184">
        <v>2.5853000000000002</v>
      </c>
      <c r="L1136" s="184">
        <v>2.5537000000000001</v>
      </c>
      <c r="M1136" s="184">
        <v>2.4735</v>
      </c>
      <c r="N1136" s="184">
        <v>2.4996</v>
      </c>
      <c r="O1136" s="184">
        <v>4.7057000000000002</v>
      </c>
      <c r="P1136" s="184">
        <v>5.3034999999999997</v>
      </c>
      <c r="Q1136" s="184">
        <v>6.9710000000000001</v>
      </c>
      <c r="R1136" s="184">
        <v>3.6440999999999999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44410</v>
      </c>
      <c r="E1137" s="184">
        <v>3109.6176999999998</v>
      </c>
      <c r="F1137" s="184">
        <v>3.3773</v>
      </c>
      <c r="G1137" s="184">
        <v>3.2804000000000002</v>
      </c>
      <c r="H1137" s="184">
        <v>3.2031999999999998</v>
      </c>
      <c r="I1137" s="184">
        <v>3.3231999999999999</v>
      </c>
      <c r="J1137" s="184">
        <v>3.3416999999999999</v>
      </c>
      <c r="K1137" s="184">
        <v>3.2538</v>
      </c>
      <c r="L1137" s="184">
        <v>3.2309999999999999</v>
      </c>
      <c r="M1137" s="184">
        <v>3.1566999999999998</v>
      </c>
      <c r="N1137" s="184">
        <v>3.1880999999999999</v>
      </c>
      <c r="O1137" s="184">
        <v>5.4168000000000003</v>
      </c>
      <c r="P1137" s="184">
        <v>6.0153999999999996</v>
      </c>
      <c r="Q1137" s="184">
        <v>7.3834</v>
      </c>
      <c r="R1137" s="184">
        <v>4.3426999999999998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44410</v>
      </c>
      <c r="E1138" s="184">
        <v>3126.4956000000002</v>
      </c>
      <c r="F1138" s="184">
        <v>3.456</v>
      </c>
      <c r="G1138" s="184">
        <v>3.3580999999999999</v>
      </c>
      <c r="H1138" s="184">
        <v>3.2797000000000001</v>
      </c>
      <c r="I1138" s="184">
        <v>3.3995000000000002</v>
      </c>
      <c r="J1138" s="184">
        <v>3.4167000000000001</v>
      </c>
      <c r="K1138" s="184">
        <v>3.3304999999999998</v>
      </c>
      <c r="L1138" s="184">
        <v>3.3085</v>
      </c>
      <c r="M1138" s="184">
        <v>3.2355999999999998</v>
      </c>
      <c r="N1138" s="184">
        <v>3.2700999999999998</v>
      </c>
      <c r="O1138" s="184">
        <v>5.4897999999999998</v>
      </c>
      <c r="P1138" s="184">
        <v>6.0852000000000004</v>
      </c>
      <c r="Q1138" s="184">
        <v>7.2792000000000003</v>
      </c>
      <c r="R1138" s="184">
        <v>4.4217000000000004</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44410</v>
      </c>
      <c r="E1139" s="184">
        <v>4060.9535999999998</v>
      </c>
      <c r="F1139" s="184">
        <v>3.6423000000000001</v>
      </c>
      <c r="G1139" s="184">
        <v>3.3340000000000001</v>
      </c>
      <c r="H1139" s="184">
        <v>3.2471000000000001</v>
      </c>
      <c r="I1139" s="184">
        <v>3.3778000000000001</v>
      </c>
      <c r="J1139" s="184">
        <v>3.2999000000000001</v>
      </c>
      <c r="K1139" s="184">
        <v>3.2172000000000001</v>
      </c>
      <c r="L1139" s="184">
        <v>3.1806999999999999</v>
      </c>
      <c r="M1139" s="184">
        <v>3.0823999999999998</v>
      </c>
      <c r="N1139" s="184">
        <v>3.1211000000000002</v>
      </c>
      <c r="O1139" s="184">
        <v>5.1615000000000002</v>
      </c>
      <c r="P1139" s="184">
        <v>5.7984</v>
      </c>
      <c r="Q1139" s="184">
        <v>6.9678000000000004</v>
      </c>
      <c r="R1139" s="184">
        <v>4.1056999999999997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44410</v>
      </c>
      <c r="E1140" s="184">
        <v>4090.4748</v>
      </c>
      <c r="F1140" s="184">
        <v>3.7418999999999998</v>
      </c>
      <c r="G1140" s="184">
        <v>3.4337</v>
      </c>
      <c r="H1140" s="184">
        <v>3.3472</v>
      </c>
      <c r="I1140" s="184">
        <v>3.4777999999999998</v>
      </c>
      <c r="J1140" s="184">
        <v>3.4007000000000001</v>
      </c>
      <c r="K1140" s="184">
        <v>3.3182999999999998</v>
      </c>
      <c r="L1140" s="184">
        <v>3.2816000000000001</v>
      </c>
      <c r="M1140" s="184">
        <v>3.1842999999999999</v>
      </c>
      <c r="N1140" s="184">
        <v>3.2240000000000002</v>
      </c>
      <c r="O1140" s="184">
        <v>5.2667999999999999</v>
      </c>
      <c r="P1140" s="184">
        <v>5.9043999999999999</v>
      </c>
      <c r="Q1140" s="184">
        <v>7.1207000000000003</v>
      </c>
      <c r="R1140" s="184">
        <v>4.2098000000000004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44410</v>
      </c>
      <c r="E1141" s="184">
        <v>2060.6486</v>
      </c>
      <c r="F1141" s="184">
        <v>3.3144</v>
      </c>
      <c r="G1141" s="184">
        <v>3.234</v>
      </c>
      <c r="H1141" s="184">
        <v>3.1958000000000002</v>
      </c>
      <c r="I1141" s="184">
        <v>3.3622999999999998</v>
      </c>
      <c r="J1141" s="184">
        <v>3.2778999999999998</v>
      </c>
      <c r="K1141" s="184">
        <v>3.2366000000000001</v>
      </c>
      <c r="L1141" s="184">
        <v>3.2279</v>
      </c>
      <c r="M1141" s="184">
        <v>3.1318999999999999</v>
      </c>
      <c r="N1141" s="184">
        <v>3.1684999999999999</v>
      </c>
      <c r="O1141" s="184">
        <v>5.2126000000000001</v>
      </c>
      <c r="P1141" s="184">
        <v>5.8895999999999997</v>
      </c>
      <c r="Q1141" s="184">
        <v>4.2980999999999998</v>
      </c>
      <c r="R1141" s="184">
        <v>4.1150000000000002</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44410</v>
      </c>
      <c r="E1142" s="184">
        <v>2071.8289</v>
      </c>
      <c r="F1142" s="184">
        <v>3.411</v>
      </c>
      <c r="G1142" s="184">
        <v>3.3294000000000001</v>
      </c>
      <c r="H1142" s="184">
        <v>3.2911999999999999</v>
      </c>
      <c r="I1142" s="184">
        <v>3.4578000000000002</v>
      </c>
      <c r="J1142" s="184">
        <v>3.3736000000000002</v>
      </c>
      <c r="K1142" s="184">
        <v>3.3328000000000002</v>
      </c>
      <c r="L1142" s="184">
        <v>3.3262999999999998</v>
      </c>
      <c r="M1142" s="184">
        <v>3.2322000000000002</v>
      </c>
      <c r="N1142" s="184">
        <v>3.2698999999999998</v>
      </c>
      <c r="O1142" s="184">
        <v>5.3045999999999998</v>
      </c>
      <c r="P1142" s="184">
        <v>5.9706000000000001</v>
      </c>
      <c r="Q1142" s="184">
        <v>7.1407999999999996</v>
      </c>
      <c r="R1142" s="184">
        <v>4.2184999999999997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44410</v>
      </c>
      <c r="E1143" s="184">
        <v>3003.6046999999999</v>
      </c>
      <c r="F1143" s="184">
        <v>2.5192999999999999</v>
      </c>
      <c r="G1143" s="184">
        <v>2.4378000000000002</v>
      </c>
      <c r="H1143" s="184">
        <v>2.3990999999999998</v>
      </c>
      <c r="I1143" s="184">
        <v>2.5649999999999999</v>
      </c>
      <c r="J1143" s="184">
        <v>2.4796</v>
      </c>
      <c r="K1143" s="184">
        <v>2.4344999999999999</v>
      </c>
      <c r="L1143" s="184">
        <v>2.4216000000000002</v>
      </c>
      <c r="M1143" s="184">
        <v>2.3212999999999999</v>
      </c>
      <c r="N1143" s="184">
        <v>2.3525999999999998</v>
      </c>
      <c r="O1143" s="184">
        <v>4.3625999999999996</v>
      </c>
      <c r="P1143" s="184">
        <v>5.0110000000000001</v>
      </c>
      <c r="Q1143" s="184">
        <v>6.0663999999999998</v>
      </c>
      <c r="R1143" s="184">
        <v>3.2936999999999999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44410</v>
      </c>
      <c r="E1144" s="184">
        <v>1092.5741707117299</v>
      </c>
      <c r="F1144" s="184">
        <v>2.6278000000000001</v>
      </c>
      <c r="G1144" s="184">
        <v>2.6343000000000001</v>
      </c>
      <c r="H1144" s="184">
        <v>2.6442999999999999</v>
      </c>
      <c r="I1144" s="184">
        <v>2.6654</v>
      </c>
      <c r="J1144" s="184">
        <v>2.6684999999999999</v>
      </c>
      <c r="K1144" s="184">
        <v>2.6429999999999998</v>
      </c>
      <c r="L1144" s="184">
        <v>2.5750999999999999</v>
      </c>
      <c r="M1144" s="184">
        <v>2.5150000000000001</v>
      </c>
      <c r="N1144" s="184">
        <v>2.52</v>
      </c>
      <c r="O1144" s="184"/>
      <c r="P1144" s="184"/>
      <c r="Q1144" s="184">
        <v>3.1419000000000001</v>
      </c>
      <c r="R1144" s="184">
        <v>2.7134999999999998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44410</v>
      </c>
      <c r="E1145" s="184">
        <v>306.31869999999998</v>
      </c>
      <c r="F1145" s="184">
        <v>3.2890000000000001</v>
      </c>
      <c r="G1145" s="184">
        <v>3.226</v>
      </c>
      <c r="H1145" s="184">
        <v>3.2431000000000001</v>
      </c>
      <c r="I1145" s="184">
        <v>3.3424</v>
      </c>
      <c r="J1145" s="184">
        <v>3.3060999999999998</v>
      </c>
      <c r="K1145" s="184">
        <v>3.2111999999999998</v>
      </c>
      <c r="L1145" s="184">
        <v>3.2090000000000001</v>
      </c>
      <c r="M1145" s="184">
        <v>3.1402000000000001</v>
      </c>
      <c r="N1145" s="184">
        <v>3.1783999999999999</v>
      </c>
      <c r="O1145" s="184">
        <v>5.2648999999999999</v>
      </c>
      <c r="P1145" s="184">
        <v>5.9141000000000004</v>
      </c>
      <c r="Q1145" s="184">
        <v>7.3819999999999997</v>
      </c>
      <c r="R1145" s="184">
        <v>4.2224000000000004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44410</v>
      </c>
      <c r="E1146" s="184">
        <v>308.1558</v>
      </c>
      <c r="F1146" s="184">
        <v>3.3997000000000002</v>
      </c>
      <c r="G1146" s="184">
        <v>3.3451</v>
      </c>
      <c r="H1146" s="184">
        <v>3.3626999999999998</v>
      </c>
      <c r="I1146" s="184">
        <v>3.4615</v>
      </c>
      <c r="J1146" s="184">
        <v>3.4262000000000001</v>
      </c>
      <c r="K1146" s="184">
        <v>3.3321999999999998</v>
      </c>
      <c r="L1146" s="184">
        <v>3.331</v>
      </c>
      <c r="M1146" s="184">
        <v>3.2631000000000001</v>
      </c>
      <c r="N1146" s="184">
        <v>3.3022999999999998</v>
      </c>
      <c r="O1146" s="184">
        <v>5.3640999999999996</v>
      </c>
      <c r="P1146" s="184">
        <v>5.9969999999999999</v>
      </c>
      <c r="Q1146" s="184">
        <v>7.1780999999999997</v>
      </c>
      <c r="R1146" s="184">
        <v>4.3331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44410</v>
      </c>
      <c r="E1147" s="184">
        <v>2221.5589</v>
      </c>
      <c r="F1147" s="184">
        <v>3.2204999999999999</v>
      </c>
      <c r="G1147" s="184">
        <v>3.2923</v>
      </c>
      <c r="H1147" s="184">
        <v>3.3656000000000001</v>
      </c>
      <c r="I1147" s="184">
        <v>3.4651000000000001</v>
      </c>
      <c r="J1147" s="184">
        <v>3.4089</v>
      </c>
      <c r="K1147" s="184">
        <v>3.4056000000000002</v>
      </c>
      <c r="L1147" s="184">
        <v>3.3986999999999998</v>
      </c>
      <c r="M1147" s="184">
        <v>3.3376999999999999</v>
      </c>
      <c r="N1147" s="184">
        <v>3.3959999999999999</v>
      </c>
      <c r="O1147" s="184">
        <v>5.4240000000000004</v>
      </c>
      <c r="P1147" s="184">
        <v>5.9946000000000002</v>
      </c>
      <c r="Q1147" s="184">
        <v>7.4741</v>
      </c>
      <c r="R1147" s="184">
        <v>4.4306999999999999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44410</v>
      </c>
      <c r="E1148" s="184">
        <v>2239.0729000000001</v>
      </c>
      <c r="F1148" s="184">
        <v>3.2622</v>
      </c>
      <c r="G1148" s="184">
        <v>3.3323999999999998</v>
      </c>
      <c r="H1148" s="184">
        <v>3.4060000000000001</v>
      </c>
      <c r="I1148" s="184">
        <v>3.5051999999999999</v>
      </c>
      <c r="J1148" s="184">
        <v>3.4489999999999998</v>
      </c>
      <c r="K1148" s="184">
        <v>3.4462000000000002</v>
      </c>
      <c r="L1148" s="184">
        <v>3.4394999999999998</v>
      </c>
      <c r="M1148" s="184">
        <v>3.3788</v>
      </c>
      <c r="N1148" s="184">
        <v>3.4373999999999998</v>
      </c>
      <c r="O1148" s="184">
        <v>5.4972000000000003</v>
      </c>
      <c r="P1148" s="184">
        <v>6.0865</v>
      </c>
      <c r="Q1148" s="184">
        <v>7.1939000000000002</v>
      </c>
      <c r="R1148" s="184">
        <v>4.4805999999999999</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44410</v>
      </c>
      <c r="E1149" s="184">
        <v>2513.6268</v>
      </c>
      <c r="F1149" s="184">
        <v>3.0903</v>
      </c>
      <c r="G1149" s="184">
        <v>3.1978</v>
      </c>
      <c r="H1149" s="184">
        <v>3.2549000000000001</v>
      </c>
      <c r="I1149" s="184">
        <v>3.3914</v>
      </c>
      <c r="J1149" s="184">
        <v>3.3553999999999999</v>
      </c>
      <c r="K1149" s="184">
        <v>3.2970999999999999</v>
      </c>
      <c r="L1149" s="184">
        <v>3.2787999999999999</v>
      </c>
      <c r="M1149" s="184">
        <v>3.1913999999999998</v>
      </c>
      <c r="N1149" s="184">
        <v>3.2193999999999998</v>
      </c>
      <c r="O1149" s="184">
        <v>5.1494</v>
      </c>
      <c r="P1149" s="184">
        <v>5.8616999999999999</v>
      </c>
      <c r="Q1149" s="184">
        <v>7.0803000000000003</v>
      </c>
      <c r="R1149" s="184">
        <v>4.1143999999999998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44410</v>
      </c>
      <c r="E1150" s="184">
        <v>2500.5527000000002</v>
      </c>
      <c r="F1150" s="184">
        <v>3.0407999999999999</v>
      </c>
      <c r="G1150" s="184">
        <v>3.1478999999999999</v>
      </c>
      <c r="H1150" s="184">
        <v>3.2046999999999999</v>
      </c>
      <c r="I1150" s="184">
        <v>3.3412999999999999</v>
      </c>
      <c r="J1150" s="184">
        <v>3.3052000000000001</v>
      </c>
      <c r="K1150" s="184">
        <v>3.2467000000000001</v>
      </c>
      <c r="L1150" s="184">
        <v>3.2280000000000002</v>
      </c>
      <c r="M1150" s="184">
        <v>3.1402000000000001</v>
      </c>
      <c r="N1150" s="184">
        <v>3.1678000000000002</v>
      </c>
      <c r="O1150" s="184">
        <v>5.0891999999999999</v>
      </c>
      <c r="P1150" s="184">
        <v>5.7915999999999999</v>
      </c>
      <c r="Q1150" s="184">
        <v>5.4253</v>
      </c>
      <c r="R1150" s="184">
        <v>4.0612000000000004</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44410</v>
      </c>
      <c r="E1151" s="184">
        <v>1606.0291</v>
      </c>
      <c r="F1151" s="184">
        <v>2.9706000000000001</v>
      </c>
      <c r="G1151" s="184">
        <v>3.5274999999999999</v>
      </c>
      <c r="H1151" s="184">
        <v>2.9327999999999999</v>
      </c>
      <c r="I1151" s="184">
        <v>2.9847000000000001</v>
      </c>
      <c r="J1151" s="184">
        <v>2.9878</v>
      </c>
      <c r="K1151" s="184">
        <v>2.9847000000000001</v>
      </c>
      <c r="L1151" s="184">
        <v>2.9310999999999998</v>
      </c>
      <c r="M1151" s="184">
        <v>2.8641000000000001</v>
      </c>
      <c r="N1151" s="184">
        <v>2.8997000000000002</v>
      </c>
      <c r="O1151" s="184">
        <v>4.6561000000000003</v>
      </c>
      <c r="P1151" s="184">
        <v>5.3891999999999998</v>
      </c>
      <c r="Q1151" s="184">
        <v>6.3231000000000002</v>
      </c>
      <c r="R1151" s="184">
        <v>3.6516999999999999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44410</v>
      </c>
      <c r="E1152" s="184">
        <v>1599.8335</v>
      </c>
      <c r="F1152" s="184">
        <v>2.9228000000000001</v>
      </c>
      <c r="G1152" s="184">
        <v>3.4780000000000002</v>
      </c>
      <c r="H1152" s="184">
        <v>2.8828</v>
      </c>
      <c r="I1152" s="184">
        <v>2.9346999999999999</v>
      </c>
      <c r="J1152" s="184">
        <v>2.9376000000000002</v>
      </c>
      <c r="K1152" s="184">
        <v>2.9342999999999999</v>
      </c>
      <c r="L1152" s="184">
        <v>2.8803999999999998</v>
      </c>
      <c r="M1152" s="184">
        <v>2.8130999999999999</v>
      </c>
      <c r="N1152" s="184">
        <v>2.8485999999999998</v>
      </c>
      <c r="O1152" s="184">
        <v>4.6039000000000003</v>
      </c>
      <c r="P1152" s="184">
        <v>5.3365999999999998</v>
      </c>
      <c r="Q1152" s="184">
        <v>6.2698999999999998</v>
      </c>
      <c r="R1152" s="184">
        <v>3.6</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44410</v>
      </c>
      <c r="E1153" s="184">
        <v>2009.5488</v>
      </c>
      <c r="F1153" s="184">
        <v>3.1171000000000002</v>
      </c>
      <c r="G1153" s="184">
        <v>3.1206</v>
      </c>
      <c r="H1153" s="184">
        <v>2.8509000000000002</v>
      </c>
      <c r="I1153" s="184">
        <v>2.9260000000000002</v>
      </c>
      <c r="J1153" s="184">
        <v>2.9049999999999998</v>
      </c>
      <c r="K1153" s="184">
        <v>2.9039000000000001</v>
      </c>
      <c r="L1153" s="184">
        <v>2.9116</v>
      </c>
      <c r="M1153" s="184">
        <v>3.1154000000000002</v>
      </c>
      <c r="N1153" s="184">
        <v>3.1126</v>
      </c>
      <c r="O1153" s="184">
        <v>5.0949</v>
      </c>
      <c r="P1153" s="184">
        <v>5.8459000000000003</v>
      </c>
      <c r="Q1153" s="184">
        <v>7.3983999999999996</v>
      </c>
      <c r="R1153" s="184">
        <v>4.0168999999999997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44410</v>
      </c>
      <c r="E1154" s="184">
        <v>2026.5358000000001</v>
      </c>
      <c r="F1154" s="184">
        <v>3.2170999999999998</v>
      </c>
      <c r="G1154" s="184">
        <v>3.2206000000000001</v>
      </c>
      <c r="H1154" s="184">
        <v>2.9508000000000001</v>
      </c>
      <c r="I1154" s="184">
        <v>3.0286</v>
      </c>
      <c r="J1154" s="184">
        <v>3.0057999999999998</v>
      </c>
      <c r="K1154" s="184">
        <v>3.0045000000000002</v>
      </c>
      <c r="L1154" s="184">
        <v>3.0124</v>
      </c>
      <c r="M1154" s="184">
        <v>3.2183999999999999</v>
      </c>
      <c r="N1154" s="184">
        <v>3.2162999999999999</v>
      </c>
      <c r="O1154" s="184">
        <v>5.2000999999999999</v>
      </c>
      <c r="P1154" s="184">
        <v>5.9522000000000004</v>
      </c>
      <c r="Q1154" s="184">
        <v>7.1778000000000004</v>
      </c>
      <c r="R1154" s="184">
        <v>4.1212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44410</v>
      </c>
      <c r="E1155" s="184">
        <v>2015.7143000000001</v>
      </c>
      <c r="F1155" s="184">
        <v>2.7235999999999998</v>
      </c>
      <c r="G1155" s="184">
        <v>3.6316999999999999</v>
      </c>
      <c r="H1155" s="184">
        <v>3.1137999999999999</v>
      </c>
      <c r="I1155" s="184">
        <v>2.8233000000000001</v>
      </c>
      <c r="J1155" s="184">
        <v>3.1705999999999999</v>
      </c>
      <c r="K1155" s="184">
        <v>2.7418</v>
      </c>
      <c r="L1155" s="184">
        <v>2.8376000000000001</v>
      </c>
      <c r="M1155" s="184">
        <v>2.79</v>
      </c>
      <c r="N1155" s="184">
        <v>2.8544</v>
      </c>
      <c r="O1155" s="184"/>
      <c r="P1155" s="184"/>
      <c r="Q1155" s="184">
        <v>3.2919999999999998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44410</v>
      </c>
      <c r="E1156" s="184">
        <v>2026.7429</v>
      </c>
      <c r="F1156" s="184">
        <v>3.2726000000000002</v>
      </c>
      <c r="G1156" s="184">
        <v>3.2323</v>
      </c>
      <c r="H1156" s="184">
        <v>2.9621</v>
      </c>
      <c r="I1156" s="184">
        <v>3.0333000000000001</v>
      </c>
      <c r="J1156" s="184">
        <v>3.0139999999999998</v>
      </c>
      <c r="K1156" s="184">
        <v>2.9714999999999998</v>
      </c>
      <c r="L1156" s="184">
        <v>2.9946000000000002</v>
      </c>
      <c r="M1156" s="184">
        <v>3.2023999999999999</v>
      </c>
      <c r="N1156" s="184">
        <v>3.1873999999999998</v>
      </c>
      <c r="O1156" s="184"/>
      <c r="P1156" s="184"/>
      <c r="Q1156" s="184">
        <v>3.6488999999999998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44410</v>
      </c>
      <c r="E1157" s="184">
        <v>2026.9544000000001</v>
      </c>
      <c r="F1157" s="184">
        <v>3.2235999999999998</v>
      </c>
      <c r="G1157" s="184">
        <v>3.2229999999999999</v>
      </c>
      <c r="H1157" s="184">
        <v>2.9531000000000001</v>
      </c>
      <c r="I1157" s="184">
        <v>3.0276999999999998</v>
      </c>
      <c r="J1157" s="184">
        <v>3.0059999999999998</v>
      </c>
      <c r="K1157" s="184">
        <v>3.0114999999999998</v>
      </c>
      <c r="L1157" s="184">
        <v>3.0175999999999998</v>
      </c>
      <c r="M1157" s="184">
        <v>3.2214</v>
      </c>
      <c r="N1157" s="184">
        <v>3.2187000000000001</v>
      </c>
      <c r="O1157" s="184"/>
      <c r="P1157" s="184"/>
      <c r="Q1157" s="184">
        <v>3.6572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44410</v>
      </c>
      <c r="E1158" s="184">
        <v>2026.614</v>
      </c>
      <c r="F1158" s="184">
        <v>3.298</v>
      </c>
      <c r="G1158" s="184">
        <v>3.2974000000000001</v>
      </c>
      <c r="H1158" s="184">
        <v>3.0628000000000002</v>
      </c>
      <c r="I1158" s="184">
        <v>3.0752999999999999</v>
      </c>
      <c r="J1158" s="184">
        <v>3.0432000000000001</v>
      </c>
      <c r="K1158" s="184">
        <v>3.0146000000000002</v>
      </c>
      <c r="L1158" s="184">
        <v>3.0163000000000002</v>
      </c>
      <c r="M1158" s="184">
        <v>3.2183999999999999</v>
      </c>
      <c r="N1158" s="184">
        <v>3.2002000000000002</v>
      </c>
      <c r="O1158" s="184"/>
      <c r="P1158" s="184"/>
      <c r="Q1158" s="184">
        <v>3.6436999999999999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44410</v>
      </c>
      <c r="E1159" s="184">
        <v>2840.855</v>
      </c>
      <c r="F1159" s="184">
        <v>3.2212999999999998</v>
      </c>
      <c r="G1159" s="184">
        <v>3.2364999999999999</v>
      </c>
      <c r="H1159" s="184">
        <v>3.2317</v>
      </c>
      <c r="I1159" s="184">
        <v>3.3479999999999999</v>
      </c>
      <c r="J1159" s="184">
        <v>3.2953999999999999</v>
      </c>
      <c r="K1159" s="184">
        <v>3.2391999999999999</v>
      </c>
      <c r="L1159" s="184">
        <v>3.2214999999999998</v>
      </c>
      <c r="M1159" s="184">
        <v>3.1551</v>
      </c>
      <c r="N1159" s="184">
        <v>3.1865999999999999</v>
      </c>
      <c r="O1159" s="184">
        <v>5.1698000000000004</v>
      </c>
      <c r="P1159" s="184">
        <v>5.8661000000000003</v>
      </c>
      <c r="Q1159" s="184">
        <v>7.3518999999999997</v>
      </c>
      <c r="R1159" s="184">
        <v>4.0975000000000001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44410</v>
      </c>
      <c r="E1160" s="184">
        <v>2857.5340000000001</v>
      </c>
      <c r="F1160" s="184">
        <v>3.2829999999999999</v>
      </c>
      <c r="G1160" s="184">
        <v>3.3035999999999999</v>
      </c>
      <c r="H1160" s="184">
        <v>3.3007</v>
      </c>
      <c r="I1160" s="184">
        <v>3.4178000000000002</v>
      </c>
      <c r="J1160" s="184">
        <v>3.3654999999999999</v>
      </c>
      <c r="K1160" s="184">
        <v>3.3098999999999998</v>
      </c>
      <c r="L1160" s="184">
        <v>3.2928000000000002</v>
      </c>
      <c r="M1160" s="184">
        <v>3.2269999999999999</v>
      </c>
      <c r="N1160" s="184">
        <v>3.2591000000000001</v>
      </c>
      <c r="O1160" s="184">
        <v>5.2435</v>
      </c>
      <c r="P1160" s="184">
        <v>5.9402999999999997</v>
      </c>
      <c r="Q1160" s="184">
        <v>7.1468999999999996</v>
      </c>
      <c r="R1160" s="184">
        <v>4.1704999999999997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44410</v>
      </c>
      <c r="E1161" s="184">
        <v>2568.3031999999998</v>
      </c>
      <c r="F1161" s="184">
        <v>2.6819000000000002</v>
      </c>
      <c r="G1161" s="184">
        <v>2.7031999999999998</v>
      </c>
      <c r="H1161" s="184">
        <v>2.7</v>
      </c>
      <c r="I1161" s="184">
        <v>2.8168000000000002</v>
      </c>
      <c r="J1161" s="184">
        <v>2.7637999999999998</v>
      </c>
      <c r="K1161" s="184">
        <v>2.7050999999999998</v>
      </c>
      <c r="L1161" s="184">
        <v>2.6837</v>
      </c>
      <c r="M1161" s="184">
        <v>2.6137000000000001</v>
      </c>
      <c r="N1161" s="184">
        <v>2.6410999999999998</v>
      </c>
      <c r="O1161" s="184">
        <v>4.6158000000000001</v>
      </c>
      <c r="P1161" s="184">
        <v>5.2808999999999999</v>
      </c>
      <c r="Q1161" s="184">
        <v>6.6186999999999996</v>
      </c>
      <c r="R1161" s="184">
        <v>3.55</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44410</v>
      </c>
      <c r="E1162" s="184">
        <v>1091.4645</v>
      </c>
      <c r="F1162" s="184">
        <v>3.0969000000000002</v>
      </c>
      <c r="G1162" s="184">
        <v>3.1364999999999998</v>
      </c>
      <c r="H1162" s="184">
        <v>3.1257999999999999</v>
      </c>
      <c r="I1162" s="184">
        <v>3.1400999999999999</v>
      </c>
      <c r="J1162" s="184">
        <v>3.1356999999999999</v>
      </c>
      <c r="K1162" s="184">
        <v>3.1606000000000001</v>
      </c>
      <c r="L1162" s="184">
        <v>3.0849000000000002</v>
      </c>
      <c r="M1162" s="184">
        <v>3.0289999999999999</v>
      </c>
      <c r="N1162" s="184">
        <v>3.0455999999999999</v>
      </c>
      <c r="O1162" s="184"/>
      <c r="P1162" s="184"/>
      <c r="Q1162" s="184">
        <v>3.915</v>
      </c>
      <c r="R1162" s="184">
        <v>3.6076999999999999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44410</v>
      </c>
      <c r="E1163" s="184">
        <v>1088.7325000000001</v>
      </c>
      <c r="F1163" s="184">
        <v>2.984</v>
      </c>
      <c r="G1163" s="184">
        <v>3.0257999999999998</v>
      </c>
      <c r="H1163" s="184">
        <v>3.0156999999999998</v>
      </c>
      <c r="I1163" s="184">
        <v>3.0299</v>
      </c>
      <c r="J1163" s="184">
        <v>3.0253000000000001</v>
      </c>
      <c r="K1163" s="184">
        <v>3.0497000000000001</v>
      </c>
      <c r="L1163" s="184">
        <v>2.9727999999999999</v>
      </c>
      <c r="M1163" s="184">
        <v>2.9161999999999999</v>
      </c>
      <c r="N1163" s="184">
        <v>2.9319999999999999</v>
      </c>
      <c r="O1163" s="184"/>
      <c r="P1163" s="184"/>
      <c r="Q1163" s="184">
        <v>3.8008000000000002</v>
      </c>
      <c r="R1163" s="184">
        <v>3.4937999999999998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44410</v>
      </c>
      <c r="E1164" s="184">
        <v>56.497100000000003</v>
      </c>
      <c r="F1164" s="184">
        <v>3.2305000000000001</v>
      </c>
      <c r="G1164" s="184">
        <v>3.1880000000000002</v>
      </c>
      <c r="H1164" s="184">
        <v>3.2323</v>
      </c>
      <c r="I1164" s="184">
        <v>3.3683999999999998</v>
      </c>
      <c r="J1164" s="184">
        <v>3.3502000000000001</v>
      </c>
      <c r="K1164" s="184">
        <v>3.2768000000000002</v>
      </c>
      <c r="L1164" s="184">
        <v>3.2644000000000002</v>
      </c>
      <c r="M1164" s="184">
        <v>3.1821000000000002</v>
      </c>
      <c r="N1164" s="184">
        <v>3.1983999999999999</v>
      </c>
      <c r="O1164" s="184">
        <v>5.1894</v>
      </c>
      <c r="P1164" s="184">
        <v>5.8928000000000003</v>
      </c>
      <c r="Q1164" s="184">
        <v>7.6123000000000003</v>
      </c>
      <c r="R1164" s="184">
        <v>4.0766999999999998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44410</v>
      </c>
      <c r="E1165" s="184">
        <v>56.883400000000002</v>
      </c>
      <c r="F1165" s="184">
        <v>3.3370000000000002</v>
      </c>
      <c r="G1165" s="184">
        <v>3.2734000000000001</v>
      </c>
      <c r="H1165" s="184">
        <v>3.3113000000000001</v>
      </c>
      <c r="I1165" s="184">
        <v>3.4512</v>
      </c>
      <c r="J1165" s="184">
        <v>3.4315000000000002</v>
      </c>
      <c r="K1165" s="184">
        <v>3.3578999999999999</v>
      </c>
      <c r="L1165" s="184">
        <v>3.3458999999999999</v>
      </c>
      <c r="M1165" s="184">
        <v>3.2639999999999998</v>
      </c>
      <c r="N1165" s="184">
        <v>3.2812999999999999</v>
      </c>
      <c r="O1165" s="184">
        <v>5.2735000000000003</v>
      </c>
      <c r="P1165" s="184">
        <v>5.9767999999999999</v>
      </c>
      <c r="Q1165" s="184">
        <v>7.1951000000000001</v>
      </c>
      <c r="R1165" s="184">
        <v>4.16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44410</v>
      </c>
      <c r="E1166" s="184">
        <v>32.488500000000002</v>
      </c>
      <c r="F1166" s="184">
        <v>3.2584</v>
      </c>
      <c r="G1166" s="184">
        <v>3.1840000000000002</v>
      </c>
      <c r="H1166" s="184">
        <v>3.2119</v>
      </c>
      <c r="I1166" s="184">
        <v>3.4712999999999998</v>
      </c>
      <c r="J1166" s="184">
        <v>3.3946999999999998</v>
      </c>
      <c r="K1166" s="184">
        <v>3.2925</v>
      </c>
      <c r="L1166" s="184">
        <v>3.2725</v>
      </c>
      <c r="M1166" s="184">
        <v>3.1879</v>
      </c>
      <c r="N1166" s="184">
        <v>3.2029999999999998</v>
      </c>
      <c r="O1166" s="184">
        <v>5.1909999999999998</v>
      </c>
      <c r="P1166" s="184">
        <v>5.8937999999999997</v>
      </c>
      <c r="Q1166" s="184">
        <v>7.0837000000000003</v>
      </c>
      <c r="R1166" s="184">
        <v>4.0791000000000004</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44410</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44410</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44410</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44410</v>
      </c>
      <c r="E1170" s="184">
        <v>56.8855</v>
      </c>
      <c r="F1170" s="184">
        <v>3.3368000000000002</v>
      </c>
      <c r="G1170" s="184">
        <v>3.2517999999999998</v>
      </c>
      <c r="H1170" s="184">
        <v>3.3111000000000002</v>
      </c>
      <c r="I1170" s="184">
        <v>3.4464999999999999</v>
      </c>
      <c r="J1170" s="184">
        <v>3.4314</v>
      </c>
      <c r="K1170" s="184">
        <v>3.3570000000000002</v>
      </c>
      <c r="L1170" s="184">
        <v>3.3458000000000001</v>
      </c>
      <c r="M1170" s="184">
        <v>3.2641</v>
      </c>
      <c r="N1170" s="184">
        <v>3.2810999999999999</v>
      </c>
      <c r="O1170" s="184">
        <v>5.2735000000000003</v>
      </c>
      <c r="P1170" s="184">
        <v>5.9776999999999996</v>
      </c>
      <c r="Q1170" s="184">
        <v>6.1105</v>
      </c>
      <c r="R1170" s="184">
        <v>4.1597999999999997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44410</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44410</v>
      </c>
      <c r="E1172" s="184">
        <v>56.8855</v>
      </c>
      <c r="F1172" s="184">
        <v>3.2726999999999999</v>
      </c>
      <c r="G1172" s="184">
        <v>3.2517999999999998</v>
      </c>
      <c r="H1172" s="184">
        <v>3.3111000000000002</v>
      </c>
      <c r="I1172" s="184">
        <v>3.4464999999999999</v>
      </c>
      <c r="J1172" s="184">
        <v>3.4293</v>
      </c>
      <c r="K1172" s="184">
        <v>3.3570000000000002</v>
      </c>
      <c r="L1172" s="184">
        <v>3.3454000000000002</v>
      </c>
      <c r="M1172" s="184">
        <v>3.2639</v>
      </c>
      <c r="N1172" s="184">
        <v>3.2810000000000001</v>
      </c>
      <c r="O1172" s="184">
        <v>5.2735000000000003</v>
      </c>
      <c r="P1172" s="184">
        <v>5.9776999999999996</v>
      </c>
      <c r="Q1172" s="184">
        <v>6.1105</v>
      </c>
      <c r="R1172" s="184">
        <v>4.1597999999999997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44410</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44410</v>
      </c>
      <c r="E1174" s="184">
        <v>4205.8903</v>
      </c>
      <c r="F1174" s="184">
        <v>3.1322999999999999</v>
      </c>
      <c r="G1174" s="184">
        <v>3.2088999999999999</v>
      </c>
      <c r="H1174" s="184">
        <v>3.3210999999999999</v>
      </c>
      <c r="I1174" s="184">
        <v>3.4458000000000002</v>
      </c>
      <c r="J1174" s="184">
        <v>3.4119999999999999</v>
      </c>
      <c r="K1174" s="184">
        <v>3.3393999999999999</v>
      </c>
      <c r="L1174" s="184">
        <v>3.3351000000000002</v>
      </c>
      <c r="M1174" s="184">
        <v>3.2376999999999998</v>
      </c>
      <c r="N1174" s="184">
        <v>3.2713000000000001</v>
      </c>
      <c r="O1174" s="184">
        <v>5.2403000000000004</v>
      </c>
      <c r="P1174" s="184">
        <v>5.9165999999999999</v>
      </c>
      <c r="Q1174" s="184">
        <v>7.1162000000000001</v>
      </c>
      <c r="R1174" s="184">
        <v>4.2061000000000002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44410</v>
      </c>
      <c r="E1175" s="184">
        <v>4185.7062999999998</v>
      </c>
      <c r="F1175" s="184">
        <v>3.0112999999999999</v>
      </c>
      <c r="G1175" s="184">
        <v>3.0871</v>
      </c>
      <c r="H1175" s="184">
        <v>3.1991000000000001</v>
      </c>
      <c r="I1175" s="184">
        <v>3.3235000000000001</v>
      </c>
      <c r="J1175" s="184">
        <v>3.2896999999999998</v>
      </c>
      <c r="K1175" s="184">
        <v>3.2164000000000001</v>
      </c>
      <c r="L1175" s="184">
        <v>3.2145999999999999</v>
      </c>
      <c r="M1175" s="184">
        <v>3.1219999999999999</v>
      </c>
      <c r="N1175" s="184">
        <v>3.1636000000000002</v>
      </c>
      <c r="O1175" s="184">
        <v>5.1679000000000004</v>
      </c>
      <c r="P1175" s="184">
        <v>5.8517999999999999</v>
      </c>
      <c r="Q1175" s="184">
        <v>7.0536000000000003</v>
      </c>
      <c r="R1175" s="184">
        <v>4.125</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44410</v>
      </c>
      <c r="E1176" s="184">
        <v>2836.6619999999998</v>
      </c>
      <c r="F1176" s="184">
        <v>3.0819999999999999</v>
      </c>
      <c r="G1176" s="184">
        <v>3.1606000000000001</v>
      </c>
      <c r="H1176" s="184">
        <v>3.2054</v>
      </c>
      <c r="I1176" s="184">
        <v>3.2656999999999998</v>
      </c>
      <c r="J1176" s="184">
        <v>3.2416</v>
      </c>
      <c r="K1176" s="184">
        <v>3.2164000000000001</v>
      </c>
      <c r="L1176" s="184">
        <v>3.2157</v>
      </c>
      <c r="M1176" s="184">
        <v>3.1524999999999999</v>
      </c>
      <c r="N1176" s="184">
        <v>3.18</v>
      </c>
      <c r="O1176" s="184">
        <v>5.2278000000000002</v>
      </c>
      <c r="P1176" s="184">
        <v>5.9061000000000003</v>
      </c>
      <c r="Q1176" s="184">
        <v>7.2778999999999998</v>
      </c>
      <c r="R1176" s="184">
        <v>4.1843000000000004</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44410</v>
      </c>
      <c r="E1177" s="184">
        <v>2849.9944999999998</v>
      </c>
      <c r="F1177" s="184">
        <v>3.1431</v>
      </c>
      <c r="G1177" s="184">
        <v>3.2210000000000001</v>
      </c>
      <c r="H1177" s="184">
        <v>3.2654999999999998</v>
      </c>
      <c r="I1177" s="184">
        <v>3.3235000000000001</v>
      </c>
      <c r="J1177" s="184">
        <v>3.2953000000000001</v>
      </c>
      <c r="K1177" s="184">
        <v>3.2679999999999998</v>
      </c>
      <c r="L1177" s="184">
        <v>3.2671999999999999</v>
      </c>
      <c r="M1177" s="184">
        <v>3.2040999999999999</v>
      </c>
      <c r="N1177" s="184">
        <v>3.2319</v>
      </c>
      <c r="O1177" s="184">
        <v>5.2812000000000001</v>
      </c>
      <c r="P1177" s="184">
        <v>5.9635999999999996</v>
      </c>
      <c r="Q1177" s="184">
        <v>7.1417000000000002</v>
      </c>
      <c r="R1177" s="184">
        <v>4.2365000000000004</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44410</v>
      </c>
      <c r="E1178" s="184">
        <v>3743.0632999999998</v>
      </c>
      <c r="F1178" s="184">
        <v>2.911</v>
      </c>
      <c r="G1178" s="184">
        <v>3.0383</v>
      </c>
      <c r="H1178" s="184">
        <v>3.1796000000000002</v>
      </c>
      <c r="I1178" s="184">
        <v>3.2406999999999999</v>
      </c>
      <c r="J1178" s="184">
        <v>3.2513999999999998</v>
      </c>
      <c r="K1178" s="184">
        <v>3.2145000000000001</v>
      </c>
      <c r="L1178" s="184">
        <v>3.2324000000000002</v>
      </c>
      <c r="M1178" s="184">
        <v>3.1602000000000001</v>
      </c>
      <c r="N1178" s="184">
        <v>3.1867000000000001</v>
      </c>
      <c r="O1178" s="184">
        <v>5.2308000000000003</v>
      </c>
      <c r="P1178" s="184">
        <v>5.8772000000000002</v>
      </c>
      <c r="Q1178" s="184">
        <v>7.0393999999999997</v>
      </c>
      <c r="R1178" s="184">
        <v>4.2328000000000001</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44410</v>
      </c>
      <c r="E1179" s="184">
        <v>3779.2395999999999</v>
      </c>
      <c r="F1179" s="184">
        <v>3.0512000000000001</v>
      </c>
      <c r="G1179" s="184">
        <v>3.1783000000000001</v>
      </c>
      <c r="H1179" s="184">
        <v>3.3197999999999999</v>
      </c>
      <c r="I1179" s="184">
        <v>3.3809999999999998</v>
      </c>
      <c r="J1179" s="184">
        <v>3.3919999999999999</v>
      </c>
      <c r="K1179" s="184">
        <v>3.3557000000000001</v>
      </c>
      <c r="L1179" s="184">
        <v>3.3755000000000002</v>
      </c>
      <c r="M1179" s="184">
        <v>3.3039000000000001</v>
      </c>
      <c r="N1179" s="184">
        <v>3.3302999999999998</v>
      </c>
      <c r="O1179" s="184">
        <v>5.3758999999999997</v>
      </c>
      <c r="P1179" s="184">
        <v>6.0240999999999998</v>
      </c>
      <c r="Q1179" s="184">
        <v>7.1684000000000001</v>
      </c>
      <c r="R1179" s="184">
        <v>4.3754999999999997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44410</v>
      </c>
      <c r="E1180" s="184">
        <v>1352.6994</v>
      </c>
      <c r="F1180" s="184">
        <v>3.2355999999999998</v>
      </c>
      <c r="G1180" s="184">
        <v>3.3027000000000002</v>
      </c>
      <c r="H1180" s="184">
        <v>3.4333999999999998</v>
      </c>
      <c r="I1180" s="184">
        <v>3.4799000000000002</v>
      </c>
      <c r="J1180" s="184">
        <v>3.4641000000000002</v>
      </c>
      <c r="K1180" s="184">
        <v>3.4365999999999999</v>
      </c>
      <c r="L1180" s="184">
        <v>3.4319000000000002</v>
      </c>
      <c r="M1180" s="184">
        <v>3.3450000000000002</v>
      </c>
      <c r="N1180" s="184">
        <v>3.4024999999999999</v>
      </c>
      <c r="O1180" s="184">
        <v>5.4615</v>
      </c>
      <c r="P1180" s="184">
        <v>6.0983999999999998</v>
      </c>
      <c r="Q1180" s="184">
        <v>6.1212</v>
      </c>
      <c r="R1180" s="184">
        <v>4.4088000000000003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44410</v>
      </c>
      <c r="E1181" s="184">
        <v>1344.1569999999999</v>
      </c>
      <c r="F1181" s="184">
        <v>3.1230000000000002</v>
      </c>
      <c r="G1181" s="184">
        <v>3.1924000000000001</v>
      </c>
      <c r="H1181" s="184">
        <v>3.3227000000000002</v>
      </c>
      <c r="I1181" s="184">
        <v>3.3696000000000002</v>
      </c>
      <c r="J1181" s="184">
        <v>3.3532999999999999</v>
      </c>
      <c r="K1181" s="184">
        <v>3.3254999999999999</v>
      </c>
      <c r="L1181" s="184">
        <v>3.32</v>
      </c>
      <c r="M1181" s="184">
        <v>3.2322000000000002</v>
      </c>
      <c r="N1181" s="184">
        <v>3.2886000000000002</v>
      </c>
      <c r="O1181" s="184">
        <v>5.3432000000000004</v>
      </c>
      <c r="P1181" s="184">
        <v>5.9657999999999998</v>
      </c>
      <c r="Q1181" s="184">
        <v>5.9889999999999999</v>
      </c>
      <c r="R1181" s="184">
        <v>4.2941000000000003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44410</v>
      </c>
      <c r="E1182" s="184">
        <v>2196.3652000000002</v>
      </c>
      <c r="F1182" s="184">
        <v>3.3355999999999999</v>
      </c>
      <c r="G1182" s="184">
        <v>3.3595000000000002</v>
      </c>
      <c r="H1182" s="184">
        <v>3.3877999999999999</v>
      </c>
      <c r="I1182" s="184">
        <v>3.4613</v>
      </c>
      <c r="J1182" s="184">
        <v>3.4306000000000001</v>
      </c>
      <c r="K1182" s="184">
        <v>3.3952</v>
      </c>
      <c r="L1182" s="184">
        <v>3.4015</v>
      </c>
      <c r="M1182" s="184">
        <v>3.3576000000000001</v>
      </c>
      <c r="N1182" s="184">
        <v>3.3894000000000002</v>
      </c>
      <c r="O1182" s="184">
        <v>5.3365</v>
      </c>
      <c r="P1182" s="184">
        <v>5.9631999999999996</v>
      </c>
      <c r="Q1182" s="184">
        <v>6.9598000000000004</v>
      </c>
      <c r="R1182" s="184">
        <v>4.3049999999999997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44410</v>
      </c>
      <c r="E1183" s="184">
        <v>2167.7620000000002</v>
      </c>
      <c r="F1183" s="184">
        <v>3.2330999999999999</v>
      </c>
      <c r="G1183" s="184">
        <v>3.2618</v>
      </c>
      <c r="H1183" s="184">
        <v>3.29</v>
      </c>
      <c r="I1183" s="184">
        <v>3.407</v>
      </c>
      <c r="J1183" s="184">
        <v>3.3591000000000002</v>
      </c>
      <c r="K1183" s="184">
        <v>3.3050000000000002</v>
      </c>
      <c r="L1183" s="184">
        <v>3.3086000000000002</v>
      </c>
      <c r="M1183" s="184">
        <v>3.2612999999999999</v>
      </c>
      <c r="N1183" s="184">
        <v>3.2917000000000001</v>
      </c>
      <c r="O1183" s="184">
        <v>5.2478999999999996</v>
      </c>
      <c r="P1183" s="184">
        <v>5.8686999999999996</v>
      </c>
      <c r="Q1183" s="184">
        <v>6.3528000000000002</v>
      </c>
      <c r="R1183" s="184">
        <v>4.2041000000000004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44410</v>
      </c>
      <c r="E1184" s="184">
        <v>11.151300000000001</v>
      </c>
      <c r="F1184" s="184">
        <v>3.6008</v>
      </c>
      <c r="G1184" s="184">
        <v>3.1648999999999998</v>
      </c>
      <c r="H1184" s="184">
        <v>2.9943</v>
      </c>
      <c r="I1184" s="184">
        <v>3.2303999999999999</v>
      </c>
      <c r="J1184" s="184">
        <v>3.1549</v>
      </c>
      <c r="K1184" s="184">
        <v>3.0943000000000001</v>
      </c>
      <c r="L1184" s="184">
        <v>3.0808</v>
      </c>
      <c r="M1184" s="184">
        <v>2.9958999999999998</v>
      </c>
      <c r="N1184" s="184">
        <v>3.0219</v>
      </c>
      <c r="O1184" s="184"/>
      <c r="P1184" s="184"/>
      <c r="Q1184" s="184">
        <v>4.2436999999999996</v>
      </c>
      <c r="R1184" s="184">
        <v>3.6896</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44410</v>
      </c>
      <c r="E1185" s="184">
        <v>11.1075</v>
      </c>
      <c r="F1185" s="184">
        <v>3.2864</v>
      </c>
      <c r="G1185" s="184">
        <v>3.0678000000000001</v>
      </c>
      <c r="H1185" s="184">
        <v>2.8182</v>
      </c>
      <c r="I1185" s="184">
        <v>3.1019999999999999</v>
      </c>
      <c r="J1185" s="184">
        <v>3.0074999999999998</v>
      </c>
      <c r="K1185" s="184">
        <v>2.9434</v>
      </c>
      <c r="L1185" s="184">
        <v>2.9285999999999999</v>
      </c>
      <c r="M1185" s="184">
        <v>2.8420999999999998</v>
      </c>
      <c r="N1185" s="184">
        <v>2.8672</v>
      </c>
      <c r="O1185" s="184"/>
      <c r="P1185" s="184"/>
      <c r="Q1185" s="184">
        <v>4.0873999999999997</v>
      </c>
      <c r="R1185" s="184">
        <v>3.5339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44410</v>
      </c>
      <c r="E1186" s="184">
        <v>2272.8647999999998</v>
      </c>
      <c r="F1186" s="184">
        <v>3.0594999999999999</v>
      </c>
      <c r="G1186" s="184">
        <v>3.3481999999999998</v>
      </c>
      <c r="H1186" s="184">
        <v>3.2749000000000001</v>
      </c>
      <c r="I1186" s="184">
        <v>3.3050999999999999</v>
      </c>
      <c r="J1186" s="184">
        <v>3.2122000000000002</v>
      </c>
      <c r="K1186" s="184">
        <v>3.1562999999999999</v>
      </c>
      <c r="L1186" s="184">
        <v>3.1970999999999998</v>
      </c>
      <c r="M1186" s="184">
        <v>3.1013999999999999</v>
      </c>
      <c r="N1186" s="184">
        <v>3.0954999999999999</v>
      </c>
      <c r="O1186" s="184">
        <v>5.0167000000000002</v>
      </c>
      <c r="P1186" s="184">
        <v>5.8586</v>
      </c>
      <c r="Q1186" s="184">
        <v>7.1435000000000004</v>
      </c>
      <c r="R1186" s="184">
        <v>3.8439000000000001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44410</v>
      </c>
      <c r="E1187" s="184">
        <v>2256.8161</v>
      </c>
      <c r="F1187" s="184">
        <v>3.0116999999999998</v>
      </c>
      <c r="G1187" s="184">
        <v>3.2986</v>
      </c>
      <c r="H1187" s="184">
        <v>3.2250999999999999</v>
      </c>
      <c r="I1187" s="184">
        <v>3.2555000000000001</v>
      </c>
      <c r="J1187" s="184">
        <v>3.1623999999999999</v>
      </c>
      <c r="K1187" s="184">
        <v>3.1059999999999999</v>
      </c>
      <c r="L1187" s="184">
        <v>3.1463000000000001</v>
      </c>
      <c r="M1187" s="184">
        <v>3.0503</v>
      </c>
      <c r="N1187" s="184">
        <v>3.044</v>
      </c>
      <c r="O1187" s="184">
        <v>4.9382000000000001</v>
      </c>
      <c r="P1187" s="184">
        <v>5.7656999999999998</v>
      </c>
      <c r="Q1187" s="184">
        <v>7.3624999999999998</v>
      </c>
      <c r="R1187" s="184">
        <v>3.7852000000000001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44410</v>
      </c>
      <c r="E1188" s="184">
        <v>2309.7047022688698</v>
      </c>
      <c r="F1188" s="184">
        <v>2.5611999999999999</v>
      </c>
      <c r="G1188" s="184">
        <v>2.5459999999999998</v>
      </c>
      <c r="H1188" s="184">
        <v>2.5468000000000002</v>
      </c>
      <c r="I1188" s="184">
        <v>2.0131000000000001</v>
      </c>
      <c r="J1188" s="184">
        <v>2.1461999999999999</v>
      </c>
      <c r="K1188" s="184">
        <v>2.2871000000000001</v>
      </c>
      <c r="L1188" s="184">
        <v>2.3875999999999999</v>
      </c>
      <c r="M1188" s="184">
        <v>2.3336000000000001</v>
      </c>
      <c r="N1188" s="184">
        <v>2.3340000000000001</v>
      </c>
      <c r="O1188" s="184">
        <v>3.1242999999999999</v>
      </c>
      <c r="P1188" s="184">
        <v>3.4990000000000001</v>
      </c>
      <c r="Q1188" s="184">
        <v>4.7384000000000004</v>
      </c>
      <c r="R1188" s="184">
        <v>2.6006999999999998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44410</v>
      </c>
      <c r="E1189" s="184">
        <v>5051.2480999999998</v>
      </c>
      <c r="F1189" s="184">
        <v>3.3292999999999999</v>
      </c>
      <c r="G1189" s="184">
        <v>3.2153999999999998</v>
      </c>
      <c r="H1189" s="184">
        <v>3.1839</v>
      </c>
      <c r="I1189" s="184">
        <v>3.2974999999999999</v>
      </c>
      <c r="J1189" s="184">
        <v>3.2631999999999999</v>
      </c>
      <c r="K1189" s="184">
        <v>3.1901999999999999</v>
      </c>
      <c r="L1189" s="184">
        <v>3.2132000000000001</v>
      </c>
      <c r="M1189" s="184">
        <v>3.1179000000000001</v>
      </c>
      <c r="N1189" s="184">
        <v>3.1615000000000002</v>
      </c>
      <c r="O1189" s="184">
        <v>5.3064</v>
      </c>
      <c r="P1189" s="184">
        <v>5.9482999999999997</v>
      </c>
      <c r="Q1189" s="184">
        <v>7.0350000000000001</v>
      </c>
      <c r="R1189" s="184">
        <v>4.2191000000000001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44410</v>
      </c>
      <c r="E1190" s="184">
        <v>5089.1961000000001</v>
      </c>
      <c r="F1190" s="184">
        <v>3.4687000000000001</v>
      </c>
      <c r="G1190" s="184">
        <v>3.3553000000000002</v>
      </c>
      <c r="H1190" s="184">
        <v>3.3237000000000001</v>
      </c>
      <c r="I1190" s="184">
        <v>3.4376000000000002</v>
      </c>
      <c r="J1190" s="184">
        <v>3.4036</v>
      </c>
      <c r="K1190" s="184">
        <v>3.3311999999999999</v>
      </c>
      <c r="L1190" s="184">
        <v>3.3675000000000002</v>
      </c>
      <c r="M1190" s="184">
        <v>3.2625999999999999</v>
      </c>
      <c r="N1190" s="184">
        <v>3.2967</v>
      </c>
      <c r="O1190" s="184">
        <v>5.4127000000000001</v>
      </c>
      <c r="P1190" s="184">
        <v>6.0465</v>
      </c>
      <c r="Q1190" s="184">
        <v>7.2125000000000004</v>
      </c>
      <c r="R1190" s="184">
        <v>4.3353000000000002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44410</v>
      </c>
      <c r="E1191" s="184">
        <v>4578.1374999999998</v>
      </c>
      <c r="F1191" s="184">
        <v>2.7101000000000002</v>
      </c>
      <c r="G1191" s="184">
        <v>2.5954000000000002</v>
      </c>
      <c r="H1191" s="184">
        <v>2.5636000000000001</v>
      </c>
      <c r="I1191" s="184">
        <v>2.6768999999999998</v>
      </c>
      <c r="J1191" s="184">
        <v>2.6417999999999999</v>
      </c>
      <c r="K1191" s="184">
        <v>2.5657000000000001</v>
      </c>
      <c r="L1191" s="184">
        <v>2.5842000000000001</v>
      </c>
      <c r="M1191" s="184">
        <v>2.4782000000000002</v>
      </c>
      <c r="N1191" s="184">
        <v>2.5085000000000002</v>
      </c>
      <c r="O1191" s="184">
        <v>4.5621999999999998</v>
      </c>
      <c r="P1191" s="184">
        <v>5.1379000000000001</v>
      </c>
      <c r="Q1191" s="184">
        <v>6.7196999999999996</v>
      </c>
      <c r="R1191" s="184">
        <v>3.5367000000000002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44410</v>
      </c>
      <c r="E1192" s="184">
        <v>1165.5526</v>
      </c>
      <c r="F1192" s="184">
        <v>3.4512999999999998</v>
      </c>
      <c r="G1192" s="184">
        <v>3.2618999999999998</v>
      </c>
      <c r="H1192" s="184">
        <v>3.1594000000000002</v>
      </c>
      <c r="I1192" s="184">
        <v>3.2988</v>
      </c>
      <c r="J1192" s="184">
        <v>3.2477999999999998</v>
      </c>
      <c r="K1192" s="184">
        <v>3.2162999999999999</v>
      </c>
      <c r="L1192" s="184">
        <v>3.2031000000000001</v>
      </c>
      <c r="M1192" s="184">
        <v>3.1116999999999999</v>
      </c>
      <c r="N1192" s="184">
        <v>3.1358999999999999</v>
      </c>
      <c r="O1192" s="184">
        <v>4.7461000000000002</v>
      </c>
      <c r="P1192" s="184"/>
      <c r="Q1192" s="184">
        <v>4.8570000000000002</v>
      </c>
      <c r="R1192" s="184">
        <v>3.8862000000000001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44410</v>
      </c>
      <c r="E1193" s="184">
        <v>1161.6659999999999</v>
      </c>
      <c r="F1193" s="184">
        <v>3.3496999999999999</v>
      </c>
      <c r="G1193" s="184">
        <v>3.1617000000000002</v>
      </c>
      <c r="H1193" s="184">
        <v>3.0585</v>
      </c>
      <c r="I1193" s="184">
        <v>3.1966999999999999</v>
      </c>
      <c r="J1193" s="184">
        <v>3.1463000000000001</v>
      </c>
      <c r="K1193" s="184">
        <v>3.1150000000000002</v>
      </c>
      <c r="L1193" s="184">
        <v>3.1017999999999999</v>
      </c>
      <c r="M1193" s="184">
        <v>3.0097999999999998</v>
      </c>
      <c r="N1193" s="184">
        <v>3.0329999999999999</v>
      </c>
      <c r="O1193" s="184">
        <v>4.6395999999999997</v>
      </c>
      <c r="P1193" s="184"/>
      <c r="Q1193" s="184">
        <v>4.7485999999999997</v>
      </c>
      <c r="R1193" s="184">
        <v>3.7827999999999999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44410</v>
      </c>
      <c r="E1194" s="184">
        <v>269.20940000000002</v>
      </c>
      <c r="F1194" s="184">
        <v>3.1728999999999998</v>
      </c>
      <c r="G1194" s="184">
        <v>3.3498000000000001</v>
      </c>
      <c r="H1194" s="184">
        <v>3.2578999999999998</v>
      </c>
      <c r="I1194" s="184">
        <v>3.2871999999999999</v>
      </c>
      <c r="J1194" s="184">
        <v>3.2841</v>
      </c>
      <c r="K1194" s="184">
        <v>3.2679999999999998</v>
      </c>
      <c r="L1194" s="184">
        <v>3.2744</v>
      </c>
      <c r="M1194" s="184">
        <v>3.1758000000000002</v>
      </c>
      <c r="N1194" s="184">
        <v>3.1901999999999999</v>
      </c>
      <c r="O1194" s="184">
        <v>5.3010000000000002</v>
      </c>
      <c r="P1194" s="184">
        <v>5.9492000000000003</v>
      </c>
      <c r="Q1194" s="184">
        <v>7.3731999999999998</v>
      </c>
      <c r="R1194" s="184">
        <v>4.2057000000000002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44410</v>
      </c>
      <c r="E1195" s="184">
        <v>271.13229999999999</v>
      </c>
      <c r="F1195" s="184">
        <v>3.2715999999999998</v>
      </c>
      <c r="G1195" s="184">
        <v>3.4472999999999998</v>
      </c>
      <c r="H1195" s="184">
        <v>3.3561000000000001</v>
      </c>
      <c r="I1195" s="184">
        <v>3.3872</v>
      </c>
      <c r="J1195" s="184">
        <v>3.3847999999999998</v>
      </c>
      <c r="K1195" s="184">
        <v>3.3693</v>
      </c>
      <c r="L1195" s="184">
        <v>3.3931</v>
      </c>
      <c r="M1195" s="184">
        <v>3.3071000000000002</v>
      </c>
      <c r="N1195" s="184">
        <v>3.3250999999999999</v>
      </c>
      <c r="O1195" s="184">
        <v>5.4208999999999996</v>
      </c>
      <c r="P1195" s="184">
        <v>6.0439999999999996</v>
      </c>
      <c r="Q1195" s="184">
        <v>7.1942000000000004</v>
      </c>
      <c r="R1195" s="184">
        <v>4.3555000000000001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44410</v>
      </c>
      <c r="E1196" s="184">
        <v>2921.45424</v>
      </c>
      <c r="F1196" s="184">
        <v>3.2427000000000001</v>
      </c>
      <c r="G1196" s="184">
        <v>3.1345999999999998</v>
      </c>
      <c r="H1196" s="184">
        <v>3.1139999999999999</v>
      </c>
      <c r="I1196" s="184">
        <v>3.2161</v>
      </c>
      <c r="J1196" s="184">
        <v>3.1998000000000002</v>
      </c>
      <c r="K1196" s="184">
        <v>3.1797</v>
      </c>
      <c r="L1196" s="184">
        <v>3.1636000000000002</v>
      </c>
      <c r="M1196" s="184">
        <v>3.0988000000000002</v>
      </c>
      <c r="N1196" s="184">
        <v>3.1173999999999999</v>
      </c>
      <c r="O1196" s="184">
        <v>1.8573</v>
      </c>
      <c r="P1196" s="184">
        <v>3.8696999999999999</v>
      </c>
      <c r="Q1196" s="184">
        <v>6.5354999999999999</v>
      </c>
      <c r="R1196" s="184">
        <v>3.9226000000000001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44410</v>
      </c>
      <c r="E1197" s="184">
        <v>2939.8328000000001</v>
      </c>
      <c r="F1197" s="184">
        <v>3.3237000000000001</v>
      </c>
      <c r="G1197" s="184">
        <v>3.2149999999999999</v>
      </c>
      <c r="H1197" s="184">
        <v>3.1947999999999999</v>
      </c>
      <c r="I1197" s="184">
        <v>3.3020999999999998</v>
      </c>
      <c r="J1197" s="184">
        <v>3.2881</v>
      </c>
      <c r="K1197" s="184">
        <v>3.2692000000000001</v>
      </c>
      <c r="L1197" s="184">
        <v>3.2538</v>
      </c>
      <c r="M1197" s="184">
        <v>3.1876000000000002</v>
      </c>
      <c r="N1197" s="184">
        <v>3.2019000000000002</v>
      </c>
      <c r="O1197" s="184">
        <v>1.9234</v>
      </c>
      <c r="P1197" s="184">
        <v>3.9384000000000001</v>
      </c>
      <c r="Q1197" s="184">
        <v>5.9664000000000001</v>
      </c>
      <c r="R1197" s="184">
        <v>3.9824000000000002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44410</v>
      </c>
      <c r="E1198" s="184">
        <v>10.4109</v>
      </c>
      <c r="F1198" s="184">
        <v>3.5063</v>
      </c>
      <c r="G1198" s="184">
        <v>3.5070000000000001</v>
      </c>
      <c r="H1198" s="184">
        <v>3.5585</v>
      </c>
      <c r="I1198" s="184">
        <v>3.6863999999999999</v>
      </c>
      <c r="J1198" s="184">
        <v>3.7212000000000001</v>
      </c>
      <c r="K1198" s="184">
        <v>4.0965999999999996</v>
      </c>
      <c r="L1198" s="184">
        <v>4.4221000000000004</v>
      </c>
      <c r="M1198" s="184">
        <v>4.5014000000000003</v>
      </c>
      <c r="N1198" s="184"/>
      <c r="O1198" s="184"/>
      <c r="P1198" s="184"/>
      <c r="Q1198" s="184">
        <v>4.6577000000000002</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44410</v>
      </c>
      <c r="E1199" s="184">
        <v>10.4115</v>
      </c>
      <c r="F1199" s="184">
        <v>3.5061</v>
      </c>
      <c r="G1199" s="184">
        <v>3.6236999999999999</v>
      </c>
      <c r="H1199" s="184">
        <v>3.6084000000000001</v>
      </c>
      <c r="I1199" s="184">
        <v>3.6861999999999999</v>
      </c>
      <c r="J1199" s="184">
        <v>3.7324000000000002</v>
      </c>
      <c r="K1199" s="184">
        <v>4.1196999999999999</v>
      </c>
      <c r="L1199" s="184">
        <v>4.4340000000000002</v>
      </c>
      <c r="M1199" s="184">
        <v>4.5094000000000003</v>
      </c>
      <c r="N1199" s="184"/>
      <c r="O1199" s="184"/>
      <c r="P1199" s="184"/>
      <c r="Q1199" s="184">
        <v>4.6645000000000003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44410</v>
      </c>
      <c r="E1200" s="184">
        <v>10.4109</v>
      </c>
      <c r="F1200" s="184">
        <v>3.5063</v>
      </c>
      <c r="G1200" s="184">
        <v>3.6238999999999999</v>
      </c>
      <c r="H1200" s="184">
        <v>3.5585</v>
      </c>
      <c r="I1200" s="184">
        <v>3.6863999999999999</v>
      </c>
      <c r="J1200" s="184">
        <v>3.7212000000000001</v>
      </c>
      <c r="K1200" s="184">
        <v>4.0965999999999996</v>
      </c>
      <c r="L1200" s="184">
        <v>4.4221000000000004</v>
      </c>
      <c r="M1200" s="184">
        <v>4.5014000000000003</v>
      </c>
      <c r="N1200" s="184"/>
      <c r="O1200" s="184"/>
      <c r="P1200" s="184"/>
      <c r="Q1200" s="184">
        <v>4.6577000000000002</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44410</v>
      </c>
      <c r="E1201" s="184">
        <v>10.4125</v>
      </c>
      <c r="F1201" s="184">
        <v>3.8563000000000001</v>
      </c>
      <c r="G1201" s="184">
        <v>3.6233</v>
      </c>
      <c r="H1201" s="184">
        <v>3.6581999999999999</v>
      </c>
      <c r="I1201" s="184">
        <v>3.7361</v>
      </c>
      <c r="J1201" s="184">
        <v>3.7662</v>
      </c>
      <c r="K1201" s="184">
        <v>4.1154000000000002</v>
      </c>
      <c r="L1201" s="184">
        <v>4.4396000000000004</v>
      </c>
      <c r="M1201" s="184">
        <v>4.5227000000000004</v>
      </c>
      <c r="N1201" s="184"/>
      <c r="O1201" s="184"/>
      <c r="P1201" s="184"/>
      <c r="Q1201" s="184">
        <v>4.6759000000000004</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44410</v>
      </c>
      <c r="E1202" s="184">
        <v>32.870800000000003</v>
      </c>
      <c r="F1202" s="184">
        <v>3.2204999999999999</v>
      </c>
      <c r="G1202" s="184">
        <v>3.1840000000000002</v>
      </c>
      <c r="H1202" s="184">
        <v>3.1903999999999999</v>
      </c>
      <c r="I1202" s="184">
        <v>3.2719</v>
      </c>
      <c r="J1202" s="184">
        <v>3.3191000000000002</v>
      </c>
      <c r="K1202" s="184">
        <v>3.6825000000000001</v>
      </c>
      <c r="L1202" s="184">
        <v>4.0054999999999996</v>
      </c>
      <c r="M1202" s="184">
        <v>4.0834999999999999</v>
      </c>
      <c r="N1202" s="184">
        <v>4.2874999999999996</v>
      </c>
      <c r="O1202" s="184">
        <v>5.8404999999999996</v>
      </c>
      <c r="P1202" s="184">
        <v>6.2508999999999997</v>
      </c>
      <c r="Q1202" s="184">
        <v>7.7958999999999996</v>
      </c>
      <c r="R1202" s="184">
        <v>4.9946999999999999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44410</v>
      </c>
      <c r="E1203" s="184">
        <v>33.3919</v>
      </c>
      <c r="F1203" s="184">
        <v>3.6074999999999999</v>
      </c>
      <c r="G1203" s="184">
        <v>3.5718000000000001</v>
      </c>
      <c r="H1203" s="184">
        <v>3.5470999999999999</v>
      </c>
      <c r="I1203" s="184">
        <v>3.6356000000000002</v>
      </c>
      <c r="J1203" s="184">
        <v>3.6749999999999998</v>
      </c>
      <c r="K1203" s="184">
        <v>4.0423999999999998</v>
      </c>
      <c r="L1203" s="184">
        <v>4.3658000000000001</v>
      </c>
      <c r="M1203" s="184">
        <v>4.4461000000000004</v>
      </c>
      <c r="N1203" s="184">
        <v>4.6528999999999998</v>
      </c>
      <c r="O1203" s="184">
        <v>6.1792999999999996</v>
      </c>
      <c r="P1203" s="184">
        <v>6.4889999999999999</v>
      </c>
      <c r="Q1203" s="184">
        <v>7.6656000000000004</v>
      </c>
      <c r="R1203" s="184">
        <v>5.3616000000000001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44410</v>
      </c>
      <c r="E1204" s="184">
        <v>28.084800000000001</v>
      </c>
      <c r="F1204" s="184">
        <v>3.6393</v>
      </c>
      <c r="G1204" s="184">
        <v>3.3365999999999998</v>
      </c>
      <c r="H1204" s="184">
        <v>3.121</v>
      </c>
      <c r="I1204" s="184">
        <v>3.2810999999999999</v>
      </c>
      <c r="J1204" s="184">
        <v>3.2286000000000001</v>
      </c>
      <c r="K1204" s="184">
        <v>3.1882999999999999</v>
      </c>
      <c r="L1204" s="184">
        <v>3.18</v>
      </c>
      <c r="M1204" s="184">
        <v>3.1078000000000001</v>
      </c>
      <c r="N1204" s="184">
        <v>3.1297000000000001</v>
      </c>
      <c r="O1204" s="184">
        <v>4.8041</v>
      </c>
      <c r="P1204" s="184">
        <v>5.3567</v>
      </c>
      <c r="Q1204" s="184">
        <v>6.9673999999999996</v>
      </c>
      <c r="R1204" s="184">
        <v>3.8380999999999998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44410</v>
      </c>
      <c r="E1205" s="184">
        <v>27.998000000000001</v>
      </c>
      <c r="F1205" s="184">
        <v>3.6505999999999998</v>
      </c>
      <c r="G1205" s="184">
        <v>3.26</v>
      </c>
      <c r="H1205" s="184">
        <v>3.0373999999999999</v>
      </c>
      <c r="I1205" s="184">
        <v>3.1886000000000001</v>
      </c>
      <c r="J1205" s="184">
        <v>3.1286999999999998</v>
      </c>
      <c r="K1205" s="184">
        <v>3.0889000000000002</v>
      </c>
      <c r="L1205" s="184">
        <v>3.0785999999999998</v>
      </c>
      <c r="M1205" s="184">
        <v>3.0053000000000001</v>
      </c>
      <c r="N1205" s="184">
        <v>3.0266000000000002</v>
      </c>
      <c r="O1205" s="184">
        <v>4.7210000000000001</v>
      </c>
      <c r="P1205" s="184">
        <v>5.2846000000000002</v>
      </c>
      <c r="Q1205" s="184">
        <v>6.9074999999999998</v>
      </c>
      <c r="R1205" s="184">
        <v>3.7450000000000001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44410</v>
      </c>
      <c r="E1206" s="184">
        <v>3237.9958000000001</v>
      </c>
      <c r="F1206" s="184">
        <v>3.1453000000000002</v>
      </c>
      <c r="G1206" s="184">
        <v>3.1623999999999999</v>
      </c>
      <c r="H1206" s="184">
        <v>3.2033</v>
      </c>
      <c r="I1206" s="184">
        <v>3.3464</v>
      </c>
      <c r="J1206" s="184">
        <v>3.3361000000000001</v>
      </c>
      <c r="K1206" s="184">
        <v>3.2349999999999999</v>
      </c>
      <c r="L1206" s="184">
        <v>3.2536</v>
      </c>
      <c r="M1206" s="184">
        <v>3.1549999999999998</v>
      </c>
      <c r="N1206" s="184">
        <v>3.1928000000000001</v>
      </c>
      <c r="O1206" s="184">
        <v>5.1989000000000001</v>
      </c>
      <c r="P1206" s="184">
        <v>5.8383000000000003</v>
      </c>
      <c r="Q1206" s="184">
        <v>6.8853</v>
      </c>
      <c r="R1206" s="184">
        <v>4.1722999999999999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44410</v>
      </c>
      <c r="E1207" s="184">
        <v>3257.7035999999998</v>
      </c>
      <c r="F1207" s="184">
        <v>3.2450000000000001</v>
      </c>
      <c r="G1207" s="184">
        <v>3.2627999999999999</v>
      </c>
      <c r="H1207" s="184">
        <v>3.3035000000000001</v>
      </c>
      <c r="I1207" s="184">
        <v>3.4466000000000001</v>
      </c>
      <c r="J1207" s="184">
        <v>3.4363999999999999</v>
      </c>
      <c r="K1207" s="184">
        <v>3.3275000000000001</v>
      </c>
      <c r="L1207" s="184">
        <v>3.3407</v>
      </c>
      <c r="M1207" s="184">
        <v>3.2408000000000001</v>
      </c>
      <c r="N1207" s="184">
        <v>3.2783000000000002</v>
      </c>
      <c r="O1207" s="184">
        <v>5.2857000000000003</v>
      </c>
      <c r="P1207" s="184">
        <v>5.9191000000000003</v>
      </c>
      <c r="Q1207" s="184">
        <v>7.1106999999999996</v>
      </c>
      <c r="R1207" s="184">
        <v>4.2544000000000004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44410</v>
      </c>
      <c r="E1208" s="184">
        <v>3268.5907999999999</v>
      </c>
      <c r="F1208" s="184">
        <v>3.1448999999999998</v>
      </c>
      <c r="G1208" s="184">
        <v>3.1617999999999999</v>
      </c>
      <c r="H1208" s="184">
        <v>3.2035</v>
      </c>
      <c r="I1208" s="184">
        <v>3.3469000000000002</v>
      </c>
      <c r="J1208" s="184">
        <v>3.3363</v>
      </c>
      <c r="K1208" s="184">
        <v>3.2360000000000002</v>
      </c>
      <c r="L1208" s="184">
        <v>3.2545999999999999</v>
      </c>
      <c r="M1208" s="184">
        <v>3.1556999999999999</v>
      </c>
      <c r="N1208" s="184">
        <v>3.1932999999999998</v>
      </c>
      <c r="O1208" s="184">
        <v>5.1997</v>
      </c>
      <c r="P1208" s="184">
        <v>5.8394000000000004</v>
      </c>
      <c r="Q1208" s="184">
        <v>6.9164000000000003</v>
      </c>
      <c r="R1208" s="184">
        <v>4.173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44410</v>
      </c>
      <c r="E1209" s="184">
        <v>43.890099999999997</v>
      </c>
      <c r="F1209" s="184">
        <v>3.2435999999999998</v>
      </c>
      <c r="G1209" s="184">
        <v>3.2997000000000001</v>
      </c>
      <c r="H1209" s="184">
        <v>3.3285999999999998</v>
      </c>
      <c r="I1209" s="184">
        <v>3.4914999999999998</v>
      </c>
      <c r="J1209" s="184">
        <v>3.4519000000000002</v>
      </c>
      <c r="K1209" s="184">
        <v>3.3794</v>
      </c>
      <c r="L1209" s="184">
        <v>3.3794</v>
      </c>
      <c r="M1209" s="184">
        <v>3.3073000000000001</v>
      </c>
      <c r="N1209" s="184">
        <v>3.3428</v>
      </c>
      <c r="O1209" s="184">
        <v>5.3483000000000001</v>
      </c>
      <c r="P1209" s="184">
        <v>5.9920999999999998</v>
      </c>
      <c r="Q1209" s="184">
        <v>7.1654</v>
      </c>
      <c r="R1209" s="184">
        <v>4.2820999999999998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44410</v>
      </c>
      <c r="E1210" s="184">
        <v>43.596499999999999</v>
      </c>
      <c r="F1210" s="184">
        <v>3.1817000000000002</v>
      </c>
      <c r="G1210" s="184">
        <v>3.2101999999999999</v>
      </c>
      <c r="H1210" s="184">
        <v>3.2433000000000001</v>
      </c>
      <c r="I1210" s="184">
        <v>3.4011999999999998</v>
      </c>
      <c r="J1210" s="184">
        <v>3.3639000000000001</v>
      </c>
      <c r="K1210" s="184">
        <v>3.2858000000000001</v>
      </c>
      <c r="L1210" s="184">
        <v>3.2858999999999998</v>
      </c>
      <c r="M1210" s="184">
        <v>3.2136</v>
      </c>
      <c r="N1210" s="184">
        <v>3.2488000000000001</v>
      </c>
      <c r="O1210" s="184">
        <v>5.2625000000000002</v>
      </c>
      <c r="P1210" s="184">
        <v>5.9009999999999998</v>
      </c>
      <c r="Q1210" s="184">
        <v>7.2910000000000004</v>
      </c>
      <c r="R1210" s="184">
        <v>4.1914999999999996</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44410</v>
      </c>
      <c r="E1211" s="184">
        <v>40.743299999999998</v>
      </c>
      <c r="F1211" s="184">
        <v>3.2254</v>
      </c>
      <c r="G1211" s="184">
        <v>3.2259000000000002</v>
      </c>
      <c r="H1211" s="184">
        <v>3.2526999999999999</v>
      </c>
      <c r="I1211" s="184">
        <v>3.4022999999999999</v>
      </c>
      <c r="J1211" s="184">
        <v>3.3618000000000001</v>
      </c>
      <c r="K1211" s="184">
        <v>3.2860999999999998</v>
      </c>
      <c r="L1211" s="184">
        <v>3.2856999999999998</v>
      </c>
      <c r="M1211" s="184">
        <v>3.2134999999999998</v>
      </c>
      <c r="N1211" s="184">
        <v>3.2488000000000001</v>
      </c>
      <c r="O1211" s="184">
        <v>5.2626999999999997</v>
      </c>
      <c r="P1211" s="184">
        <v>5.9019000000000004</v>
      </c>
      <c r="Q1211" s="184">
        <v>6.7770999999999999</v>
      </c>
      <c r="R1211" s="184">
        <v>4.1916000000000002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44410</v>
      </c>
      <c r="E1212" s="184">
        <v>3284.0785000000001</v>
      </c>
      <c r="F1212" s="184">
        <v>3.1211000000000002</v>
      </c>
      <c r="G1212" s="184">
        <v>3.1282999999999999</v>
      </c>
      <c r="H1212" s="184">
        <v>3.2559999999999998</v>
      </c>
      <c r="I1212" s="184">
        <v>3.3923000000000001</v>
      </c>
      <c r="J1212" s="184">
        <v>3.3733</v>
      </c>
      <c r="K1212" s="184">
        <v>3.3108</v>
      </c>
      <c r="L1212" s="184">
        <v>3.3283</v>
      </c>
      <c r="M1212" s="184">
        <v>3.2343999999999999</v>
      </c>
      <c r="N1212" s="184">
        <v>3.2885</v>
      </c>
      <c r="O1212" s="184">
        <v>5.3803000000000001</v>
      </c>
      <c r="P1212" s="184">
        <v>6.0221</v>
      </c>
      <c r="Q1212" s="184">
        <v>7.2117000000000004</v>
      </c>
      <c r="R1212" s="184">
        <v>4.3449999999999998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44410</v>
      </c>
      <c r="E1213" s="184">
        <v>3259.7361000000001</v>
      </c>
      <c r="F1213" s="184">
        <v>3.0112000000000001</v>
      </c>
      <c r="G1213" s="184">
        <v>3.0184000000000002</v>
      </c>
      <c r="H1213" s="184">
        <v>3.1459000000000001</v>
      </c>
      <c r="I1213" s="184">
        <v>3.2820999999999998</v>
      </c>
      <c r="J1213" s="184">
        <v>3.2629000000000001</v>
      </c>
      <c r="K1213" s="184">
        <v>3.1999</v>
      </c>
      <c r="L1213" s="184">
        <v>3.2128999999999999</v>
      </c>
      <c r="M1213" s="184">
        <v>3.1154999999999999</v>
      </c>
      <c r="N1213" s="184">
        <v>3.1701999999999999</v>
      </c>
      <c r="O1213" s="184">
        <v>5.2723000000000004</v>
      </c>
      <c r="P1213" s="184">
        <v>5.9313000000000002</v>
      </c>
      <c r="Q1213" s="184">
        <v>7.2294999999999998</v>
      </c>
      <c r="R1213" s="184">
        <v>4.2214999999999998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44410</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44410</v>
      </c>
      <c r="E1218" s="184">
        <v>1009.1458</v>
      </c>
      <c r="F1218" s="184">
        <v>3.0385</v>
      </c>
      <c r="G1218" s="184">
        <v>3.1800999999999999</v>
      </c>
      <c r="H1218" s="184">
        <v>3.28</v>
      </c>
      <c r="I1218" s="184">
        <v>3.3365</v>
      </c>
      <c r="J1218" s="184">
        <v>3.2955000000000001</v>
      </c>
      <c r="K1218" s="184">
        <v>3.2749999999999999</v>
      </c>
      <c r="L1218" s="184"/>
      <c r="M1218" s="184"/>
      <c r="N1218" s="184"/>
      <c r="O1218" s="184"/>
      <c r="P1218" s="184"/>
      <c r="Q1218" s="184">
        <v>3.3052000000000001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44410</v>
      </c>
      <c r="E1219" s="184">
        <v>1008.7188</v>
      </c>
      <c r="F1219" s="184">
        <v>2.8914</v>
      </c>
      <c r="G1219" s="184">
        <v>3.0306000000000002</v>
      </c>
      <c r="H1219" s="184">
        <v>3.1303000000000001</v>
      </c>
      <c r="I1219" s="184">
        <v>3.1863000000000001</v>
      </c>
      <c r="J1219" s="184">
        <v>3.1450999999999998</v>
      </c>
      <c r="K1219" s="184">
        <v>3.1221000000000001</v>
      </c>
      <c r="L1219" s="184"/>
      <c r="M1219" s="184"/>
      <c r="N1219" s="184"/>
      <c r="O1219" s="184"/>
      <c r="P1219" s="184"/>
      <c r="Q1219" s="184">
        <v>3.1509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44410</v>
      </c>
      <c r="E1220" s="184">
        <v>1987.8806</v>
      </c>
      <c r="F1220" s="184">
        <v>2.9912999999999998</v>
      </c>
      <c r="G1220" s="184">
        <v>3.1694</v>
      </c>
      <c r="H1220" s="184">
        <v>3.2616999999999998</v>
      </c>
      <c r="I1220" s="184">
        <v>3.3435000000000001</v>
      </c>
      <c r="J1220" s="184">
        <v>3.3180999999999998</v>
      </c>
      <c r="K1220" s="184">
        <v>3.2698999999999998</v>
      </c>
      <c r="L1220" s="184">
        <v>3.2904</v>
      </c>
      <c r="M1220" s="184">
        <v>3.1979000000000002</v>
      </c>
      <c r="N1220" s="184">
        <v>3.2280000000000002</v>
      </c>
      <c r="O1220" s="184">
        <v>3.9771000000000001</v>
      </c>
      <c r="P1220" s="184">
        <v>5.0845000000000002</v>
      </c>
      <c r="Q1220" s="184">
        <v>7.0090000000000003</v>
      </c>
      <c r="R1220" s="184">
        <v>4.2347999999999999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44410</v>
      </c>
      <c r="E1221" s="184">
        <v>2004.5666000000001</v>
      </c>
      <c r="F1221" s="184">
        <v>3.0720000000000001</v>
      </c>
      <c r="G1221" s="184">
        <v>3.2480000000000002</v>
      </c>
      <c r="H1221" s="184">
        <v>3.3408000000000002</v>
      </c>
      <c r="I1221" s="184">
        <v>3.4228999999999998</v>
      </c>
      <c r="J1221" s="184">
        <v>3.3986000000000001</v>
      </c>
      <c r="K1221" s="184">
        <v>3.3572000000000002</v>
      </c>
      <c r="L1221" s="184">
        <v>3.3774999999999999</v>
      </c>
      <c r="M1221" s="184">
        <v>3.2887</v>
      </c>
      <c r="N1221" s="184">
        <v>3.3224999999999998</v>
      </c>
      <c r="O1221" s="184">
        <v>4.0814000000000004</v>
      </c>
      <c r="P1221" s="184">
        <v>5.1978999999999997</v>
      </c>
      <c r="Q1221" s="184">
        <v>6.6737000000000002</v>
      </c>
      <c r="R1221" s="184">
        <v>4.3346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44410</v>
      </c>
      <c r="E1222" s="184">
        <v>3408.6206999999999</v>
      </c>
      <c r="F1222" s="184">
        <v>3.2995000000000001</v>
      </c>
      <c r="G1222" s="184">
        <v>3.3403999999999998</v>
      </c>
      <c r="H1222" s="184">
        <v>3.3721999999999999</v>
      </c>
      <c r="I1222" s="184">
        <v>3.4824000000000002</v>
      </c>
      <c r="J1222" s="184">
        <v>3.4346999999999999</v>
      </c>
      <c r="K1222" s="184">
        <v>3.3565999999999998</v>
      </c>
      <c r="L1222" s="184">
        <v>3.3551000000000002</v>
      </c>
      <c r="M1222" s="184">
        <v>3.2646000000000002</v>
      </c>
      <c r="N1222" s="184">
        <v>3.3029000000000002</v>
      </c>
      <c r="O1222" s="184">
        <v>5.3437000000000001</v>
      </c>
      <c r="P1222" s="184">
        <v>5.9912999999999998</v>
      </c>
      <c r="Q1222" s="184">
        <v>7.1448999999999998</v>
      </c>
      <c r="R1222" s="184">
        <v>4.2747999999999999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44410</v>
      </c>
      <c r="E1223" s="184">
        <v>3129.1731</v>
      </c>
      <c r="F1223" s="184">
        <v>2.6631999999999998</v>
      </c>
      <c r="G1223" s="184">
        <v>2.7040000000000002</v>
      </c>
      <c r="H1223" s="184">
        <v>2.7342</v>
      </c>
      <c r="I1223" s="184">
        <v>2.8452999999999999</v>
      </c>
      <c r="J1223" s="184">
        <v>2.8006000000000002</v>
      </c>
      <c r="K1223" s="184">
        <v>2.7214999999999998</v>
      </c>
      <c r="L1223" s="184">
        <v>2.7242000000000002</v>
      </c>
      <c r="M1223" s="184">
        <v>2.6316999999999999</v>
      </c>
      <c r="N1223" s="184">
        <v>2.6680000000000001</v>
      </c>
      <c r="O1223" s="184">
        <v>4.6875999999999998</v>
      </c>
      <c r="P1223" s="184">
        <v>5.3091999999999997</v>
      </c>
      <c r="Q1223" s="184">
        <v>6.4988000000000001</v>
      </c>
      <c r="R1223" s="184">
        <v>3.6337999999999999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44410</v>
      </c>
      <c r="E1224" s="184">
        <v>3390.0457000000001</v>
      </c>
      <c r="F1224" s="184">
        <v>3.1991000000000001</v>
      </c>
      <c r="G1224" s="184">
        <v>3.2406000000000001</v>
      </c>
      <c r="H1224" s="184">
        <v>3.2722000000000002</v>
      </c>
      <c r="I1224" s="184">
        <v>3.3845000000000001</v>
      </c>
      <c r="J1224" s="184">
        <v>3.3409</v>
      </c>
      <c r="K1224" s="184">
        <v>3.2646999999999999</v>
      </c>
      <c r="L1224" s="184">
        <v>3.2681</v>
      </c>
      <c r="M1224" s="184">
        <v>3.1789000000000001</v>
      </c>
      <c r="N1224" s="184">
        <v>3.2195</v>
      </c>
      <c r="O1224" s="184">
        <v>5.2622999999999998</v>
      </c>
      <c r="P1224" s="184">
        <v>5.9238999999999997</v>
      </c>
      <c r="Q1224" s="184">
        <v>7.0243000000000002</v>
      </c>
      <c r="R1224" s="184">
        <v>4.1852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44410</v>
      </c>
      <c r="E1225" s="184">
        <v>1123.3599999999999</v>
      </c>
      <c r="F1225" s="184">
        <v>2.8822999999999999</v>
      </c>
      <c r="G1225" s="184">
        <v>2.9033000000000002</v>
      </c>
      <c r="H1225" s="184">
        <v>2.9013</v>
      </c>
      <c r="I1225" s="184">
        <v>2.9257</v>
      </c>
      <c r="J1225" s="184">
        <v>2.9533</v>
      </c>
      <c r="K1225" s="184">
        <v>2.98</v>
      </c>
      <c r="L1225" s="184">
        <v>3.0243000000000002</v>
      </c>
      <c r="M1225" s="184">
        <v>3.0072000000000001</v>
      </c>
      <c r="N1225" s="184">
        <v>3.0245000000000002</v>
      </c>
      <c r="O1225" s="184"/>
      <c r="P1225" s="184"/>
      <c r="Q1225" s="184">
        <v>4.6665000000000001</v>
      </c>
      <c r="R1225" s="184">
        <v>3.9329999999999998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44410</v>
      </c>
      <c r="E1226" s="184">
        <v>1121.0962999999999</v>
      </c>
      <c r="F1226" s="184">
        <v>2.8001999999999998</v>
      </c>
      <c r="G1226" s="184">
        <v>2.8233999999999999</v>
      </c>
      <c r="H1226" s="184">
        <v>2.8210000000000002</v>
      </c>
      <c r="I1226" s="184">
        <v>2.847</v>
      </c>
      <c r="J1226" s="184">
        <v>2.8742000000000001</v>
      </c>
      <c r="K1226" s="184">
        <v>2.8999000000000001</v>
      </c>
      <c r="L1226" s="184">
        <v>2.9432999999999998</v>
      </c>
      <c r="M1226" s="184">
        <v>2.9257</v>
      </c>
      <c r="N1226" s="184">
        <v>2.9424000000000001</v>
      </c>
      <c r="O1226" s="184"/>
      <c r="P1226" s="184"/>
      <c r="Q1226" s="184">
        <v>4.5837000000000003</v>
      </c>
      <c r="R1226" s="184">
        <v>3.8509000000000002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3.0238151785714291</v>
      </c>
      <c r="G1227" s="186">
        <v>3.0316098214285701</v>
      </c>
      <c r="H1227" s="186">
        <v>3.0102312499999995</v>
      </c>
      <c r="I1227" s="186">
        <v>3.0925875000000009</v>
      </c>
      <c r="J1227" s="186">
        <v>3.0735357142857147</v>
      </c>
      <c r="K1227" s="186">
        <v>3.0517125000000003</v>
      </c>
      <c r="L1227" s="186">
        <v>3.069268181818182</v>
      </c>
      <c r="M1227" s="186">
        <v>3.0152827272727274</v>
      </c>
      <c r="N1227" s="186">
        <v>2.9880028301886785</v>
      </c>
      <c r="O1227" s="186">
        <v>4.8888499999999997</v>
      </c>
      <c r="P1227" s="186">
        <v>5.5775078651685419</v>
      </c>
      <c r="Q1227" s="186">
        <v>6.0363892857142867</v>
      </c>
      <c r="R1227" s="186">
        <v>3.9525111111111126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3.2244999999999999</v>
      </c>
      <c r="G1228" s="186">
        <v>3.2291499999999997</v>
      </c>
      <c r="H1228" s="186">
        <v>3.2320000000000002</v>
      </c>
      <c r="I1228" s="186">
        <v>3.33</v>
      </c>
      <c r="J1228" s="186">
        <v>3.2954499999999998</v>
      </c>
      <c r="K1228" s="186">
        <v>3.2456999999999998</v>
      </c>
      <c r="L1228" s="186">
        <v>3.2530000000000001</v>
      </c>
      <c r="M1228" s="186">
        <v>3.1746500000000002</v>
      </c>
      <c r="N1228" s="186">
        <v>3.1938</v>
      </c>
      <c r="O1228" s="186">
        <v>5.2419000000000002</v>
      </c>
      <c r="P1228" s="186">
        <v>5.9061000000000003</v>
      </c>
      <c r="Q1228" s="186">
        <v>6.9676</v>
      </c>
      <c r="R1228" s="186">
        <v>4.173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44410</v>
      </c>
      <c r="E1231" s="184">
        <v>71.179599999999994</v>
      </c>
      <c r="F1231" s="184">
        <v>21.6953</v>
      </c>
      <c r="G1231" s="184">
        <v>21.6953</v>
      </c>
      <c r="H1231" s="184">
        <v>-7.1544999999999996</v>
      </c>
      <c r="I1231" s="184">
        <v>1.6126</v>
      </c>
      <c r="J1231" s="184">
        <v>-0.75049999999999994</v>
      </c>
      <c r="K1231" s="184">
        <v>-0.93330000000000002</v>
      </c>
      <c r="L1231" s="184">
        <v>2.0185</v>
      </c>
      <c r="M1231" s="184">
        <v>-0.3619</v>
      </c>
      <c r="N1231" s="184">
        <v>0.66420000000000001</v>
      </c>
      <c r="O1231" s="184">
        <v>8.9320000000000004</v>
      </c>
      <c r="P1231" s="184">
        <v>7.6158999999999999</v>
      </c>
      <c r="Q1231" s="184">
        <v>8.8747000000000007</v>
      </c>
      <c r="R1231" s="184">
        <v>5.3712</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44410</v>
      </c>
      <c r="E1232" s="184">
        <v>76.247100000000003</v>
      </c>
      <c r="F1232" s="184">
        <v>22.284600000000001</v>
      </c>
      <c r="G1232" s="184">
        <v>22.284600000000001</v>
      </c>
      <c r="H1232" s="184">
        <v>-6.5568999999999997</v>
      </c>
      <c r="I1232" s="184">
        <v>2.2107999999999999</v>
      </c>
      <c r="J1232" s="184">
        <v>-0.14979999999999999</v>
      </c>
      <c r="K1232" s="184">
        <v>-0.33379999999999999</v>
      </c>
      <c r="L1232" s="184">
        <v>2.6254</v>
      </c>
      <c r="M1232" s="184">
        <v>0.23780000000000001</v>
      </c>
      <c r="N1232" s="184">
        <v>1.2702</v>
      </c>
      <c r="O1232" s="184">
        <v>9.5274000000000001</v>
      </c>
      <c r="P1232" s="184">
        <v>8.3274000000000008</v>
      </c>
      <c r="Q1232" s="184">
        <v>8.9802999999999997</v>
      </c>
      <c r="R1232" s="184">
        <v>5.9393000000000002</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44410</v>
      </c>
      <c r="E1233" s="184">
        <v>13.642300000000001</v>
      </c>
      <c r="F1233" s="184">
        <v>37.931699999999999</v>
      </c>
      <c r="G1233" s="184">
        <v>37.931699999999999</v>
      </c>
      <c r="H1233" s="184">
        <v>18.411100000000001</v>
      </c>
      <c r="I1233" s="184">
        <v>16.733000000000001</v>
      </c>
      <c r="J1233" s="184">
        <v>3.2281</v>
      </c>
      <c r="K1233" s="184">
        <v>-5.7319000000000004</v>
      </c>
      <c r="L1233" s="184">
        <v>-2.3088000000000002</v>
      </c>
      <c r="M1233" s="184">
        <v>0.1757</v>
      </c>
      <c r="N1233" s="184">
        <v>-1.0295000000000001</v>
      </c>
      <c r="O1233" s="184">
        <v>10.618499999999999</v>
      </c>
      <c r="P1233" s="184"/>
      <c r="Q1233" s="184">
        <v>10.622</v>
      </c>
      <c r="R1233" s="184">
        <v>4.9813999999999998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44410</v>
      </c>
      <c r="E1234" s="184">
        <v>13.778499999999999</v>
      </c>
      <c r="F1234" s="184">
        <v>38.177500000000002</v>
      </c>
      <c r="G1234" s="184">
        <v>38.177500000000002</v>
      </c>
      <c r="H1234" s="184">
        <v>18.6858</v>
      </c>
      <c r="I1234" s="184">
        <v>17.007400000000001</v>
      </c>
      <c r="J1234" s="184">
        <v>3.5053999999999998</v>
      </c>
      <c r="K1234" s="184">
        <v>-5.4653</v>
      </c>
      <c r="L1234" s="184">
        <v>-2.0312999999999999</v>
      </c>
      <c r="M1234" s="184">
        <v>0.47810000000000002</v>
      </c>
      <c r="N1234" s="184">
        <v>-0.72230000000000005</v>
      </c>
      <c r="O1234" s="184">
        <v>10.9686</v>
      </c>
      <c r="P1234" s="184"/>
      <c r="Q1234" s="184">
        <v>10.979699999999999</v>
      </c>
      <c r="R1234" s="184">
        <v>5.3124000000000002</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30.022275</v>
      </c>
      <c r="G1235" s="186">
        <v>30.022275</v>
      </c>
      <c r="H1235" s="186">
        <v>5.8463750000000001</v>
      </c>
      <c r="I1235" s="186">
        <v>9.3909500000000001</v>
      </c>
      <c r="J1235" s="186">
        <v>1.4582999999999999</v>
      </c>
      <c r="K1235" s="186">
        <v>-3.1160750000000004</v>
      </c>
      <c r="L1235" s="186">
        <v>7.5950000000000073E-2</v>
      </c>
      <c r="M1235" s="186">
        <v>0.13242500000000001</v>
      </c>
      <c r="N1235" s="186">
        <v>4.5649999999999996E-2</v>
      </c>
      <c r="O1235" s="186">
        <v>10.011625</v>
      </c>
      <c r="P1235" s="186">
        <v>7.9716500000000003</v>
      </c>
      <c r="Q1235" s="186">
        <v>9.8641749999999995</v>
      </c>
      <c r="R1235" s="186">
        <v>5.4010750000000005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30.108150000000002</v>
      </c>
      <c r="G1236" s="186">
        <v>30.108150000000002</v>
      </c>
      <c r="H1236" s="186">
        <v>5.9271000000000003</v>
      </c>
      <c r="I1236" s="186">
        <v>9.4719000000000015</v>
      </c>
      <c r="J1236" s="186">
        <v>1.53915</v>
      </c>
      <c r="K1236" s="186">
        <v>-3.1993</v>
      </c>
      <c r="L1236" s="186">
        <v>-6.4000000000001833E-3</v>
      </c>
      <c r="M1236" s="186">
        <v>0.20674999999999999</v>
      </c>
      <c r="N1236" s="186">
        <v>-2.905000000000002E-2</v>
      </c>
      <c r="O1236" s="186">
        <v>10.072949999999999</v>
      </c>
      <c r="P1236" s="186">
        <v>7.9716500000000003</v>
      </c>
      <c r="Q1236" s="186">
        <v>9.8011499999999998</v>
      </c>
      <c r="R1236" s="186">
        <v>5.3418000000000001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44410</v>
      </c>
      <c r="E1239" s="184">
        <v>523.76750000000004</v>
      </c>
      <c r="F1239" s="184">
        <v>3.7806000000000002</v>
      </c>
      <c r="G1239" s="184">
        <v>3.7806000000000002</v>
      </c>
      <c r="H1239" s="184">
        <v>4.1856</v>
      </c>
      <c r="I1239" s="184">
        <v>4.1520000000000001</v>
      </c>
      <c r="J1239" s="184">
        <v>5.17</v>
      </c>
      <c r="K1239" s="184">
        <v>4.1738999999999997</v>
      </c>
      <c r="L1239" s="184">
        <v>4.5858999999999996</v>
      </c>
      <c r="M1239" s="184">
        <v>3.9904999999999999</v>
      </c>
      <c r="N1239" s="184">
        <v>4.5618999999999996</v>
      </c>
      <c r="O1239" s="184">
        <v>7.0965999999999996</v>
      </c>
      <c r="P1239" s="184">
        <v>6.9603000000000002</v>
      </c>
      <c r="Q1239" s="184">
        <v>7.3864999999999998</v>
      </c>
      <c r="R1239" s="184">
        <v>6.4505999999999997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44410</v>
      </c>
      <c r="E1240" s="184">
        <v>562.13160000000005</v>
      </c>
      <c r="F1240" s="184">
        <v>4.6097000000000001</v>
      </c>
      <c r="G1240" s="184">
        <v>4.6097000000000001</v>
      </c>
      <c r="H1240" s="184">
        <v>5.0156999999999998</v>
      </c>
      <c r="I1240" s="184">
        <v>4.9836999999999998</v>
      </c>
      <c r="J1240" s="184">
        <v>6.0044000000000004</v>
      </c>
      <c r="K1240" s="184">
        <v>5.0004</v>
      </c>
      <c r="L1240" s="184">
        <v>5.3727</v>
      </c>
      <c r="M1240" s="184">
        <v>4.7986000000000004</v>
      </c>
      <c r="N1240" s="184">
        <v>5.3936000000000002</v>
      </c>
      <c r="O1240" s="184">
        <v>7.9808000000000003</v>
      </c>
      <c r="P1240" s="184">
        <v>7.8528000000000002</v>
      </c>
      <c r="Q1240" s="184">
        <v>8.5675000000000008</v>
      </c>
      <c r="R1240" s="184">
        <v>7.3226000000000004</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44410</v>
      </c>
      <c r="E1241" s="184">
        <v>2522.4272000000001</v>
      </c>
      <c r="F1241" s="184">
        <v>4.7350000000000003</v>
      </c>
      <c r="G1241" s="184">
        <v>4.7350000000000003</v>
      </c>
      <c r="H1241" s="184">
        <v>4.3651999999999997</v>
      </c>
      <c r="I1241" s="184">
        <v>4.5629</v>
      </c>
      <c r="J1241" s="184">
        <v>5.5395000000000003</v>
      </c>
      <c r="K1241" s="184">
        <v>4.407</v>
      </c>
      <c r="L1241" s="184">
        <v>4.7931999999999997</v>
      </c>
      <c r="M1241" s="184">
        <v>4.3983999999999996</v>
      </c>
      <c r="N1241" s="184">
        <v>4.7291999999999996</v>
      </c>
      <c r="O1241" s="184">
        <v>7.5483000000000002</v>
      </c>
      <c r="P1241" s="184">
        <v>7.5026999999999999</v>
      </c>
      <c r="Q1241" s="184">
        <v>8.2405000000000008</v>
      </c>
      <c r="R1241" s="184">
        <v>6.7152000000000003</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44410</v>
      </c>
      <c r="E1242" s="184">
        <v>2436.9212000000002</v>
      </c>
      <c r="F1242" s="184">
        <v>4.4375999999999998</v>
      </c>
      <c r="G1242" s="184">
        <v>4.4375999999999998</v>
      </c>
      <c r="H1242" s="184">
        <v>4.0673000000000004</v>
      </c>
      <c r="I1242" s="184">
        <v>4.2647000000000004</v>
      </c>
      <c r="J1242" s="184">
        <v>5.2401999999999997</v>
      </c>
      <c r="K1242" s="184">
        <v>4.0941000000000001</v>
      </c>
      <c r="L1242" s="184">
        <v>4.4718</v>
      </c>
      <c r="M1242" s="184">
        <v>4.0735999999999999</v>
      </c>
      <c r="N1242" s="184">
        <v>4.4012000000000002</v>
      </c>
      <c r="O1242" s="184">
        <v>7.1901000000000002</v>
      </c>
      <c r="P1242" s="184">
        <v>7.0602999999999998</v>
      </c>
      <c r="Q1242" s="184">
        <v>7.8257000000000003</v>
      </c>
      <c r="R1242" s="184">
        <v>6.3879000000000001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44410</v>
      </c>
      <c r="E1243" s="184">
        <v>1572.1883</v>
      </c>
      <c r="F1243" s="184">
        <v>4.6496000000000004</v>
      </c>
      <c r="G1243" s="184">
        <v>4.6496000000000004</v>
      </c>
      <c r="H1243" s="184">
        <v>2.819</v>
      </c>
      <c r="I1243" s="184">
        <v>1.4280999999999999</v>
      </c>
      <c r="J1243" s="184">
        <v>2.7904</v>
      </c>
      <c r="K1243" s="184">
        <v>2.9121000000000001</v>
      </c>
      <c r="L1243" s="184">
        <v>4.9089</v>
      </c>
      <c r="M1243" s="184">
        <v>7.5103999999999997</v>
      </c>
      <c r="N1243" s="184">
        <v>7.7896000000000001</v>
      </c>
      <c r="O1243" s="184">
        <v>-8.8587000000000007</v>
      </c>
      <c r="P1243" s="184">
        <v>-2.5956999999999999</v>
      </c>
      <c r="Q1243" s="184">
        <v>3.8054000000000001</v>
      </c>
      <c r="R1243" s="184">
        <v>-6.7805999999999997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44410</v>
      </c>
      <c r="E1244" s="184">
        <v>1613.4164000000001</v>
      </c>
      <c r="F1244" s="184">
        <v>4.8597999999999999</v>
      </c>
      <c r="G1244" s="184">
        <v>4.8597999999999999</v>
      </c>
      <c r="H1244" s="184">
        <v>3.0287000000000002</v>
      </c>
      <c r="I1244" s="184">
        <v>1.6380999999999999</v>
      </c>
      <c r="J1244" s="184">
        <v>3.0017</v>
      </c>
      <c r="K1244" s="184">
        <v>3.1244000000000001</v>
      </c>
      <c r="L1244" s="184">
        <v>5.1241000000000003</v>
      </c>
      <c r="M1244" s="184">
        <v>7.7324000000000002</v>
      </c>
      <c r="N1244" s="184">
        <v>8.0162999999999993</v>
      </c>
      <c r="O1244" s="184">
        <v>-8.6151</v>
      </c>
      <c r="P1244" s="184">
        <v>-2.3117000000000001</v>
      </c>
      <c r="Q1244" s="184">
        <v>2.512</v>
      </c>
      <c r="R1244" s="184">
        <v>-6.5456000000000003</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44410</v>
      </c>
      <c r="E1247" s="184">
        <v>32.231200000000001</v>
      </c>
      <c r="F1247" s="184">
        <v>2.3408000000000002</v>
      </c>
      <c r="G1247" s="184">
        <v>2.3408000000000002</v>
      </c>
      <c r="H1247" s="184">
        <v>4.1609999999999996</v>
      </c>
      <c r="I1247" s="184">
        <v>4.0507</v>
      </c>
      <c r="J1247" s="184">
        <v>5.2839999999999998</v>
      </c>
      <c r="K1247" s="184">
        <v>3.9098000000000002</v>
      </c>
      <c r="L1247" s="184">
        <v>4.5533999999999999</v>
      </c>
      <c r="M1247" s="184">
        <v>3.9464000000000001</v>
      </c>
      <c r="N1247" s="184">
        <v>4.1661999999999999</v>
      </c>
      <c r="O1247" s="184">
        <v>6.5513000000000003</v>
      </c>
      <c r="P1247" s="184">
        <v>6.6231</v>
      </c>
      <c r="Q1247" s="184">
        <v>7.6927000000000003</v>
      </c>
      <c r="R1247" s="184">
        <v>6.2523999999999997</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44410</v>
      </c>
      <c r="E1248" s="184">
        <v>34.2639</v>
      </c>
      <c r="F1248" s="184">
        <v>3.1610999999999998</v>
      </c>
      <c r="G1248" s="184">
        <v>3.1610999999999998</v>
      </c>
      <c r="H1248" s="184">
        <v>4.9505999999999997</v>
      </c>
      <c r="I1248" s="184">
        <v>4.8407</v>
      </c>
      <c r="J1248" s="184">
        <v>6.0617999999999999</v>
      </c>
      <c r="K1248" s="184">
        <v>4.7328000000000001</v>
      </c>
      <c r="L1248" s="184">
        <v>5.3906999999999998</v>
      </c>
      <c r="M1248" s="184">
        <v>4.7724000000000002</v>
      </c>
      <c r="N1248" s="184">
        <v>5.0034000000000001</v>
      </c>
      <c r="O1248" s="184">
        <v>7.4173</v>
      </c>
      <c r="P1248" s="184">
        <v>7.4070999999999998</v>
      </c>
      <c r="Q1248" s="184">
        <v>8.1709999999999994</v>
      </c>
      <c r="R1248" s="184">
        <v>7.1237000000000004</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44410</v>
      </c>
      <c r="E1249" s="184">
        <v>34.057600000000001</v>
      </c>
      <c r="F1249" s="184">
        <v>4.0739000000000001</v>
      </c>
      <c r="G1249" s="184">
        <v>4.0739000000000001</v>
      </c>
      <c r="H1249" s="184">
        <v>4.0603999999999996</v>
      </c>
      <c r="I1249" s="184">
        <v>4.2862</v>
      </c>
      <c r="J1249" s="184">
        <v>4.7206000000000001</v>
      </c>
      <c r="K1249" s="184">
        <v>3.6760000000000002</v>
      </c>
      <c r="L1249" s="184">
        <v>3.9624000000000001</v>
      </c>
      <c r="M1249" s="184">
        <v>3.6587999999999998</v>
      </c>
      <c r="N1249" s="184">
        <v>3.8292999999999999</v>
      </c>
      <c r="O1249" s="184">
        <v>6.6866000000000003</v>
      </c>
      <c r="P1249" s="184">
        <v>6.8856999999999999</v>
      </c>
      <c r="Q1249" s="184">
        <v>7.7530999999999999</v>
      </c>
      <c r="R1249" s="184">
        <v>5.7725</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44410</v>
      </c>
      <c r="E1250" s="184">
        <v>33.5002</v>
      </c>
      <c r="F1250" s="184">
        <v>3.8509000000000002</v>
      </c>
      <c r="G1250" s="184">
        <v>3.8509000000000002</v>
      </c>
      <c r="H1250" s="184">
        <v>3.8006000000000002</v>
      </c>
      <c r="I1250" s="184">
        <v>4.0218999999999996</v>
      </c>
      <c r="J1250" s="184">
        <v>4.4558</v>
      </c>
      <c r="K1250" s="184">
        <v>3.4108000000000001</v>
      </c>
      <c r="L1250" s="184">
        <v>3.6831999999999998</v>
      </c>
      <c r="M1250" s="184">
        <v>3.4016999999999999</v>
      </c>
      <c r="N1250" s="184">
        <v>3.56</v>
      </c>
      <c r="O1250" s="184">
        <v>6.4263000000000003</v>
      </c>
      <c r="P1250" s="184">
        <v>6.6539999999999999</v>
      </c>
      <c r="Q1250" s="184">
        <v>7.6383000000000001</v>
      </c>
      <c r="R1250" s="184">
        <v>5.5134999999999996</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44410</v>
      </c>
      <c r="E1251" s="184">
        <v>16.059000000000001</v>
      </c>
      <c r="F1251" s="184">
        <v>4.1684000000000001</v>
      </c>
      <c r="G1251" s="184">
        <v>4.1684000000000001</v>
      </c>
      <c r="H1251" s="184">
        <v>3.5091000000000001</v>
      </c>
      <c r="I1251" s="184">
        <v>4.1464999999999996</v>
      </c>
      <c r="J1251" s="184">
        <v>5.2361000000000004</v>
      </c>
      <c r="K1251" s="184">
        <v>3.9940000000000002</v>
      </c>
      <c r="L1251" s="184">
        <v>4.5639000000000003</v>
      </c>
      <c r="M1251" s="184">
        <v>4.0538999999999996</v>
      </c>
      <c r="N1251" s="184">
        <v>4.3232999999999997</v>
      </c>
      <c r="O1251" s="184">
        <v>7.2298999999999998</v>
      </c>
      <c r="P1251" s="184">
        <v>7.2375999999999996</v>
      </c>
      <c r="Q1251" s="184">
        <v>7.6787000000000001</v>
      </c>
      <c r="R1251" s="184">
        <v>6.8716999999999997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44410</v>
      </c>
      <c r="E1252" s="184">
        <v>15.74</v>
      </c>
      <c r="F1252" s="184">
        <v>3.8660999999999999</v>
      </c>
      <c r="G1252" s="184">
        <v>3.8660999999999999</v>
      </c>
      <c r="H1252" s="184">
        <v>3.2153999999999998</v>
      </c>
      <c r="I1252" s="184">
        <v>3.8485</v>
      </c>
      <c r="J1252" s="184">
        <v>4.9428000000000001</v>
      </c>
      <c r="K1252" s="184">
        <v>3.7008000000000001</v>
      </c>
      <c r="L1252" s="184">
        <v>4.2770000000000001</v>
      </c>
      <c r="M1252" s="184">
        <v>3.7694999999999999</v>
      </c>
      <c r="N1252" s="184">
        <v>4.0411999999999999</v>
      </c>
      <c r="O1252" s="184">
        <v>6.9211999999999998</v>
      </c>
      <c r="P1252" s="184">
        <v>6.9130000000000003</v>
      </c>
      <c r="Q1252" s="184">
        <v>7.3418000000000001</v>
      </c>
      <c r="R1252" s="184">
        <v>6.5707000000000004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44410</v>
      </c>
      <c r="E1255" s="184">
        <v>23.752700000000001</v>
      </c>
      <c r="F1255" s="184">
        <v>8.9192</v>
      </c>
      <c r="G1255" s="184">
        <v>8.9192</v>
      </c>
      <c r="H1255" s="184">
        <v>12.3003</v>
      </c>
      <c r="I1255" s="184">
        <v>11.775499999999999</v>
      </c>
      <c r="J1255" s="184">
        <v>-1.9548000000000001</v>
      </c>
      <c r="K1255" s="184">
        <v>3.6200999999999999</v>
      </c>
      <c r="L1255" s="184">
        <v>8.2744</v>
      </c>
      <c r="M1255" s="184">
        <v>11.510999999999999</v>
      </c>
      <c r="N1255" s="184">
        <v>11.867800000000001</v>
      </c>
      <c r="O1255" s="184">
        <v>5.0940000000000003</v>
      </c>
      <c r="P1255" s="184">
        <v>6.4627999999999997</v>
      </c>
      <c r="Q1255" s="184">
        <v>8.1609999999999996</v>
      </c>
      <c r="R1255" s="184">
        <v>3.4586000000000001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44410</v>
      </c>
      <c r="E1256" s="184">
        <v>24.395099999999999</v>
      </c>
      <c r="F1256" s="184">
        <v>8.9338999999999995</v>
      </c>
      <c r="G1256" s="184">
        <v>8.9338999999999995</v>
      </c>
      <c r="H1256" s="184">
        <v>12.297800000000001</v>
      </c>
      <c r="I1256" s="184">
        <v>11.787599999999999</v>
      </c>
      <c r="J1256" s="184">
        <v>-1.9515</v>
      </c>
      <c r="K1256" s="184">
        <v>3.6212</v>
      </c>
      <c r="L1256" s="184">
        <v>8.3566000000000003</v>
      </c>
      <c r="M1256" s="184">
        <v>11.699199999999999</v>
      </c>
      <c r="N1256" s="184">
        <v>12.115600000000001</v>
      </c>
      <c r="O1256" s="184">
        <v>5.4268000000000001</v>
      </c>
      <c r="P1256" s="184">
        <v>6.8101000000000003</v>
      </c>
      <c r="Q1256" s="184">
        <v>8.1592000000000002</v>
      </c>
      <c r="R1256" s="184">
        <v>3.7623000000000002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44410</v>
      </c>
      <c r="E1257" s="184">
        <v>44.062472394651103</v>
      </c>
      <c r="F1257" s="184">
        <v>8.8933999999999997</v>
      </c>
      <c r="G1257" s="184">
        <v>8.8933999999999997</v>
      </c>
      <c r="H1257" s="184">
        <v>12.311999999999999</v>
      </c>
      <c r="I1257" s="184">
        <v>11.788600000000001</v>
      </c>
      <c r="J1257" s="184">
        <v>-1.9533</v>
      </c>
      <c r="K1257" s="184">
        <v>3.6213000000000002</v>
      </c>
      <c r="L1257" s="184">
        <v>8.2746999999999993</v>
      </c>
      <c r="M1257" s="184">
        <v>11.510899999999999</v>
      </c>
      <c r="N1257" s="184">
        <v>11.867800000000001</v>
      </c>
      <c r="O1257" s="184">
        <v>3.9872000000000001</v>
      </c>
      <c r="P1257" s="184">
        <v>4.8314000000000004</v>
      </c>
      <c r="Q1257" s="184">
        <v>7.1417000000000002</v>
      </c>
      <c r="R1257" s="184">
        <v>2.9794</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44410</v>
      </c>
      <c r="E1258" s="184">
        <v>17.438289609512399</v>
      </c>
      <c r="F1258" s="184">
        <v>8.9135000000000009</v>
      </c>
      <c r="G1258" s="184">
        <v>8.9135000000000009</v>
      </c>
      <c r="H1258" s="184">
        <v>12.262499999999999</v>
      </c>
      <c r="I1258" s="184">
        <v>11.780799999999999</v>
      </c>
      <c r="J1258" s="184">
        <v>-1.9492</v>
      </c>
      <c r="K1258" s="184">
        <v>3.6193</v>
      </c>
      <c r="L1258" s="184">
        <v>8.3560999999999996</v>
      </c>
      <c r="M1258" s="184">
        <v>11.698499999999999</v>
      </c>
      <c r="N1258" s="184">
        <v>12.115</v>
      </c>
      <c r="O1258" s="184">
        <v>4.3452000000000002</v>
      </c>
      <c r="P1258" s="184">
        <v>5.2065999999999999</v>
      </c>
      <c r="Q1258" s="184">
        <v>6.2431000000000001</v>
      </c>
      <c r="R1258" s="184">
        <v>3.2951999999999999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44410</v>
      </c>
      <c r="E1265" s="184">
        <v>45.741700000000002</v>
      </c>
      <c r="F1265" s="184">
        <v>1.4098999999999999</v>
      </c>
      <c r="G1265" s="184">
        <v>1.4098999999999999</v>
      </c>
      <c r="H1265" s="184">
        <v>3.8216000000000001</v>
      </c>
      <c r="I1265" s="184">
        <v>2.9043999999999999</v>
      </c>
      <c r="J1265" s="184">
        <v>4.7527999999999997</v>
      </c>
      <c r="K1265" s="184">
        <v>4.8223000000000003</v>
      </c>
      <c r="L1265" s="184">
        <v>4.2701000000000002</v>
      </c>
      <c r="M1265" s="184">
        <v>4.5293000000000001</v>
      </c>
      <c r="N1265" s="184">
        <v>5.0986000000000002</v>
      </c>
      <c r="O1265" s="184">
        <v>7.0742000000000003</v>
      </c>
      <c r="P1265" s="184">
        <v>6.9348999999999998</v>
      </c>
      <c r="Q1265" s="184">
        <v>7.2507999999999999</v>
      </c>
      <c r="R1265" s="184">
        <v>6.6020000000000003</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44410</v>
      </c>
      <c r="E1266" s="184">
        <v>48.4465</v>
      </c>
      <c r="F1266" s="184">
        <v>1.9843</v>
      </c>
      <c r="G1266" s="184">
        <v>1.9843</v>
      </c>
      <c r="H1266" s="184">
        <v>4.4165999999999999</v>
      </c>
      <c r="I1266" s="184">
        <v>3.5026999999999999</v>
      </c>
      <c r="J1266" s="184">
        <v>5.3465999999999996</v>
      </c>
      <c r="K1266" s="184">
        <v>5.4279999999999999</v>
      </c>
      <c r="L1266" s="184">
        <v>4.8822999999999999</v>
      </c>
      <c r="M1266" s="184">
        <v>5.1502999999999997</v>
      </c>
      <c r="N1266" s="184">
        <v>5.7308000000000003</v>
      </c>
      <c r="O1266" s="184">
        <v>7.7210000000000001</v>
      </c>
      <c r="P1266" s="184">
        <v>7.6130000000000004</v>
      </c>
      <c r="Q1266" s="184">
        <v>8.1827000000000005</v>
      </c>
      <c r="R1266" s="184">
        <v>7.2423999999999999</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44410</v>
      </c>
      <c r="E1267" s="184">
        <v>16.407699999999998</v>
      </c>
      <c r="F1267" s="184">
        <v>3.8571</v>
      </c>
      <c r="G1267" s="184">
        <v>3.8571</v>
      </c>
      <c r="H1267" s="184">
        <v>3.339</v>
      </c>
      <c r="I1267" s="184">
        <v>3.9944000000000002</v>
      </c>
      <c r="J1267" s="184">
        <v>5.0303000000000004</v>
      </c>
      <c r="K1267" s="184">
        <v>3.4910000000000001</v>
      </c>
      <c r="L1267" s="184">
        <v>4.1006999999999998</v>
      </c>
      <c r="M1267" s="184">
        <v>3.4403000000000001</v>
      </c>
      <c r="N1267" s="184">
        <v>3.8207</v>
      </c>
      <c r="O1267" s="184">
        <v>1.7931999999999999</v>
      </c>
      <c r="P1267" s="184">
        <v>3.6303999999999998</v>
      </c>
      <c r="Q1267" s="184">
        <v>3.4016999999999999</v>
      </c>
      <c r="R1267" s="184">
        <v>3.9098000000000002</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44410</v>
      </c>
      <c r="E1268" s="184">
        <v>17.4924</v>
      </c>
      <c r="F1268" s="184">
        <v>4.6619000000000002</v>
      </c>
      <c r="G1268" s="184">
        <v>4.6619000000000002</v>
      </c>
      <c r="H1268" s="184">
        <v>4.1467000000000001</v>
      </c>
      <c r="I1268" s="184">
        <v>4.8080999999999996</v>
      </c>
      <c r="J1268" s="184">
        <v>5.8513000000000002</v>
      </c>
      <c r="K1268" s="184">
        <v>4.3116000000000003</v>
      </c>
      <c r="L1268" s="184">
        <v>4.9356</v>
      </c>
      <c r="M1268" s="184">
        <v>4.2824999999999998</v>
      </c>
      <c r="N1268" s="184">
        <v>4.6741999999999999</v>
      </c>
      <c r="O1268" s="184">
        <v>2.6204000000000001</v>
      </c>
      <c r="P1268" s="184">
        <v>4.4743000000000004</v>
      </c>
      <c r="Q1268" s="184">
        <v>6.4394</v>
      </c>
      <c r="R1268" s="184">
        <v>4.7595999999999998</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44410</v>
      </c>
      <c r="E1269" s="184">
        <v>423.89170000000001</v>
      </c>
      <c r="F1269" s="184">
        <v>7.8091999999999997</v>
      </c>
      <c r="G1269" s="184">
        <v>7.8091999999999997</v>
      </c>
      <c r="H1269" s="184">
        <v>6.9272999999999998</v>
      </c>
      <c r="I1269" s="184">
        <v>6.4104000000000001</v>
      </c>
      <c r="J1269" s="184">
        <v>5.992</v>
      </c>
      <c r="K1269" s="184">
        <v>5.7037000000000004</v>
      </c>
      <c r="L1269" s="184">
        <v>4.4404000000000003</v>
      </c>
      <c r="M1269" s="184">
        <v>4.8777999999999997</v>
      </c>
      <c r="N1269" s="184">
        <v>5.2534999999999998</v>
      </c>
      <c r="O1269" s="184">
        <v>7.6028000000000002</v>
      </c>
      <c r="P1269" s="184">
        <v>7.4988000000000001</v>
      </c>
      <c r="Q1269" s="184">
        <v>7.9588000000000001</v>
      </c>
      <c r="R1269" s="184">
        <v>7.0692000000000004</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44410</v>
      </c>
      <c r="E1270" s="184">
        <v>427.8075</v>
      </c>
      <c r="F1270" s="184">
        <v>7.9199000000000002</v>
      </c>
      <c r="G1270" s="184">
        <v>7.9199000000000002</v>
      </c>
      <c r="H1270" s="184">
        <v>7.0373000000000001</v>
      </c>
      <c r="I1270" s="184">
        <v>6.5212000000000003</v>
      </c>
      <c r="J1270" s="184">
        <v>6.1025999999999998</v>
      </c>
      <c r="K1270" s="184">
        <v>5.8154000000000003</v>
      </c>
      <c r="L1270" s="184">
        <v>4.5529000000000002</v>
      </c>
      <c r="M1270" s="184">
        <v>4.9919000000000002</v>
      </c>
      <c r="N1270" s="184">
        <v>5.3693999999999997</v>
      </c>
      <c r="O1270" s="184">
        <v>7.7249999999999996</v>
      </c>
      <c r="P1270" s="184">
        <v>7.6298000000000004</v>
      </c>
      <c r="Q1270" s="184">
        <v>8.3704000000000001</v>
      </c>
      <c r="R1270" s="184">
        <v>7.1772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44410</v>
      </c>
      <c r="E1271" s="184">
        <v>31.100300000000001</v>
      </c>
      <c r="F1271" s="184">
        <v>3.6785000000000001</v>
      </c>
      <c r="G1271" s="184">
        <v>3.6785000000000001</v>
      </c>
      <c r="H1271" s="184">
        <v>3.5903999999999998</v>
      </c>
      <c r="I1271" s="184">
        <v>3.9207999999999998</v>
      </c>
      <c r="J1271" s="184">
        <v>4.9002999999999997</v>
      </c>
      <c r="K1271" s="184">
        <v>3.9043000000000001</v>
      </c>
      <c r="L1271" s="184">
        <v>4.5232999999999999</v>
      </c>
      <c r="M1271" s="184">
        <v>4.0099</v>
      </c>
      <c r="N1271" s="184">
        <v>4.1755000000000004</v>
      </c>
      <c r="O1271" s="184">
        <v>7.1079999999999997</v>
      </c>
      <c r="P1271" s="184">
        <v>7.1790000000000003</v>
      </c>
      <c r="Q1271" s="184">
        <v>8.0762</v>
      </c>
      <c r="R1271" s="184">
        <v>6.2439999999999998</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44410</v>
      </c>
      <c r="E1272" s="184">
        <v>30.658799999999999</v>
      </c>
      <c r="F1272" s="184">
        <v>3.4931999999999999</v>
      </c>
      <c r="G1272" s="184">
        <v>3.4931999999999999</v>
      </c>
      <c r="H1272" s="184">
        <v>3.3696999999999999</v>
      </c>
      <c r="I1272" s="184">
        <v>3.7044000000000001</v>
      </c>
      <c r="J1272" s="184">
        <v>4.6807999999999996</v>
      </c>
      <c r="K1272" s="184">
        <v>3.6886000000000001</v>
      </c>
      <c r="L1272" s="184">
        <v>4.3089000000000004</v>
      </c>
      <c r="M1272" s="184">
        <v>3.7907999999999999</v>
      </c>
      <c r="N1272" s="184">
        <v>3.9512</v>
      </c>
      <c r="O1272" s="184">
        <v>6.8771000000000004</v>
      </c>
      <c r="P1272" s="184">
        <v>6.9664000000000001</v>
      </c>
      <c r="Q1272" s="184">
        <v>7.4702999999999999</v>
      </c>
      <c r="R1272" s="184">
        <v>6.0137</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44410</v>
      </c>
      <c r="E1273" s="184">
        <v>3007.1262999999999</v>
      </c>
      <c r="F1273" s="184">
        <v>3.0356000000000001</v>
      </c>
      <c r="G1273" s="184">
        <v>3.0356000000000001</v>
      </c>
      <c r="H1273" s="184">
        <v>3.6774</v>
      </c>
      <c r="I1273" s="184">
        <v>3.9318</v>
      </c>
      <c r="J1273" s="184">
        <v>4.9317000000000002</v>
      </c>
      <c r="K1273" s="184">
        <v>3.6964999999999999</v>
      </c>
      <c r="L1273" s="184">
        <v>4.4010999999999996</v>
      </c>
      <c r="M1273" s="184">
        <v>3.8289</v>
      </c>
      <c r="N1273" s="184">
        <v>4.1093999999999999</v>
      </c>
      <c r="O1273" s="184">
        <v>7.1285999999999996</v>
      </c>
      <c r="P1273" s="184">
        <v>6.9507000000000003</v>
      </c>
      <c r="Q1273" s="184">
        <v>7.8601999999999999</v>
      </c>
      <c r="R1273" s="184">
        <v>6.2518000000000002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44410</v>
      </c>
      <c r="E1274" s="184">
        <v>3098.2076000000002</v>
      </c>
      <c r="F1274" s="184">
        <v>3.3656000000000001</v>
      </c>
      <c r="G1274" s="184">
        <v>3.3656000000000001</v>
      </c>
      <c r="H1274" s="184">
        <v>4.0076000000000001</v>
      </c>
      <c r="I1274" s="184">
        <v>4.2622999999999998</v>
      </c>
      <c r="J1274" s="184">
        <v>5.2632000000000003</v>
      </c>
      <c r="K1274" s="184">
        <v>4.0298999999999996</v>
      </c>
      <c r="L1274" s="184">
        <v>4.7385999999999999</v>
      </c>
      <c r="M1274" s="184">
        <v>4.1687000000000003</v>
      </c>
      <c r="N1274" s="184">
        <v>4.4523999999999999</v>
      </c>
      <c r="O1274" s="184">
        <v>7.4610000000000003</v>
      </c>
      <c r="P1274" s="184">
        <v>7.3353000000000002</v>
      </c>
      <c r="Q1274" s="184">
        <v>8.0827000000000009</v>
      </c>
      <c r="R1274" s="184">
        <v>6.5869999999999997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44410</v>
      </c>
      <c r="E1275" s="184">
        <v>29.562899999999999</v>
      </c>
      <c r="F1275" s="184">
        <v>3.8285999999999998</v>
      </c>
      <c r="G1275" s="184">
        <v>3.8285999999999998</v>
      </c>
      <c r="H1275" s="184">
        <v>3.5476000000000001</v>
      </c>
      <c r="I1275" s="184">
        <v>3.7269000000000001</v>
      </c>
      <c r="J1275" s="184">
        <v>4.7907999999999999</v>
      </c>
      <c r="K1275" s="184">
        <v>3.5188000000000001</v>
      </c>
      <c r="L1275" s="184">
        <v>3.6198000000000001</v>
      </c>
      <c r="M1275" s="184">
        <v>3.3043</v>
      </c>
      <c r="N1275" s="184">
        <v>3.5316999999999998</v>
      </c>
      <c r="O1275" s="184">
        <v>5.3819999999999997</v>
      </c>
      <c r="P1275" s="184">
        <v>5.9957000000000003</v>
      </c>
      <c r="Q1275" s="184">
        <v>7.5682</v>
      </c>
      <c r="R1275" s="184">
        <v>10.560700000000001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44410</v>
      </c>
      <c r="E1276" s="184">
        <v>29.868300000000001</v>
      </c>
      <c r="F1276" s="184">
        <v>4.1155999999999997</v>
      </c>
      <c r="G1276" s="184">
        <v>4.1155999999999997</v>
      </c>
      <c r="H1276" s="184">
        <v>3.8435000000000001</v>
      </c>
      <c r="I1276" s="184">
        <v>4.0301999999999998</v>
      </c>
      <c r="J1276" s="184">
        <v>5.0914000000000001</v>
      </c>
      <c r="K1276" s="184">
        <v>3.8216000000000001</v>
      </c>
      <c r="L1276" s="184">
        <v>3.9260999999999999</v>
      </c>
      <c r="M1276" s="184">
        <v>3.5686</v>
      </c>
      <c r="N1276" s="184">
        <v>3.7568999999999999</v>
      </c>
      <c r="O1276" s="184">
        <v>5.5297000000000001</v>
      </c>
      <c r="P1276" s="184">
        <v>6.1364999999999998</v>
      </c>
      <c r="Q1276" s="184">
        <v>7.3181000000000003</v>
      </c>
      <c r="R1276" s="184">
        <v>10.736499999999999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44410</v>
      </c>
      <c r="E1277" s="184">
        <v>2668.4117999999999</v>
      </c>
      <c r="F1277" s="184">
        <v>3.5920999999999998</v>
      </c>
      <c r="G1277" s="184">
        <v>3.5920999999999998</v>
      </c>
      <c r="H1277" s="184">
        <v>4.3585000000000003</v>
      </c>
      <c r="I1277" s="184">
        <v>4.9126000000000003</v>
      </c>
      <c r="J1277" s="184">
        <v>5.2542999999999997</v>
      </c>
      <c r="K1277" s="184">
        <v>4.17</v>
      </c>
      <c r="L1277" s="184">
        <v>4.2503000000000002</v>
      </c>
      <c r="M1277" s="184">
        <v>3.8367</v>
      </c>
      <c r="N1277" s="184">
        <v>4.5067000000000004</v>
      </c>
      <c r="O1277" s="184">
        <v>7.1318999999999999</v>
      </c>
      <c r="P1277" s="184">
        <v>7.2595000000000001</v>
      </c>
      <c r="Q1277" s="184">
        <v>7.5898000000000003</v>
      </c>
      <c r="R1277" s="184">
        <v>6.7317999999999998</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44410</v>
      </c>
      <c r="E1278" s="184">
        <v>2823.797</v>
      </c>
      <c r="F1278" s="184">
        <v>4.3627000000000002</v>
      </c>
      <c r="G1278" s="184">
        <v>4.3627000000000002</v>
      </c>
      <c r="H1278" s="184">
        <v>5.1117999999999997</v>
      </c>
      <c r="I1278" s="184">
        <v>5.6694000000000004</v>
      </c>
      <c r="J1278" s="184">
        <v>6.0270000000000001</v>
      </c>
      <c r="K1278" s="184">
        <v>4.9633000000000003</v>
      </c>
      <c r="L1278" s="184">
        <v>5.0495999999999999</v>
      </c>
      <c r="M1278" s="184">
        <v>4.6407999999999996</v>
      </c>
      <c r="N1278" s="184">
        <v>5.3183999999999996</v>
      </c>
      <c r="O1278" s="184">
        <v>7.9443999999999999</v>
      </c>
      <c r="P1278" s="184">
        <v>8.0680999999999994</v>
      </c>
      <c r="Q1278" s="184">
        <v>8.5554000000000006</v>
      </c>
      <c r="R1278" s="184">
        <v>7.5471000000000004</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44410</v>
      </c>
      <c r="E1279" s="184">
        <v>23.2453</v>
      </c>
      <c r="F1279" s="184">
        <v>4.9744000000000002</v>
      </c>
      <c r="G1279" s="184">
        <v>4.9744000000000002</v>
      </c>
      <c r="H1279" s="184">
        <v>4.625</v>
      </c>
      <c r="I1279" s="184">
        <v>4.6741000000000001</v>
      </c>
      <c r="J1279" s="184">
        <v>5.6083999999999996</v>
      </c>
      <c r="K1279" s="184">
        <v>4.2881</v>
      </c>
      <c r="L1279" s="184">
        <v>4.8396999999999997</v>
      </c>
      <c r="M1279" s="184">
        <v>4.5037000000000003</v>
      </c>
      <c r="N1279" s="184">
        <v>4.9806999999999997</v>
      </c>
      <c r="O1279" s="184">
        <v>6.2994000000000003</v>
      </c>
      <c r="P1279" s="184">
        <v>7.0895999999999999</v>
      </c>
      <c r="Q1279" s="184">
        <v>8.0363000000000007</v>
      </c>
      <c r="R1279" s="184">
        <v>6.3624999999999998</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44410</v>
      </c>
      <c r="E1280" s="184">
        <v>22.4758</v>
      </c>
      <c r="F1280" s="184">
        <v>4.3863000000000003</v>
      </c>
      <c r="G1280" s="184">
        <v>4.3863000000000003</v>
      </c>
      <c r="H1280" s="184">
        <v>3.9933999999999998</v>
      </c>
      <c r="I1280" s="184">
        <v>4.0312999999999999</v>
      </c>
      <c r="J1280" s="184">
        <v>4.9607999999999999</v>
      </c>
      <c r="K1280" s="184">
        <v>3.6341000000000001</v>
      </c>
      <c r="L1280" s="184">
        <v>4.1760999999999999</v>
      </c>
      <c r="M1280" s="184">
        <v>3.8336999999999999</v>
      </c>
      <c r="N1280" s="184">
        <v>4.3006000000000002</v>
      </c>
      <c r="O1280" s="184">
        <v>5.7191999999999998</v>
      </c>
      <c r="P1280" s="184">
        <v>6.5712999999999999</v>
      </c>
      <c r="Q1280" s="184">
        <v>7.8865999999999996</v>
      </c>
      <c r="R1280" s="184">
        <v>5.7465999999999999</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44410</v>
      </c>
      <c r="E1281" s="184">
        <v>31.755299999999998</v>
      </c>
      <c r="F1281" s="184">
        <v>2.9891999999999999</v>
      </c>
      <c r="G1281" s="184">
        <v>2.9891999999999999</v>
      </c>
      <c r="H1281" s="184">
        <v>3.5655999999999999</v>
      </c>
      <c r="I1281" s="184">
        <v>3.6421999999999999</v>
      </c>
      <c r="J1281" s="184">
        <v>4.5820999999999996</v>
      </c>
      <c r="K1281" s="184">
        <v>3.4367999999999999</v>
      </c>
      <c r="L1281" s="184">
        <v>3.6911</v>
      </c>
      <c r="M1281" s="184">
        <v>4.2641999999999998</v>
      </c>
      <c r="N1281" s="184">
        <v>4.2514000000000003</v>
      </c>
      <c r="O1281" s="184">
        <v>5.3643999999999998</v>
      </c>
      <c r="P1281" s="184">
        <v>5.9939</v>
      </c>
      <c r="Q1281" s="184">
        <v>6.5637999999999996</v>
      </c>
      <c r="R1281" s="184">
        <v>6.1836000000000002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44410</v>
      </c>
      <c r="E1282" s="184">
        <v>33.605600000000003</v>
      </c>
      <c r="F1282" s="184">
        <v>3.5127999999999999</v>
      </c>
      <c r="G1282" s="184">
        <v>3.5127999999999999</v>
      </c>
      <c r="H1282" s="184">
        <v>4.0994999999999999</v>
      </c>
      <c r="I1282" s="184">
        <v>4.1805000000000003</v>
      </c>
      <c r="J1282" s="184">
        <v>5.12</v>
      </c>
      <c r="K1282" s="184">
        <v>3.9805000000000001</v>
      </c>
      <c r="L1282" s="184">
        <v>4.2416999999999998</v>
      </c>
      <c r="M1282" s="184">
        <v>4.8219000000000003</v>
      </c>
      <c r="N1282" s="184">
        <v>4.8162000000000003</v>
      </c>
      <c r="O1282" s="184">
        <v>5.9123000000000001</v>
      </c>
      <c r="P1282" s="184">
        <v>6.6021000000000001</v>
      </c>
      <c r="Q1282" s="184">
        <v>7.6196000000000002</v>
      </c>
      <c r="R1282" s="184">
        <v>6.7449000000000003</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44410</v>
      </c>
      <c r="E1283" s="184">
        <v>1364.8252</v>
      </c>
      <c r="F1283" s="184">
        <v>4.3696000000000002</v>
      </c>
      <c r="G1283" s="184">
        <v>4.3696000000000002</v>
      </c>
      <c r="H1283" s="184">
        <v>4.6284000000000001</v>
      </c>
      <c r="I1283" s="184">
        <v>4.6193</v>
      </c>
      <c r="J1283" s="184">
        <v>5.2817999999999996</v>
      </c>
      <c r="K1283" s="184">
        <v>4.3590999999999998</v>
      </c>
      <c r="L1283" s="184">
        <v>4.7214999999999998</v>
      </c>
      <c r="M1283" s="184">
        <v>4.2362000000000002</v>
      </c>
      <c r="N1283" s="184">
        <v>4.6318999999999999</v>
      </c>
      <c r="O1283" s="184">
        <v>7.2298999999999998</v>
      </c>
      <c r="P1283" s="184"/>
      <c r="Q1283" s="184">
        <v>7.2175000000000002</v>
      </c>
      <c r="R1283" s="184">
        <v>6.4168000000000003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44410</v>
      </c>
      <c r="E1284" s="184">
        <v>1312.3019999999999</v>
      </c>
      <c r="F1284" s="184">
        <v>3.5686</v>
      </c>
      <c r="G1284" s="184">
        <v>3.5686</v>
      </c>
      <c r="H1284" s="184">
        <v>3.8268</v>
      </c>
      <c r="I1284" s="184">
        <v>3.8176999999999999</v>
      </c>
      <c r="J1284" s="184">
        <v>4.4785000000000004</v>
      </c>
      <c r="K1284" s="184">
        <v>3.5468999999999999</v>
      </c>
      <c r="L1284" s="184">
        <v>3.8921999999999999</v>
      </c>
      <c r="M1284" s="184">
        <v>3.3984000000000001</v>
      </c>
      <c r="N1284" s="184">
        <v>3.7816000000000001</v>
      </c>
      <c r="O1284" s="184">
        <v>6.3491999999999997</v>
      </c>
      <c r="P1284" s="184"/>
      <c r="Q1284" s="184">
        <v>6.2789000000000001</v>
      </c>
      <c r="R1284" s="184">
        <v>5.5532000000000004</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44410</v>
      </c>
      <c r="E1285" s="184">
        <v>1918.9874</v>
      </c>
      <c r="F1285" s="184">
        <v>3.7101000000000002</v>
      </c>
      <c r="G1285" s="184">
        <v>3.7101000000000002</v>
      </c>
      <c r="H1285" s="184">
        <v>4.1574</v>
      </c>
      <c r="I1285" s="184">
        <v>4.4085000000000001</v>
      </c>
      <c r="J1285" s="184">
        <v>5.5370999999999997</v>
      </c>
      <c r="K1285" s="184">
        <v>4.0862999999999996</v>
      </c>
      <c r="L1285" s="184">
        <v>4.5308000000000002</v>
      </c>
      <c r="M1285" s="184">
        <v>4.1344000000000003</v>
      </c>
      <c r="N1285" s="184">
        <v>4.4862000000000002</v>
      </c>
      <c r="O1285" s="184">
        <v>6.4127999999999998</v>
      </c>
      <c r="P1285" s="184">
        <v>6.6006</v>
      </c>
      <c r="Q1285" s="184">
        <v>7.3357000000000001</v>
      </c>
      <c r="R1285" s="184">
        <v>5.9827000000000004</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44410</v>
      </c>
      <c r="E1286" s="184">
        <v>1805.7057</v>
      </c>
      <c r="F1286" s="184">
        <v>3.0625</v>
      </c>
      <c r="G1286" s="184">
        <v>3.0625</v>
      </c>
      <c r="H1286" s="184">
        <v>3.5112000000000001</v>
      </c>
      <c r="I1286" s="184">
        <v>3.7616999999999998</v>
      </c>
      <c r="J1286" s="184">
        <v>4.8893000000000004</v>
      </c>
      <c r="K1286" s="184">
        <v>3.4352</v>
      </c>
      <c r="L1286" s="184">
        <v>3.8639999999999999</v>
      </c>
      <c r="M1286" s="184">
        <v>3.4708999999999999</v>
      </c>
      <c r="N1286" s="184">
        <v>3.8216999999999999</v>
      </c>
      <c r="O1286" s="184">
        <v>5.7304000000000004</v>
      </c>
      <c r="P1286" s="184">
        <v>5.8929</v>
      </c>
      <c r="Q1286" s="184">
        <v>4.5022000000000002</v>
      </c>
      <c r="R1286" s="184">
        <v>5.3259999999999996</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44410</v>
      </c>
      <c r="E1287" s="184">
        <v>2973.4362000000001</v>
      </c>
      <c r="F1287" s="184">
        <v>3.7664</v>
      </c>
      <c r="G1287" s="184">
        <v>3.7664</v>
      </c>
      <c r="H1287" s="184">
        <v>4.3049999999999997</v>
      </c>
      <c r="I1287" s="184">
        <v>4.5963000000000003</v>
      </c>
      <c r="J1287" s="184">
        <v>5.8217999999999996</v>
      </c>
      <c r="K1287" s="184">
        <v>4.6859000000000002</v>
      </c>
      <c r="L1287" s="184">
        <v>5.1764999999999999</v>
      </c>
      <c r="M1287" s="184">
        <v>4.6955</v>
      </c>
      <c r="N1287" s="184">
        <v>5.1207000000000003</v>
      </c>
      <c r="O1287" s="184">
        <v>6.7251000000000003</v>
      </c>
      <c r="P1287" s="184">
        <v>6.8250000000000002</v>
      </c>
      <c r="Q1287" s="184">
        <v>7.8720999999999997</v>
      </c>
      <c r="R1287" s="184">
        <v>6.7324000000000002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44410</v>
      </c>
      <c r="E1288" s="184">
        <v>3078.7959999999998</v>
      </c>
      <c r="F1288" s="184">
        <v>4.4572000000000003</v>
      </c>
      <c r="G1288" s="184">
        <v>4.4572000000000003</v>
      </c>
      <c r="H1288" s="184">
        <v>4.9957000000000003</v>
      </c>
      <c r="I1288" s="184">
        <v>5.2873999999999999</v>
      </c>
      <c r="J1288" s="184">
        <v>6.5152000000000001</v>
      </c>
      <c r="K1288" s="184">
        <v>5.3849</v>
      </c>
      <c r="L1288" s="184">
        <v>5.8856000000000002</v>
      </c>
      <c r="M1288" s="184">
        <v>5.4116</v>
      </c>
      <c r="N1288" s="184">
        <v>5.8490000000000002</v>
      </c>
      <c r="O1288" s="184">
        <v>7.2774000000000001</v>
      </c>
      <c r="P1288" s="184">
        <v>7.2937000000000003</v>
      </c>
      <c r="Q1288" s="184">
        <v>8.1533999999999995</v>
      </c>
      <c r="R1288" s="184">
        <v>7.3952999999999998</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44410</v>
      </c>
      <c r="E1289" s="184">
        <v>23.633900000000001</v>
      </c>
      <c r="F1289" s="184">
        <v>3.2955999999999999</v>
      </c>
      <c r="G1289" s="184">
        <v>3.2955999999999999</v>
      </c>
      <c r="H1289" s="184">
        <v>3.7976000000000001</v>
      </c>
      <c r="I1289" s="184">
        <v>3.8003</v>
      </c>
      <c r="J1289" s="184">
        <v>4.1143999999999998</v>
      </c>
      <c r="K1289" s="184">
        <v>3.5882000000000001</v>
      </c>
      <c r="L1289" s="184">
        <v>4.0499000000000001</v>
      </c>
      <c r="M1289" s="184">
        <v>3.8540999999999999</v>
      </c>
      <c r="N1289" s="184">
        <v>4.2423999999999999</v>
      </c>
      <c r="O1289" s="184">
        <v>-0.82669999999999999</v>
      </c>
      <c r="P1289" s="184">
        <v>2.3386</v>
      </c>
      <c r="Q1289" s="184">
        <v>6.2792000000000003</v>
      </c>
      <c r="R1289" s="184">
        <v>3.9573</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44410</v>
      </c>
      <c r="E1290" s="184">
        <v>24.9162</v>
      </c>
      <c r="F1290" s="184">
        <v>4.0053999999999998</v>
      </c>
      <c r="G1290" s="184">
        <v>4.0053999999999998</v>
      </c>
      <c r="H1290" s="184">
        <v>4.4823000000000004</v>
      </c>
      <c r="I1290" s="184">
        <v>4.4861000000000004</v>
      </c>
      <c r="J1290" s="184">
        <v>4.8017000000000003</v>
      </c>
      <c r="K1290" s="184">
        <v>4.2824999999999998</v>
      </c>
      <c r="L1290" s="184">
        <v>4.7500999999999998</v>
      </c>
      <c r="M1290" s="184">
        <v>4.5613000000000001</v>
      </c>
      <c r="N1290" s="184">
        <v>4.9630999999999998</v>
      </c>
      <c r="O1290" s="184">
        <v>-0.1159</v>
      </c>
      <c r="P1290" s="184">
        <v>3.0185</v>
      </c>
      <c r="Q1290" s="184">
        <v>5.8312999999999997</v>
      </c>
      <c r="R1290" s="184">
        <v>4.7070999999999996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44410</v>
      </c>
      <c r="E1291" s="184">
        <v>2767.9180999999999</v>
      </c>
      <c r="F1291" s="184">
        <v>3.2932000000000001</v>
      </c>
      <c r="G1291" s="184">
        <v>3.2932000000000001</v>
      </c>
      <c r="H1291" s="184">
        <v>3.7827999999999999</v>
      </c>
      <c r="I1291" s="184">
        <v>4.1486000000000001</v>
      </c>
      <c r="J1291" s="184">
        <v>4.8383000000000003</v>
      </c>
      <c r="K1291" s="184">
        <v>3.6541000000000001</v>
      </c>
      <c r="L1291" s="184">
        <v>4.0975999999999999</v>
      </c>
      <c r="M1291" s="184">
        <v>3.6274000000000002</v>
      </c>
      <c r="N1291" s="184">
        <v>3.7099000000000002</v>
      </c>
      <c r="O1291" s="184">
        <v>-0.71579999999999999</v>
      </c>
      <c r="P1291" s="184">
        <v>2.4174000000000002</v>
      </c>
      <c r="Q1291" s="184">
        <v>6.2119999999999997</v>
      </c>
      <c r="R1291" s="184">
        <v>4.9055999999999997</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44410</v>
      </c>
      <c r="E1292" s="184">
        <v>2888.2159999999999</v>
      </c>
      <c r="F1292" s="184">
        <v>3.6436999999999999</v>
      </c>
      <c r="G1292" s="184">
        <v>3.6436999999999999</v>
      </c>
      <c r="H1292" s="184">
        <v>4.1273</v>
      </c>
      <c r="I1292" s="184">
        <v>4.4755000000000003</v>
      </c>
      <c r="J1292" s="184">
        <v>5.157</v>
      </c>
      <c r="K1292" s="184">
        <v>3.9727999999999999</v>
      </c>
      <c r="L1292" s="184">
        <v>4.4431000000000003</v>
      </c>
      <c r="M1292" s="184">
        <v>3.9735</v>
      </c>
      <c r="N1292" s="184">
        <v>4.0530999999999997</v>
      </c>
      <c r="O1292" s="184">
        <v>-0.43690000000000001</v>
      </c>
      <c r="P1292" s="184">
        <v>2.7561</v>
      </c>
      <c r="Q1292" s="184">
        <v>5.4926000000000004</v>
      </c>
      <c r="R1292" s="184">
        <v>5.157</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44410</v>
      </c>
      <c r="E1293" s="184">
        <v>2786.6498000000001</v>
      </c>
      <c r="F1293" s="184">
        <v>3.7376</v>
      </c>
      <c r="G1293" s="184">
        <v>3.7376</v>
      </c>
      <c r="H1293" s="184">
        <v>4.6487999999999996</v>
      </c>
      <c r="I1293" s="184">
        <v>4.4043000000000001</v>
      </c>
      <c r="J1293" s="184">
        <v>4.7958999999999996</v>
      </c>
      <c r="K1293" s="184">
        <v>3.7469000000000001</v>
      </c>
      <c r="L1293" s="184">
        <v>3.7242000000000002</v>
      </c>
      <c r="M1293" s="184">
        <v>3.4931000000000001</v>
      </c>
      <c r="N1293" s="184">
        <v>3.7576000000000001</v>
      </c>
      <c r="O1293" s="184">
        <v>6.7210999999999999</v>
      </c>
      <c r="P1293" s="184">
        <v>6.8244999999999996</v>
      </c>
      <c r="Q1293" s="184">
        <v>7.5780000000000003</v>
      </c>
      <c r="R1293" s="184">
        <v>5.8167</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44410</v>
      </c>
      <c r="E1294" s="184">
        <v>2837.8661999999999</v>
      </c>
      <c r="F1294" s="184">
        <v>4.2845000000000004</v>
      </c>
      <c r="G1294" s="184">
        <v>4.2845000000000004</v>
      </c>
      <c r="H1294" s="184">
        <v>5.1881000000000004</v>
      </c>
      <c r="I1294" s="184">
        <v>4.9476000000000004</v>
      </c>
      <c r="J1294" s="184">
        <v>5.3415999999999997</v>
      </c>
      <c r="K1294" s="184">
        <v>4.2920999999999996</v>
      </c>
      <c r="L1294" s="184">
        <v>4.2516999999999996</v>
      </c>
      <c r="M1294" s="184">
        <v>4.0338000000000003</v>
      </c>
      <c r="N1294" s="184">
        <v>4.3441000000000001</v>
      </c>
      <c r="O1294" s="184">
        <v>7.1967999999999996</v>
      </c>
      <c r="P1294" s="184">
        <v>7.1509</v>
      </c>
      <c r="Q1294" s="184">
        <v>7.9146000000000001</v>
      </c>
      <c r="R1294" s="184">
        <v>6.4219999999999997</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44410</v>
      </c>
      <c r="E1295" s="184">
        <v>27.491399999999999</v>
      </c>
      <c r="F1295" s="184">
        <v>3.7629000000000001</v>
      </c>
      <c r="G1295" s="184">
        <v>3.7629000000000001</v>
      </c>
      <c r="H1295" s="184">
        <v>3.8340999999999998</v>
      </c>
      <c r="I1295" s="184">
        <v>4.1509</v>
      </c>
      <c r="J1295" s="184">
        <v>4.7343999999999999</v>
      </c>
      <c r="K1295" s="184">
        <v>3.8672</v>
      </c>
      <c r="L1295" s="184">
        <v>4.2619999999999996</v>
      </c>
      <c r="M1295" s="184">
        <v>3.8963999999999999</v>
      </c>
      <c r="N1295" s="184">
        <v>4.0350999999999999</v>
      </c>
      <c r="O1295" s="184">
        <v>3.3205</v>
      </c>
      <c r="P1295" s="184">
        <v>4.9390999999999998</v>
      </c>
      <c r="Q1295" s="184">
        <v>6.7835000000000001</v>
      </c>
      <c r="R1295" s="184">
        <v>3.6804999999999999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44410</v>
      </c>
      <c r="E1296" s="184">
        <v>26.270499999999998</v>
      </c>
      <c r="F1296" s="184">
        <v>3.1038000000000001</v>
      </c>
      <c r="G1296" s="184">
        <v>3.1038000000000001</v>
      </c>
      <c r="H1296" s="184">
        <v>3.1777000000000002</v>
      </c>
      <c r="I1296" s="184">
        <v>3.4781</v>
      </c>
      <c r="J1296" s="184">
        <v>4.0476000000000001</v>
      </c>
      <c r="K1296" s="184">
        <v>3.1724999999999999</v>
      </c>
      <c r="L1296" s="184">
        <v>3.5009999999999999</v>
      </c>
      <c r="M1296" s="184">
        <v>3.1943000000000001</v>
      </c>
      <c r="N1296" s="184">
        <v>3.3744999999999998</v>
      </c>
      <c r="O1296" s="184">
        <v>2.7557</v>
      </c>
      <c r="P1296" s="184">
        <v>4.3175999999999997</v>
      </c>
      <c r="Q1296" s="184">
        <v>6.9938000000000002</v>
      </c>
      <c r="R1296" s="184">
        <v>3.1185</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44410</v>
      </c>
      <c r="E1297" s="184">
        <v>3121.1224999999999</v>
      </c>
      <c r="F1297" s="184">
        <v>3.0971000000000002</v>
      </c>
      <c r="G1297" s="184">
        <v>3.0971000000000002</v>
      </c>
      <c r="H1297" s="184">
        <v>3.8673999999999999</v>
      </c>
      <c r="I1297" s="184">
        <v>4.6540999999999997</v>
      </c>
      <c r="J1297" s="184">
        <v>5.4501999999999997</v>
      </c>
      <c r="K1297" s="184">
        <v>4.0292000000000003</v>
      </c>
      <c r="L1297" s="184">
        <v>4.5007000000000001</v>
      </c>
      <c r="M1297" s="184">
        <v>3.9624000000000001</v>
      </c>
      <c r="N1297" s="184">
        <v>4.4490999999999996</v>
      </c>
      <c r="O1297" s="184">
        <v>5.0030000000000001</v>
      </c>
      <c r="P1297" s="184">
        <v>5.8727999999999998</v>
      </c>
      <c r="Q1297" s="184">
        <v>7.4135999999999997</v>
      </c>
      <c r="R1297" s="184">
        <v>6.3268000000000004</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44410</v>
      </c>
      <c r="E1298" s="184">
        <v>31.121300000000002</v>
      </c>
      <c r="F1298" s="184">
        <v>0</v>
      </c>
      <c r="G1298" s="184">
        <v>0</v>
      </c>
      <c r="H1298" s="184">
        <v>0</v>
      </c>
      <c r="I1298" s="184">
        <v>0</v>
      </c>
      <c r="J1298" s="184">
        <v>0</v>
      </c>
      <c r="K1298" s="184">
        <v>-3.7000000000000002E-3</v>
      </c>
      <c r="L1298" s="184">
        <v>-1.9E-3</v>
      </c>
      <c r="M1298" s="184">
        <v>-1.2999999999999999E-3</v>
      </c>
      <c r="N1298" s="184">
        <v>-0.16239999999999999</v>
      </c>
      <c r="O1298" s="184"/>
      <c r="P1298" s="184"/>
      <c r="Q1298" s="184">
        <v>-16.8872</v>
      </c>
      <c r="R1298" s="184">
        <v>-18.2928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44410</v>
      </c>
      <c r="E1299" s="184">
        <v>3168.2828</v>
      </c>
      <c r="F1299" s="184">
        <v>3.2984</v>
      </c>
      <c r="G1299" s="184">
        <v>3.2984</v>
      </c>
      <c r="H1299" s="184">
        <v>4.1868999999999996</v>
      </c>
      <c r="I1299" s="184">
        <v>5.0063000000000004</v>
      </c>
      <c r="J1299" s="184">
        <v>5.7133000000000003</v>
      </c>
      <c r="K1299" s="184">
        <v>4.2476000000000003</v>
      </c>
      <c r="L1299" s="184">
        <v>4.7255000000000003</v>
      </c>
      <c r="M1299" s="184">
        <v>4.1825000000000001</v>
      </c>
      <c r="N1299" s="184">
        <v>4.6608000000000001</v>
      </c>
      <c r="O1299" s="184">
        <v>5.1984000000000004</v>
      </c>
      <c r="P1299" s="184">
        <v>6.0778999999999996</v>
      </c>
      <c r="Q1299" s="184">
        <v>7.3640999999999996</v>
      </c>
      <c r="R1299" s="184">
        <v>6.52</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44410</v>
      </c>
      <c r="E1300" s="184">
        <v>31.465800000000002</v>
      </c>
      <c r="F1300" s="184">
        <v>0</v>
      </c>
      <c r="G1300" s="184">
        <v>0</v>
      </c>
      <c r="H1300" s="184">
        <v>0</v>
      </c>
      <c r="I1300" s="184">
        <v>0</v>
      </c>
      <c r="J1300" s="184">
        <v>0</v>
      </c>
      <c r="K1300" s="184">
        <v>-1.4800000000000001E-2</v>
      </c>
      <c r="L1300" s="184">
        <v>-7.7000000000000002E-3</v>
      </c>
      <c r="M1300" s="184">
        <v>-5.1000000000000004E-3</v>
      </c>
      <c r="N1300" s="184">
        <v>-0.1653</v>
      </c>
      <c r="O1300" s="184"/>
      <c r="P1300" s="184"/>
      <c r="Q1300" s="184">
        <v>-16.889800000000001</v>
      </c>
      <c r="R1300" s="184">
        <v>-18.295500000000001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44410</v>
      </c>
      <c r="E1301" s="184">
        <v>2686.9132</v>
      </c>
      <c r="F1301" s="184">
        <v>6.7914000000000003</v>
      </c>
      <c r="G1301" s="184">
        <v>6.7914000000000003</v>
      </c>
      <c r="H1301" s="184">
        <v>5.7100999999999997</v>
      </c>
      <c r="I1301" s="184">
        <v>5.1424000000000003</v>
      </c>
      <c r="J1301" s="184">
        <v>5.5198</v>
      </c>
      <c r="K1301" s="184">
        <v>4.4565000000000001</v>
      </c>
      <c r="L1301" s="184">
        <v>4.6849999999999996</v>
      </c>
      <c r="M1301" s="184">
        <v>4.1452999999999998</v>
      </c>
      <c r="N1301" s="184">
        <v>4.4038000000000004</v>
      </c>
      <c r="O1301" s="184">
        <v>2.8567999999999998</v>
      </c>
      <c r="P1301" s="184">
        <v>4.6710000000000003</v>
      </c>
      <c r="Q1301" s="184">
        <v>6.6060999999999996</v>
      </c>
      <c r="R1301" s="184">
        <v>6.4225000000000003</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44410</v>
      </c>
      <c r="E1302" s="184">
        <v>2656.1903000000002</v>
      </c>
      <c r="F1302" s="184">
        <v>6.6614000000000004</v>
      </c>
      <c r="G1302" s="184">
        <v>6.6614000000000004</v>
      </c>
      <c r="H1302" s="184">
        <v>5.5800999999999998</v>
      </c>
      <c r="I1302" s="184">
        <v>5.0206999999999997</v>
      </c>
      <c r="J1302" s="184">
        <v>5.4151999999999996</v>
      </c>
      <c r="K1302" s="184">
        <v>4.3608000000000002</v>
      </c>
      <c r="L1302" s="184">
        <v>4.5944000000000003</v>
      </c>
      <c r="M1302" s="184">
        <v>4.0594999999999999</v>
      </c>
      <c r="N1302" s="184">
        <v>4.3204000000000002</v>
      </c>
      <c r="O1302" s="184">
        <v>2.7431000000000001</v>
      </c>
      <c r="P1302" s="184">
        <v>4.5395000000000003</v>
      </c>
      <c r="Q1302" s="184">
        <v>7.0765000000000002</v>
      </c>
      <c r="R1302" s="184">
        <v>6.3269000000000002</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4.2422185185185191</v>
      </c>
      <c r="G1303" s="186">
        <v>4.2422185185185191</v>
      </c>
      <c r="H1303" s="186">
        <v>4.6599518518518508</v>
      </c>
      <c r="I1303" s="186">
        <v>4.6738888888888903</v>
      </c>
      <c r="J1303" s="186">
        <v>4.395888888888889</v>
      </c>
      <c r="K1303" s="186">
        <v>3.9161611111111121</v>
      </c>
      <c r="L1303" s="186">
        <v>4.584138888888889</v>
      </c>
      <c r="M1303" s="186">
        <v>4.6424944444444449</v>
      </c>
      <c r="N1303" s="186">
        <v>4.9547592592592595</v>
      </c>
      <c r="O1303" s="186">
        <v>4.9662942307692308</v>
      </c>
      <c r="P1303" s="186">
        <v>5.819309999999998</v>
      </c>
      <c r="Q1303" s="186">
        <v>6.2532833333333322</v>
      </c>
      <c r="R1303" s="186">
        <v>4.6629537037037032</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3.83975</v>
      </c>
      <c r="G1304" s="186">
        <v>3.83975</v>
      </c>
      <c r="H1304" s="186">
        <v>4.1134000000000004</v>
      </c>
      <c r="I1304" s="186">
        <v>4.2635000000000005</v>
      </c>
      <c r="J1304" s="186">
        <v>5.0608500000000003</v>
      </c>
      <c r="K1304" s="186">
        <v>3.9413</v>
      </c>
      <c r="L1304" s="186">
        <v>4.5120000000000005</v>
      </c>
      <c r="M1304" s="186">
        <v>4.0665499999999994</v>
      </c>
      <c r="N1304" s="186">
        <v>4.42645</v>
      </c>
      <c r="O1304" s="186">
        <v>6.3810000000000002</v>
      </c>
      <c r="P1304" s="186">
        <v>6.6385500000000004</v>
      </c>
      <c r="Q1304" s="186">
        <v>7.4419500000000003</v>
      </c>
      <c r="R1304" s="186">
        <v>6.2521000000000004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44410</v>
      </c>
      <c r="E1307" s="184">
        <v>26.156099999999999</v>
      </c>
      <c r="F1307" s="184">
        <v>9.4499999999999993</v>
      </c>
      <c r="G1307" s="184">
        <v>9.4499999999999993</v>
      </c>
      <c r="H1307" s="184">
        <v>7.8463000000000003</v>
      </c>
      <c r="I1307" s="184">
        <v>7.9283999999999999</v>
      </c>
      <c r="J1307" s="184">
        <v>9.2553000000000001</v>
      </c>
      <c r="K1307" s="184">
        <v>6.9465000000000003</v>
      </c>
      <c r="L1307" s="184">
        <v>10.3354</v>
      </c>
      <c r="M1307" s="184">
        <v>12.605</v>
      </c>
      <c r="N1307" s="184">
        <v>10.1043</v>
      </c>
      <c r="O1307" s="184">
        <v>4.1092000000000004</v>
      </c>
      <c r="P1307" s="184">
        <v>5.7535999999999996</v>
      </c>
      <c r="Q1307" s="184">
        <v>8.0454000000000008</v>
      </c>
      <c r="R1307" s="184">
        <v>3.5684</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44410</v>
      </c>
      <c r="E1308" s="184">
        <v>24.734300000000001</v>
      </c>
      <c r="F1308" s="184">
        <v>8.8112999999999992</v>
      </c>
      <c r="G1308" s="184">
        <v>8.8112999999999992</v>
      </c>
      <c r="H1308" s="184">
        <v>7.1985999999999999</v>
      </c>
      <c r="I1308" s="184">
        <v>7.2827999999999999</v>
      </c>
      <c r="J1308" s="184">
        <v>8.5975000000000001</v>
      </c>
      <c r="K1308" s="184">
        <v>6.3665000000000003</v>
      </c>
      <c r="L1308" s="184">
        <v>9.8483000000000001</v>
      </c>
      <c r="M1308" s="184">
        <v>12.0665</v>
      </c>
      <c r="N1308" s="184">
        <v>9.4661000000000008</v>
      </c>
      <c r="O1308" s="184">
        <v>3.4155000000000002</v>
      </c>
      <c r="P1308" s="184">
        <v>5.0023999999999997</v>
      </c>
      <c r="Q1308" s="184">
        <v>7.5991999999999997</v>
      </c>
      <c r="R1308" s="184">
        <v>2.8925999999999998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44410</v>
      </c>
      <c r="E1309" s="184">
        <v>1.3931</v>
      </c>
      <c r="F1309" s="184">
        <v>0</v>
      </c>
      <c r="G1309" s="184">
        <v>0</v>
      </c>
      <c r="H1309" s="184">
        <v>0</v>
      </c>
      <c r="I1309" s="184">
        <v>0</v>
      </c>
      <c r="J1309" s="184">
        <v>0</v>
      </c>
      <c r="K1309" s="184">
        <v>0</v>
      </c>
      <c r="L1309" s="184">
        <v>0</v>
      </c>
      <c r="M1309" s="184">
        <v>0</v>
      </c>
      <c r="N1309" s="184">
        <v>0</v>
      </c>
      <c r="O1309" s="184"/>
      <c r="P1309" s="184"/>
      <c r="Q1309" s="184">
        <v>-14.965999999999999</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44410</v>
      </c>
      <c r="E1310" s="184">
        <v>1.3322000000000001</v>
      </c>
      <c r="F1310" s="184">
        <v>0</v>
      </c>
      <c r="G1310" s="184">
        <v>0</v>
      </c>
      <c r="H1310" s="184">
        <v>0</v>
      </c>
      <c r="I1310" s="184">
        <v>0</v>
      </c>
      <c r="J1310" s="184">
        <v>0</v>
      </c>
      <c r="K1310" s="184">
        <v>0</v>
      </c>
      <c r="L1310" s="184">
        <v>0</v>
      </c>
      <c r="M1310" s="184">
        <v>0</v>
      </c>
      <c r="N1310" s="184">
        <v>0</v>
      </c>
      <c r="O1310" s="184"/>
      <c r="P1310" s="184"/>
      <c r="Q1310" s="184">
        <v>-14.9679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44410</v>
      </c>
      <c r="E1311" s="184">
        <v>23.145299999999999</v>
      </c>
      <c r="F1311" s="184">
        <v>11.5756</v>
      </c>
      <c r="G1311" s="184">
        <v>11.5756</v>
      </c>
      <c r="H1311" s="184">
        <v>6.5865999999999998</v>
      </c>
      <c r="I1311" s="184">
        <v>6.8441000000000001</v>
      </c>
      <c r="J1311" s="184">
        <v>8.8308</v>
      </c>
      <c r="K1311" s="184">
        <v>6.6307</v>
      </c>
      <c r="L1311" s="184">
        <v>7.2972999999999999</v>
      </c>
      <c r="M1311" s="184">
        <v>6.6349999999999998</v>
      </c>
      <c r="N1311" s="184">
        <v>7.5933999999999999</v>
      </c>
      <c r="O1311" s="184">
        <v>8.6754999999999995</v>
      </c>
      <c r="P1311" s="184">
        <v>8.5434999999999999</v>
      </c>
      <c r="Q1311" s="184">
        <v>9.2291000000000007</v>
      </c>
      <c r="R1311" s="184">
        <v>9.1555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44410</v>
      </c>
      <c r="E1312" s="184">
        <v>21.626100000000001</v>
      </c>
      <c r="F1312" s="184">
        <v>10.867699999999999</v>
      </c>
      <c r="G1312" s="184">
        <v>10.867699999999999</v>
      </c>
      <c r="H1312" s="184">
        <v>5.8655999999999997</v>
      </c>
      <c r="I1312" s="184">
        <v>6.1386000000000003</v>
      </c>
      <c r="J1312" s="184">
        <v>8.1188000000000002</v>
      </c>
      <c r="K1312" s="184">
        <v>5.9077999999999999</v>
      </c>
      <c r="L1312" s="184">
        <v>6.5646000000000004</v>
      </c>
      <c r="M1312" s="184">
        <v>5.8925999999999998</v>
      </c>
      <c r="N1312" s="184">
        <v>6.8324999999999996</v>
      </c>
      <c r="O1312" s="184">
        <v>7.9414999999999996</v>
      </c>
      <c r="P1312" s="184">
        <v>7.8223000000000003</v>
      </c>
      <c r="Q1312" s="184">
        <v>8.5959000000000003</v>
      </c>
      <c r="R1312" s="184">
        <v>8.3998000000000008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44410</v>
      </c>
      <c r="E1313" s="184">
        <v>15.0823</v>
      </c>
      <c r="F1313" s="184">
        <v>9.0416000000000007</v>
      </c>
      <c r="G1313" s="184">
        <v>9.0416000000000007</v>
      </c>
      <c r="H1313" s="184">
        <v>-1.9008</v>
      </c>
      <c r="I1313" s="184">
        <v>1.9894000000000001</v>
      </c>
      <c r="J1313" s="184">
        <v>6.9733000000000001</v>
      </c>
      <c r="K1313" s="184">
        <v>2.6960999999999999</v>
      </c>
      <c r="L1313" s="184">
        <v>3.7063000000000001</v>
      </c>
      <c r="M1313" s="184">
        <v>2.5438000000000001</v>
      </c>
      <c r="N1313" s="184">
        <v>2.8224</v>
      </c>
      <c r="O1313" s="184">
        <v>2.6471</v>
      </c>
      <c r="P1313" s="184">
        <v>3.8584000000000001</v>
      </c>
      <c r="Q1313" s="184">
        <v>5.6886000000000001</v>
      </c>
      <c r="R1313" s="184">
        <v>5.0442999999999998</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44410</v>
      </c>
      <c r="E1314" s="184">
        <v>15.9168</v>
      </c>
      <c r="F1314" s="184">
        <v>9.7155000000000005</v>
      </c>
      <c r="G1314" s="184">
        <v>9.7155000000000005</v>
      </c>
      <c r="H1314" s="184">
        <v>-1.3101</v>
      </c>
      <c r="I1314" s="184">
        <v>2.5741999999999998</v>
      </c>
      <c r="J1314" s="184">
        <v>7.5490000000000004</v>
      </c>
      <c r="K1314" s="184">
        <v>3.2744</v>
      </c>
      <c r="L1314" s="184">
        <v>4.2945000000000002</v>
      </c>
      <c r="M1314" s="184">
        <v>3.1274000000000002</v>
      </c>
      <c r="N1314" s="184">
        <v>3.379</v>
      </c>
      <c r="O1314" s="184">
        <v>3.2618999999999998</v>
      </c>
      <c r="P1314" s="184">
        <v>4.5467000000000004</v>
      </c>
      <c r="Q1314" s="184">
        <v>6.4584999999999999</v>
      </c>
      <c r="R1314" s="184">
        <v>5.6203000000000003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44410</v>
      </c>
      <c r="E1315" s="184">
        <v>67.646000000000001</v>
      </c>
      <c r="F1315" s="184">
        <v>7.2165999999999997</v>
      </c>
      <c r="G1315" s="184">
        <v>7.2165999999999997</v>
      </c>
      <c r="H1315" s="184">
        <v>2.6453000000000002</v>
      </c>
      <c r="I1315" s="184">
        <v>2.1408</v>
      </c>
      <c r="J1315" s="184">
        <v>4.6200999999999999</v>
      </c>
      <c r="K1315" s="184">
        <v>4.5294999999999996</v>
      </c>
      <c r="L1315" s="184">
        <v>5.1154000000000002</v>
      </c>
      <c r="M1315" s="184">
        <v>4.0597000000000003</v>
      </c>
      <c r="N1315" s="184">
        <v>4.3975</v>
      </c>
      <c r="O1315" s="184">
        <v>5.4759000000000002</v>
      </c>
      <c r="P1315" s="184">
        <v>6.0849000000000002</v>
      </c>
      <c r="Q1315" s="184">
        <v>7.4317000000000002</v>
      </c>
      <c r="R1315" s="184">
        <v>6.9985999999999997</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44410</v>
      </c>
      <c r="E1316" s="184">
        <v>64.588800000000006</v>
      </c>
      <c r="F1316" s="184">
        <v>6.8417000000000003</v>
      </c>
      <c r="G1316" s="184">
        <v>6.8417000000000003</v>
      </c>
      <c r="H1316" s="184">
        <v>2.2776000000000001</v>
      </c>
      <c r="I1316" s="184">
        <v>1.7732000000000001</v>
      </c>
      <c r="J1316" s="184">
        <v>4.2481999999999998</v>
      </c>
      <c r="K1316" s="184">
        <v>4.1359000000000004</v>
      </c>
      <c r="L1316" s="184">
        <v>4.7088999999999999</v>
      </c>
      <c r="M1316" s="184">
        <v>3.6589</v>
      </c>
      <c r="N1316" s="184">
        <v>4.0054999999999996</v>
      </c>
      <c r="O1316" s="184">
        <v>5.0456000000000003</v>
      </c>
      <c r="P1316" s="184">
        <v>5.6125999999999996</v>
      </c>
      <c r="Q1316" s="184">
        <v>7.9870999999999999</v>
      </c>
      <c r="R1316" s="184">
        <v>6.5823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44410</v>
      </c>
      <c r="E1317" s="184">
        <v>64.588800000000006</v>
      </c>
      <c r="F1317" s="184">
        <v>6.8417000000000003</v>
      </c>
      <c r="G1317" s="184">
        <v>6.8417000000000003</v>
      </c>
      <c r="H1317" s="184">
        <v>2.2776000000000001</v>
      </c>
      <c r="I1317" s="184">
        <v>1.7732000000000001</v>
      </c>
      <c r="J1317" s="184">
        <v>4.2481999999999998</v>
      </c>
      <c r="K1317" s="184">
        <v>4.1359000000000004</v>
      </c>
      <c r="L1317" s="184">
        <v>4.7088999999999999</v>
      </c>
      <c r="M1317" s="184">
        <v>3.6589</v>
      </c>
      <c r="N1317" s="184">
        <v>4.0054999999999996</v>
      </c>
      <c r="O1317" s="184">
        <v>5.0456000000000003</v>
      </c>
      <c r="P1317" s="184">
        <v>5.6125999999999996</v>
      </c>
      <c r="Q1317" s="184">
        <v>7.9870999999999999</v>
      </c>
      <c r="R1317" s="184">
        <v>6.5823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44410</v>
      </c>
      <c r="E1322" s="184">
        <v>24.0655</v>
      </c>
      <c r="F1322" s="184">
        <v>9.2081999999999997</v>
      </c>
      <c r="G1322" s="184">
        <v>9.2081999999999997</v>
      </c>
      <c r="H1322" s="184">
        <v>7.3120000000000003</v>
      </c>
      <c r="I1322" s="184">
        <v>10.835000000000001</v>
      </c>
      <c r="J1322" s="184">
        <v>10.4495</v>
      </c>
      <c r="K1322" s="184">
        <v>12.3788</v>
      </c>
      <c r="L1322" s="184">
        <v>18.026199999999999</v>
      </c>
      <c r="M1322" s="184">
        <v>20.950800000000001</v>
      </c>
      <c r="N1322" s="184">
        <v>15.043699999999999</v>
      </c>
      <c r="O1322" s="184">
        <v>4.4617000000000004</v>
      </c>
      <c r="P1322" s="184">
        <v>6.1359000000000004</v>
      </c>
      <c r="Q1322" s="184">
        <v>7.83</v>
      </c>
      <c r="R1322" s="184">
        <v>3.0057</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44410</v>
      </c>
      <c r="E1323" s="184">
        <v>25.650400000000001</v>
      </c>
      <c r="F1323" s="184">
        <v>9.2088999999999999</v>
      </c>
      <c r="G1323" s="184">
        <v>9.2088999999999999</v>
      </c>
      <c r="H1323" s="184">
        <v>7.3080999999999996</v>
      </c>
      <c r="I1323" s="184">
        <v>10.8392</v>
      </c>
      <c r="J1323" s="184">
        <v>10.4475</v>
      </c>
      <c r="K1323" s="184">
        <v>12.377800000000001</v>
      </c>
      <c r="L1323" s="184">
        <v>18.2013</v>
      </c>
      <c r="M1323" s="184">
        <v>21.340199999999999</v>
      </c>
      <c r="N1323" s="184">
        <v>15.533300000000001</v>
      </c>
      <c r="O1323" s="184">
        <v>5.1627999999999998</v>
      </c>
      <c r="P1323" s="184">
        <v>6.8602999999999996</v>
      </c>
      <c r="Q1323" s="184">
        <v>8.2629999999999999</v>
      </c>
      <c r="R1323" s="184">
        <v>3.6271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44410</v>
      </c>
      <c r="E1324" s="184">
        <v>44.477400000000003</v>
      </c>
      <c r="F1324" s="184">
        <v>6.1032000000000002</v>
      </c>
      <c r="G1324" s="184">
        <v>6.1032000000000002</v>
      </c>
      <c r="H1324" s="184">
        <v>7.0201000000000002</v>
      </c>
      <c r="I1324" s="184">
        <v>5.4569000000000001</v>
      </c>
      <c r="J1324" s="184">
        <v>7.9661</v>
      </c>
      <c r="K1324" s="184">
        <v>6.9221000000000004</v>
      </c>
      <c r="L1324" s="184">
        <v>6.9649999999999999</v>
      </c>
      <c r="M1324" s="184">
        <v>5.8636999999999997</v>
      </c>
      <c r="N1324" s="184">
        <v>7.2005999999999997</v>
      </c>
      <c r="O1324" s="184">
        <v>8.2616999999999994</v>
      </c>
      <c r="P1324" s="184">
        <v>7.5419</v>
      </c>
      <c r="Q1324" s="184">
        <v>7.9543999999999997</v>
      </c>
      <c r="R1324" s="184">
        <v>7.8556999999999997</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44410</v>
      </c>
      <c r="E1325" s="184">
        <v>46.982500000000002</v>
      </c>
      <c r="F1325" s="184">
        <v>6.8144999999999998</v>
      </c>
      <c r="G1325" s="184">
        <v>6.8144999999999998</v>
      </c>
      <c r="H1325" s="184">
        <v>7.7582000000000004</v>
      </c>
      <c r="I1325" s="184">
        <v>6.2298999999999998</v>
      </c>
      <c r="J1325" s="184">
        <v>8.7556999999999992</v>
      </c>
      <c r="K1325" s="184">
        <v>7.7365000000000004</v>
      </c>
      <c r="L1325" s="184">
        <v>7.8041999999999998</v>
      </c>
      <c r="M1325" s="184">
        <v>6.7123999999999997</v>
      </c>
      <c r="N1325" s="184">
        <v>8.0845000000000002</v>
      </c>
      <c r="O1325" s="184">
        <v>9.1385000000000005</v>
      </c>
      <c r="P1325" s="184">
        <v>8.3497000000000003</v>
      </c>
      <c r="Q1325" s="184">
        <v>8.8498999999999999</v>
      </c>
      <c r="R1325" s="184">
        <v>8.7335999999999991</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44410</v>
      </c>
      <c r="E1326" s="184">
        <v>34.782800000000002</v>
      </c>
      <c r="F1326" s="184">
        <v>8.5409000000000006</v>
      </c>
      <c r="G1326" s="184">
        <v>8.5409000000000006</v>
      </c>
      <c r="H1326" s="184">
        <v>3.8254999999999999</v>
      </c>
      <c r="I1326" s="184">
        <v>4.3320999999999996</v>
      </c>
      <c r="J1326" s="184">
        <v>6.8367000000000004</v>
      </c>
      <c r="K1326" s="184">
        <v>6.0197000000000003</v>
      </c>
      <c r="L1326" s="184">
        <v>7.4455</v>
      </c>
      <c r="M1326" s="184">
        <v>6.3754</v>
      </c>
      <c r="N1326" s="184">
        <v>7.508</v>
      </c>
      <c r="O1326" s="184">
        <v>8.3836999999999993</v>
      </c>
      <c r="P1326" s="184">
        <v>7.7173999999999996</v>
      </c>
      <c r="Q1326" s="184">
        <v>7.6593</v>
      </c>
      <c r="R1326" s="184">
        <v>8.9902999999999995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44410</v>
      </c>
      <c r="E1327" s="184">
        <v>37.223399999999998</v>
      </c>
      <c r="F1327" s="184">
        <v>9.2242999999999995</v>
      </c>
      <c r="G1327" s="184">
        <v>9.2242999999999995</v>
      </c>
      <c r="H1327" s="184">
        <v>4.4863999999999997</v>
      </c>
      <c r="I1327" s="184">
        <v>4.9964000000000004</v>
      </c>
      <c r="J1327" s="184">
        <v>7.5030000000000001</v>
      </c>
      <c r="K1327" s="184">
        <v>6.6936999999999998</v>
      </c>
      <c r="L1327" s="184">
        <v>8.1678999999999995</v>
      </c>
      <c r="M1327" s="184">
        <v>7.1238000000000001</v>
      </c>
      <c r="N1327" s="184">
        <v>8.2596000000000007</v>
      </c>
      <c r="O1327" s="184">
        <v>9.1029</v>
      </c>
      <c r="P1327" s="184">
        <v>8.5333000000000006</v>
      </c>
      <c r="Q1327" s="184">
        <v>9.1211000000000002</v>
      </c>
      <c r="R1327" s="184">
        <v>9.6819000000000006</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44410</v>
      </c>
      <c r="E1328" s="184">
        <v>39.4846</v>
      </c>
      <c r="F1328" s="184">
        <v>9.7448999999999995</v>
      </c>
      <c r="G1328" s="184">
        <v>9.7448999999999995</v>
      </c>
      <c r="H1328" s="184">
        <v>-0.9506</v>
      </c>
      <c r="I1328" s="184">
        <v>2.4255</v>
      </c>
      <c r="J1328" s="184">
        <v>6.9168000000000003</v>
      </c>
      <c r="K1328" s="184">
        <v>4.7664</v>
      </c>
      <c r="L1328" s="184">
        <v>5.2464000000000004</v>
      </c>
      <c r="M1328" s="184">
        <v>3.6669</v>
      </c>
      <c r="N1328" s="184">
        <v>4.1028000000000002</v>
      </c>
      <c r="O1328" s="184">
        <v>8.8716000000000008</v>
      </c>
      <c r="P1328" s="184">
        <v>7.9550999999999998</v>
      </c>
      <c r="Q1328" s="184">
        <v>8.4512999999999998</v>
      </c>
      <c r="R1328" s="184">
        <v>7.6416000000000004</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44410</v>
      </c>
      <c r="E1329" s="184">
        <v>37.251800000000003</v>
      </c>
      <c r="F1329" s="184">
        <v>9.0536999999999992</v>
      </c>
      <c r="G1329" s="184">
        <v>9.0536999999999992</v>
      </c>
      <c r="H1329" s="184">
        <v>-1.6512</v>
      </c>
      <c r="I1329" s="184">
        <v>1.7298</v>
      </c>
      <c r="J1329" s="184">
        <v>6.2182000000000004</v>
      </c>
      <c r="K1329" s="184">
        <v>4.0624000000000002</v>
      </c>
      <c r="L1329" s="184">
        <v>4.5382999999999996</v>
      </c>
      <c r="M1329" s="184">
        <v>2.9658000000000002</v>
      </c>
      <c r="N1329" s="184">
        <v>3.3959999999999999</v>
      </c>
      <c r="O1329" s="184">
        <v>8.1532999999999998</v>
      </c>
      <c r="P1329" s="184">
        <v>7.2458999999999998</v>
      </c>
      <c r="Q1329" s="184">
        <v>7.5439999999999996</v>
      </c>
      <c r="R1329" s="184">
        <v>6.9188999999999998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44410</v>
      </c>
      <c r="E1332" s="184">
        <v>17.8034</v>
      </c>
      <c r="F1332" s="184">
        <v>5.1276000000000002</v>
      </c>
      <c r="G1332" s="184">
        <v>5.1276000000000002</v>
      </c>
      <c r="H1332" s="184">
        <v>13.4191</v>
      </c>
      <c r="I1332" s="184">
        <v>7.4752000000000001</v>
      </c>
      <c r="J1332" s="184">
        <v>9.1173000000000002</v>
      </c>
      <c r="K1332" s="184">
        <v>7.1544999999999996</v>
      </c>
      <c r="L1332" s="184">
        <v>6.4996</v>
      </c>
      <c r="M1332" s="184">
        <v>5.2316000000000003</v>
      </c>
      <c r="N1332" s="184">
        <v>6.8301999999999996</v>
      </c>
      <c r="O1332" s="184">
        <v>6.8196000000000003</v>
      </c>
      <c r="P1332" s="184">
        <v>6.8685999999999998</v>
      </c>
      <c r="Q1332" s="184">
        <v>8.1378000000000004</v>
      </c>
      <c r="R1332" s="184">
        <v>7.3429000000000002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44410</v>
      </c>
      <c r="E1333" s="184">
        <v>19.027000000000001</v>
      </c>
      <c r="F1333" s="184">
        <v>6.2058</v>
      </c>
      <c r="G1333" s="184">
        <v>6.2058</v>
      </c>
      <c r="H1333" s="184">
        <v>14.427300000000001</v>
      </c>
      <c r="I1333" s="184">
        <v>8.4542999999999999</v>
      </c>
      <c r="J1333" s="184">
        <v>10.136100000000001</v>
      </c>
      <c r="K1333" s="184">
        <v>8.1638999999999999</v>
      </c>
      <c r="L1333" s="184">
        <v>7.4706999999999999</v>
      </c>
      <c r="M1333" s="184">
        <v>6.2506000000000004</v>
      </c>
      <c r="N1333" s="184">
        <v>7.8667999999999996</v>
      </c>
      <c r="O1333" s="184">
        <v>7.7522000000000002</v>
      </c>
      <c r="P1333" s="184">
        <v>7.7916999999999996</v>
      </c>
      <c r="Q1333" s="184">
        <v>9.1172000000000004</v>
      </c>
      <c r="R1333" s="184">
        <v>8.3262999999999998</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44410</v>
      </c>
      <c r="E1334" s="184">
        <v>17.0945</v>
      </c>
      <c r="F1334" s="184">
        <v>21.532299999999999</v>
      </c>
      <c r="G1334" s="184">
        <v>21.532299999999999</v>
      </c>
      <c r="H1334" s="184">
        <v>15.879099999999999</v>
      </c>
      <c r="I1334" s="184">
        <v>11.9968</v>
      </c>
      <c r="J1334" s="184">
        <v>11.559799999999999</v>
      </c>
      <c r="K1334" s="184">
        <v>6.6657000000000002</v>
      </c>
      <c r="L1334" s="184">
        <v>7.593</v>
      </c>
      <c r="M1334" s="184">
        <v>7.5655000000000001</v>
      </c>
      <c r="N1334" s="184">
        <v>8.8993000000000002</v>
      </c>
      <c r="O1334" s="184">
        <v>8.3308</v>
      </c>
      <c r="P1334" s="184">
        <v>7.7990000000000004</v>
      </c>
      <c r="Q1334" s="184">
        <v>8.5967000000000002</v>
      </c>
      <c r="R1334" s="184">
        <v>8.5929000000000002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44410</v>
      </c>
      <c r="E1335" s="184">
        <v>16.142299999999999</v>
      </c>
      <c r="F1335" s="184">
        <v>20.6112</v>
      </c>
      <c r="G1335" s="184">
        <v>20.6112</v>
      </c>
      <c r="H1335" s="184">
        <v>14.998799999999999</v>
      </c>
      <c r="I1335" s="184">
        <v>11.0943</v>
      </c>
      <c r="J1335" s="184">
        <v>10.657299999999999</v>
      </c>
      <c r="K1335" s="184">
        <v>5.7561999999999998</v>
      </c>
      <c r="L1335" s="184">
        <v>6.6630000000000003</v>
      </c>
      <c r="M1335" s="184">
        <v>6.5811000000000002</v>
      </c>
      <c r="N1335" s="184">
        <v>7.8794000000000004</v>
      </c>
      <c r="O1335" s="184">
        <v>7.3638000000000003</v>
      </c>
      <c r="P1335" s="184">
        <v>6.8415999999999997</v>
      </c>
      <c r="Q1335" s="184">
        <v>7.6435000000000004</v>
      </c>
      <c r="R1335" s="184">
        <v>7.5993000000000004</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44410</v>
      </c>
      <c r="E1336" s="184">
        <v>12.341799999999999</v>
      </c>
      <c r="F1336" s="184">
        <v>5.9177</v>
      </c>
      <c r="G1336" s="184">
        <v>5.9177</v>
      </c>
      <c r="H1336" s="184">
        <v>2.3247</v>
      </c>
      <c r="I1336" s="184">
        <v>4.2317999999999998</v>
      </c>
      <c r="J1336" s="184">
        <v>168.27440000000001</v>
      </c>
      <c r="K1336" s="184">
        <v>57.078499999999998</v>
      </c>
      <c r="L1336" s="184">
        <v>33.1875</v>
      </c>
      <c r="M1336" s="184">
        <v>23.4238</v>
      </c>
      <c r="N1336" s="184">
        <v>17.5747</v>
      </c>
      <c r="O1336" s="184">
        <v>-4.4462000000000002</v>
      </c>
      <c r="P1336" s="184">
        <v>-2.06E-2</v>
      </c>
      <c r="Q1336" s="184">
        <v>3.0049000000000001</v>
      </c>
      <c r="R1336" s="184">
        <v>-5.9741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44410</v>
      </c>
      <c r="E1337" s="184">
        <v>13.0838</v>
      </c>
      <c r="F1337" s="184">
        <v>6.4196999999999997</v>
      </c>
      <c r="G1337" s="184">
        <v>6.4196999999999997</v>
      </c>
      <c r="H1337" s="184">
        <v>2.871</v>
      </c>
      <c r="I1337" s="184">
        <v>4.7710999999999997</v>
      </c>
      <c r="J1337" s="184">
        <v>168.8878</v>
      </c>
      <c r="K1337" s="184">
        <v>57.700499999999998</v>
      </c>
      <c r="L1337" s="184">
        <v>33.823500000000003</v>
      </c>
      <c r="M1337" s="184">
        <v>24.068300000000001</v>
      </c>
      <c r="N1337" s="184">
        <v>18.219899999999999</v>
      </c>
      <c r="O1337" s="184">
        <v>-3.7431000000000001</v>
      </c>
      <c r="P1337" s="184">
        <v>0.81010000000000004</v>
      </c>
      <c r="Q1337" s="184">
        <v>3.8546</v>
      </c>
      <c r="R1337" s="184">
        <v>-5.3765000000000001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44410</v>
      </c>
      <c r="E1338" s="184">
        <v>4.3200000000000002E-2</v>
      </c>
      <c r="F1338" s="184">
        <v>28.228899999999999</v>
      </c>
      <c r="G1338" s="184">
        <v>28.228899999999999</v>
      </c>
      <c r="H1338" s="184">
        <v>12.098100000000001</v>
      </c>
      <c r="I1338" s="184">
        <v>12.126200000000001</v>
      </c>
      <c r="J1338" s="184">
        <v>11.0039</v>
      </c>
      <c r="K1338" s="184">
        <v>11.094200000000001</v>
      </c>
      <c r="L1338" s="184">
        <v>11.340199999999999</v>
      </c>
      <c r="M1338" s="184">
        <v>-24.721800000000002</v>
      </c>
      <c r="N1338" s="184">
        <v>-20.475999999999999</v>
      </c>
      <c r="O1338" s="184"/>
      <c r="P1338" s="184"/>
      <c r="Q1338" s="184">
        <v>-12.060499999999999</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44410</v>
      </c>
      <c r="E1339" s="184">
        <v>4.5400000000000003E-2</v>
      </c>
      <c r="F1339" s="184">
        <v>0</v>
      </c>
      <c r="G1339" s="184">
        <v>0</v>
      </c>
      <c r="H1339" s="184">
        <v>11.5106</v>
      </c>
      <c r="I1339" s="184">
        <v>11.536</v>
      </c>
      <c r="J1339" s="184">
        <v>10.4659</v>
      </c>
      <c r="K1339" s="184">
        <v>11.446400000000001</v>
      </c>
      <c r="L1339" s="184">
        <v>11.2553</v>
      </c>
      <c r="M1339" s="184">
        <v>-24.918900000000001</v>
      </c>
      <c r="N1339" s="184">
        <v>-20.5169</v>
      </c>
      <c r="O1339" s="184"/>
      <c r="P1339" s="184"/>
      <c r="Q1339" s="184">
        <v>-12.112</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44410</v>
      </c>
      <c r="E1342" s="184">
        <v>42.527700000000003</v>
      </c>
      <c r="F1342" s="184">
        <v>2.2605</v>
      </c>
      <c r="G1342" s="184">
        <v>2.2605</v>
      </c>
      <c r="H1342" s="184">
        <v>4.43</v>
      </c>
      <c r="I1342" s="184">
        <v>5.9970999999999997</v>
      </c>
      <c r="J1342" s="184">
        <v>7.7838000000000003</v>
      </c>
      <c r="K1342" s="184">
        <v>6.4916999999999998</v>
      </c>
      <c r="L1342" s="184">
        <v>6.2392000000000003</v>
      </c>
      <c r="M1342" s="184">
        <v>5.1239999999999997</v>
      </c>
      <c r="N1342" s="184">
        <v>6.8135000000000003</v>
      </c>
      <c r="O1342" s="184">
        <v>9.9220000000000006</v>
      </c>
      <c r="P1342" s="184">
        <v>9.6892999999999994</v>
      </c>
      <c r="Q1342" s="184">
        <v>9.9678000000000004</v>
      </c>
      <c r="R1342" s="184">
        <v>9.5508000000000006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44410</v>
      </c>
      <c r="E1343" s="184">
        <v>40.165599999999998</v>
      </c>
      <c r="F1343" s="184">
        <v>1.7267999999999999</v>
      </c>
      <c r="G1343" s="184">
        <v>1.7267999999999999</v>
      </c>
      <c r="H1343" s="184">
        <v>3.8975</v>
      </c>
      <c r="I1343" s="184">
        <v>5.4573</v>
      </c>
      <c r="J1343" s="184">
        <v>7.2497999999999996</v>
      </c>
      <c r="K1343" s="184">
        <v>5.9432</v>
      </c>
      <c r="L1343" s="184">
        <v>5.6670999999999996</v>
      </c>
      <c r="M1343" s="184">
        <v>4.55</v>
      </c>
      <c r="N1343" s="184">
        <v>6.24</v>
      </c>
      <c r="O1343" s="184">
        <v>9.4038000000000004</v>
      </c>
      <c r="P1343" s="184">
        <v>8.9936000000000007</v>
      </c>
      <c r="Q1343" s="184">
        <v>8.1466999999999992</v>
      </c>
      <c r="R1343" s="184">
        <v>9.0416000000000007</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44410</v>
      </c>
      <c r="E1344" s="184">
        <v>58.462899999999998</v>
      </c>
      <c r="F1344" s="184">
        <v>8.8301999999999996</v>
      </c>
      <c r="G1344" s="184">
        <v>8.8301999999999996</v>
      </c>
      <c r="H1344" s="184">
        <v>3.3020999999999998</v>
      </c>
      <c r="I1344" s="184">
        <v>4.4402999999999997</v>
      </c>
      <c r="J1344" s="184">
        <v>6.1260000000000003</v>
      </c>
      <c r="K1344" s="184">
        <v>2.5182000000000002</v>
      </c>
      <c r="L1344" s="184">
        <v>3.6497999999999999</v>
      </c>
      <c r="M1344" s="184">
        <v>1.9379</v>
      </c>
      <c r="N1344" s="184">
        <v>2.2946</v>
      </c>
      <c r="O1344" s="184">
        <v>5.7872000000000003</v>
      </c>
      <c r="P1344" s="184">
        <v>5.9653999999999998</v>
      </c>
      <c r="Q1344" s="184">
        <v>7.7561999999999998</v>
      </c>
      <c r="R1344" s="184">
        <v>4.5667</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44410</v>
      </c>
      <c r="E1345" s="184">
        <v>62.9908</v>
      </c>
      <c r="F1345" s="184">
        <v>9.8392999999999997</v>
      </c>
      <c r="G1345" s="184">
        <v>9.8392999999999997</v>
      </c>
      <c r="H1345" s="184">
        <v>4.3163</v>
      </c>
      <c r="I1345" s="184">
        <v>5.4541000000000004</v>
      </c>
      <c r="J1345" s="184">
        <v>7.1422999999999996</v>
      </c>
      <c r="K1345" s="184">
        <v>3.5676999999999999</v>
      </c>
      <c r="L1345" s="184">
        <v>4.7504</v>
      </c>
      <c r="M1345" s="184">
        <v>2.9577</v>
      </c>
      <c r="N1345" s="184">
        <v>3.2841999999999998</v>
      </c>
      <c r="O1345" s="184">
        <v>6.7319000000000004</v>
      </c>
      <c r="P1345" s="184">
        <v>6.9389000000000003</v>
      </c>
      <c r="Q1345" s="184">
        <v>7.6914999999999996</v>
      </c>
      <c r="R1345" s="184">
        <v>5.5307000000000004</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44410</v>
      </c>
      <c r="E1346" s="184">
        <v>31.462800000000001</v>
      </c>
      <c r="F1346" s="184">
        <v>9.0942000000000007</v>
      </c>
      <c r="G1346" s="184">
        <v>9.0942000000000007</v>
      </c>
      <c r="H1346" s="184">
        <v>8.3162000000000003</v>
      </c>
      <c r="I1346" s="184">
        <v>6.8625999999999996</v>
      </c>
      <c r="J1346" s="184">
        <v>9.8985000000000003</v>
      </c>
      <c r="K1346" s="184">
        <v>7.7747000000000002</v>
      </c>
      <c r="L1346" s="184">
        <v>7.9615999999999998</v>
      </c>
      <c r="M1346" s="184">
        <v>6.2401999999999997</v>
      </c>
      <c r="N1346" s="184">
        <v>6.7469000000000001</v>
      </c>
      <c r="O1346" s="184">
        <v>3.1674000000000002</v>
      </c>
      <c r="P1346" s="184">
        <v>4.5297000000000001</v>
      </c>
      <c r="Q1346" s="184">
        <v>6.819</v>
      </c>
      <c r="R1346" s="184">
        <v>9.3876000000000008</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44410</v>
      </c>
      <c r="E1347" s="184">
        <v>0.83730000000000004</v>
      </c>
      <c r="F1347" s="184">
        <v>0</v>
      </c>
      <c r="G1347" s="184">
        <v>0</v>
      </c>
      <c r="H1347" s="184">
        <v>0</v>
      </c>
      <c r="I1347" s="184">
        <v>0</v>
      </c>
      <c r="J1347" s="184">
        <v>0</v>
      </c>
      <c r="K1347" s="184">
        <v>0</v>
      </c>
      <c r="L1347" s="184">
        <v>0</v>
      </c>
      <c r="M1347" s="184">
        <v>0</v>
      </c>
      <c r="N1347" s="184">
        <v>0</v>
      </c>
      <c r="O1347" s="184"/>
      <c r="P1347" s="184"/>
      <c r="Q1347" s="184">
        <v>-21.458500000000001</v>
      </c>
      <c r="R1347" s="184">
        <v>-23.067299999999999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44410</v>
      </c>
      <c r="E1348" s="184">
        <v>28.909800000000001</v>
      </c>
      <c r="F1348" s="184">
        <v>8.2120999999999995</v>
      </c>
      <c r="G1348" s="184">
        <v>8.2120999999999995</v>
      </c>
      <c r="H1348" s="184">
        <v>7.4416000000000002</v>
      </c>
      <c r="I1348" s="184">
        <v>5.9927999999999999</v>
      </c>
      <c r="J1348" s="184">
        <v>9.0122</v>
      </c>
      <c r="K1348" s="184">
        <v>6.8673000000000002</v>
      </c>
      <c r="L1348" s="184">
        <v>6.9801000000000002</v>
      </c>
      <c r="M1348" s="184">
        <v>5.2015000000000002</v>
      </c>
      <c r="N1348" s="184">
        <v>5.7000999999999999</v>
      </c>
      <c r="O1348" s="184">
        <v>2.2193999999999998</v>
      </c>
      <c r="P1348" s="184">
        <v>3.5779000000000001</v>
      </c>
      <c r="Q1348" s="184">
        <v>5.8425000000000002</v>
      </c>
      <c r="R1348" s="184">
        <v>8.3445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44410</v>
      </c>
      <c r="E1349" s="184">
        <v>0.7853</v>
      </c>
      <c r="F1349" s="184">
        <v>0</v>
      </c>
      <c r="G1349" s="184">
        <v>0</v>
      </c>
      <c r="H1349" s="184">
        <v>0</v>
      </c>
      <c r="I1349" s="184">
        <v>0</v>
      </c>
      <c r="J1349" s="184">
        <v>0</v>
      </c>
      <c r="K1349" s="184">
        <v>0</v>
      </c>
      <c r="L1349" s="184">
        <v>0</v>
      </c>
      <c r="M1349" s="184">
        <v>0</v>
      </c>
      <c r="N1349" s="184">
        <v>0</v>
      </c>
      <c r="O1349" s="184"/>
      <c r="P1349" s="184"/>
      <c r="Q1349" s="184">
        <v>-21.460100000000001</v>
      </c>
      <c r="R1349" s="184">
        <v>-23.067900000000002</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44410</v>
      </c>
      <c r="E1350" s="184">
        <v>10.4656</v>
      </c>
      <c r="F1350" s="184">
        <v>7.0956000000000001</v>
      </c>
      <c r="G1350" s="184">
        <v>7.0956000000000001</v>
      </c>
      <c r="H1350" s="184">
        <v>5.1368</v>
      </c>
      <c r="I1350" s="184">
        <v>5.2419000000000002</v>
      </c>
      <c r="J1350" s="184">
        <v>10.5223</v>
      </c>
      <c r="K1350" s="184">
        <v>5.0438000000000001</v>
      </c>
      <c r="L1350" s="184">
        <v>6.0063000000000004</v>
      </c>
      <c r="M1350" s="184">
        <v>4.0811999999999999</v>
      </c>
      <c r="N1350" s="184"/>
      <c r="O1350" s="184"/>
      <c r="P1350" s="184"/>
      <c r="Q1350" s="184">
        <v>5.2778</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44410</v>
      </c>
      <c r="E1351" s="184">
        <v>10.4207</v>
      </c>
      <c r="F1351" s="184">
        <v>6.6586999999999996</v>
      </c>
      <c r="G1351" s="184">
        <v>6.6586999999999996</v>
      </c>
      <c r="H1351" s="184">
        <v>4.7077999999999998</v>
      </c>
      <c r="I1351" s="184">
        <v>4.8125</v>
      </c>
      <c r="J1351" s="184">
        <v>10.050700000000001</v>
      </c>
      <c r="K1351" s="184">
        <v>4.6036999999999999</v>
      </c>
      <c r="L1351" s="184">
        <v>5.5640000000000001</v>
      </c>
      <c r="M1351" s="184">
        <v>3.5969000000000002</v>
      </c>
      <c r="N1351" s="184"/>
      <c r="O1351" s="184"/>
      <c r="P1351" s="184"/>
      <c r="Q1351" s="184">
        <v>4.7687999999999997</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44410</v>
      </c>
      <c r="E1354" s="184">
        <v>8.8400000000000006E-2</v>
      </c>
      <c r="F1354" s="184">
        <v>13.7788</v>
      </c>
      <c r="G1354" s="184">
        <v>13.7788</v>
      </c>
      <c r="H1354" s="184">
        <v>11.8238</v>
      </c>
      <c r="I1354" s="184">
        <v>11.8506</v>
      </c>
      <c r="J1354" s="184">
        <v>10.752700000000001</v>
      </c>
      <c r="K1354" s="184">
        <v>11.3009</v>
      </c>
      <c r="L1354" s="184">
        <v>11.323700000000001</v>
      </c>
      <c r="M1354" s="184">
        <v>-24.263999999999999</v>
      </c>
      <c r="N1354" s="184">
        <v>-16.277899999999999</v>
      </c>
      <c r="O1354" s="184"/>
      <c r="P1354" s="184"/>
      <c r="Q1354" s="184">
        <v>-9.1067</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44410</v>
      </c>
      <c r="E1355" s="184">
        <v>8.5099999999999995E-2</v>
      </c>
      <c r="F1355" s="184">
        <v>14.313700000000001</v>
      </c>
      <c r="G1355" s="184">
        <v>14.313700000000001</v>
      </c>
      <c r="H1355" s="184">
        <v>12.2834</v>
      </c>
      <c r="I1355" s="184">
        <v>12.3124</v>
      </c>
      <c r="J1355" s="184">
        <v>11.1736</v>
      </c>
      <c r="K1355" s="184">
        <v>11.268599999999999</v>
      </c>
      <c r="L1355" s="184">
        <v>11.523300000000001</v>
      </c>
      <c r="M1355" s="184">
        <v>-24.507300000000001</v>
      </c>
      <c r="N1355" s="184">
        <v>-16.478300000000001</v>
      </c>
      <c r="O1355" s="184"/>
      <c r="P1355" s="184"/>
      <c r="Q1355" s="184">
        <v>-9.2294</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44410</v>
      </c>
      <c r="E1356" s="184">
        <v>14.900700000000001</v>
      </c>
      <c r="F1356" s="184">
        <v>7.9253999999999998</v>
      </c>
      <c r="G1356" s="184">
        <v>7.9253999999999998</v>
      </c>
      <c r="H1356" s="184">
        <v>5.5698999999999996</v>
      </c>
      <c r="I1356" s="184">
        <v>4.6624999999999996</v>
      </c>
      <c r="J1356" s="184">
        <v>7.0269000000000004</v>
      </c>
      <c r="K1356" s="184">
        <v>4.7987000000000002</v>
      </c>
      <c r="L1356" s="184">
        <v>4.8151999999999999</v>
      </c>
      <c r="M1356" s="184">
        <v>3.7345000000000002</v>
      </c>
      <c r="N1356" s="184">
        <v>4.6802999999999999</v>
      </c>
      <c r="O1356" s="184">
        <v>3.9483999999999999</v>
      </c>
      <c r="P1356" s="184">
        <v>5.5045999999999999</v>
      </c>
      <c r="Q1356" s="184">
        <v>6.4871999999999996</v>
      </c>
      <c r="R1356" s="184">
        <v>2.0823</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44410</v>
      </c>
      <c r="E1357" s="184">
        <v>14.255100000000001</v>
      </c>
      <c r="F1357" s="184">
        <v>7.2590000000000003</v>
      </c>
      <c r="G1357" s="184">
        <v>7.2590000000000003</v>
      </c>
      <c r="H1357" s="184">
        <v>4.9428000000000001</v>
      </c>
      <c r="I1357" s="184">
        <v>4.0297999999999998</v>
      </c>
      <c r="J1357" s="184">
        <v>6.3860999999999999</v>
      </c>
      <c r="K1357" s="184">
        <v>4.1599000000000004</v>
      </c>
      <c r="L1357" s="184">
        <v>4.1757999999999997</v>
      </c>
      <c r="M1357" s="184">
        <v>3.1015999999999999</v>
      </c>
      <c r="N1357" s="184">
        <v>4.0553999999999997</v>
      </c>
      <c r="O1357" s="184">
        <v>3.2587000000000002</v>
      </c>
      <c r="P1357" s="184">
        <v>4.8277000000000001</v>
      </c>
      <c r="Q1357" s="184">
        <v>5.7464000000000004</v>
      </c>
      <c r="R1357" s="184">
        <v>1.4100999999999999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8.2755560975609761</v>
      </c>
      <c r="G1358" s="186">
        <v>8.2755560975609761</v>
      </c>
      <c r="H1358" s="186">
        <v>5.6168804878048793</v>
      </c>
      <c r="I1358" s="186">
        <v>5.7094902439024375</v>
      </c>
      <c r="J1358" s="186">
        <v>15.384441463414635</v>
      </c>
      <c r="K1358" s="186">
        <v>8.41412195121951</v>
      </c>
      <c r="L1358" s="186">
        <v>8.0357000000000003</v>
      </c>
      <c r="M1358" s="186">
        <v>3.5239317073170717</v>
      </c>
      <c r="N1358" s="186">
        <v>3.9761769230769244</v>
      </c>
      <c r="O1358" s="186">
        <v>5.6022548387096771</v>
      </c>
      <c r="P1358" s="186">
        <v>6.235290322580644</v>
      </c>
      <c r="Q1358" s="186">
        <v>3.1266609756097563</v>
      </c>
      <c r="R1358" s="186">
        <v>4.1087515151515159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8.2120999999999995</v>
      </c>
      <c r="G1359" s="186">
        <v>8.2120999999999995</v>
      </c>
      <c r="H1359" s="186">
        <v>4.9428000000000001</v>
      </c>
      <c r="I1359" s="186">
        <v>5.4541000000000004</v>
      </c>
      <c r="J1359" s="186">
        <v>8.1188000000000002</v>
      </c>
      <c r="K1359" s="186">
        <v>6.0197000000000003</v>
      </c>
      <c r="L1359" s="186">
        <v>6.5646000000000004</v>
      </c>
      <c r="M1359" s="186">
        <v>4.0811999999999999</v>
      </c>
      <c r="N1359" s="186">
        <v>5.7000999999999999</v>
      </c>
      <c r="O1359" s="186">
        <v>5.7872000000000003</v>
      </c>
      <c r="P1359" s="186">
        <v>6.8415999999999997</v>
      </c>
      <c r="Q1359" s="186">
        <v>7.5991999999999997</v>
      </c>
      <c r="R1359" s="186">
        <v>6.9188999999999998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44410</v>
      </c>
      <c r="E1362" s="184">
        <v>99.760300000000001</v>
      </c>
      <c r="F1362" s="184">
        <v>12.745900000000001</v>
      </c>
      <c r="G1362" s="184">
        <v>12.745900000000001</v>
      </c>
      <c r="H1362" s="184">
        <v>6.2115999999999998</v>
      </c>
      <c r="I1362" s="184">
        <v>5.883</v>
      </c>
      <c r="J1362" s="184">
        <v>6.8449</v>
      </c>
      <c r="K1362" s="184">
        <v>5.0632999999999999</v>
      </c>
      <c r="L1362" s="184">
        <v>6.2752999999999997</v>
      </c>
      <c r="M1362" s="184">
        <v>3.4811000000000001</v>
      </c>
      <c r="N1362" s="184">
        <v>4.1993999999999998</v>
      </c>
      <c r="O1362" s="184">
        <v>9.4093999999999998</v>
      </c>
      <c r="P1362" s="184">
        <v>7.32</v>
      </c>
      <c r="Q1362" s="184">
        <v>9.3249999999999993</v>
      </c>
      <c r="R1362" s="184">
        <v>7.5906000000000002</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44410</v>
      </c>
      <c r="E1363" s="184">
        <v>105.7727</v>
      </c>
      <c r="F1363" s="184">
        <v>13.1387</v>
      </c>
      <c r="G1363" s="184">
        <v>13.1387</v>
      </c>
      <c r="H1363" s="184">
        <v>6.6043000000000003</v>
      </c>
      <c r="I1363" s="184">
        <v>6.2808000000000002</v>
      </c>
      <c r="J1363" s="184">
        <v>7.2453000000000003</v>
      </c>
      <c r="K1363" s="184">
        <v>5.468</v>
      </c>
      <c r="L1363" s="184">
        <v>6.6867000000000001</v>
      </c>
      <c r="M1363" s="184">
        <v>3.9096000000000002</v>
      </c>
      <c r="N1363" s="184">
        <v>4.6487999999999996</v>
      </c>
      <c r="O1363" s="184">
        <v>10.087999999999999</v>
      </c>
      <c r="P1363" s="184">
        <v>8.0452999999999992</v>
      </c>
      <c r="Q1363" s="184">
        <v>8.6464999999999996</v>
      </c>
      <c r="R1363" s="184">
        <v>8.1599000000000004</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44410</v>
      </c>
      <c r="E1364" s="184">
        <v>49.192900000000002</v>
      </c>
      <c r="F1364" s="184">
        <v>12.502800000000001</v>
      </c>
      <c r="G1364" s="184">
        <v>12.502800000000001</v>
      </c>
      <c r="H1364" s="184">
        <v>4.1052999999999997</v>
      </c>
      <c r="I1364" s="184">
        <v>4.6935000000000002</v>
      </c>
      <c r="J1364" s="184">
        <v>6.774</v>
      </c>
      <c r="K1364" s="184">
        <v>3.8405999999999998</v>
      </c>
      <c r="L1364" s="184">
        <v>5.2710999999999997</v>
      </c>
      <c r="M1364" s="184">
        <v>3.1818</v>
      </c>
      <c r="N1364" s="184">
        <v>3.6716000000000002</v>
      </c>
      <c r="O1364" s="184">
        <v>9.2736999999999998</v>
      </c>
      <c r="P1364" s="184">
        <v>8.0591000000000008</v>
      </c>
      <c r="Q1364" s="184">
        <v>8.6380999999999997</v>
      </c>
      <c r="R1364" s="184">
        <v>7.2979000000000003</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44410</v>
      </c>
      <c r="E1365" s="184">
        <v>45.854900000000001</v>
      </c>
      <c r="F1365" s="184">
        <v>11.4199</v>
      </c>
      <c r="G1365" s="184">
        <v>11.4199</v>
      </c>
      <c r="H1365" s="184">
        <v>3.0265</v>
      </c>
      <c r="I1365" s="184">
        <v>3.6154000000000002</v>
      </c>
      <c r="J1365" s="184">
        <v>5.6917</v>
      </c>
      <c r="K1365" s="184">
        <v>2.7296999999999998</v>
      </c>
      <c r="L1365" s="184">
        <v>4.1250999999999998</v>
      </c>
      <c r="M1365" s="184">
        <v>2.0369000000000002</v>
      </c>
      <c r="N1365" s="184">
        <v>2.5127999999999999</v>
      </c>
      <c r="O1365" s="184">
        <v>8.1286000000000005</v>
      </c>
      <c r="P1365" s="184">
        <v>7.0277000000000003</v>
      </c>
      <c r="Q1365" s="184">
        <v>8.3994</v>
      </c>
      <c r="R1365" s="184">
        <v>6.1246999999999998</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44410</v>
      </c>
      <c r="E1366" s="184">
        <v>47.171799999999998</v>
      </c>
      <c r="F1366" s="184">
        <v>10.325699999999999</v>
      </c>
      <c r="G1366" s="184">
        <v>10.325699999999999</v>
      </c>
      <c r="H1366" s="184">
        <v>2.3334000000000001</v>
      </c>
      <c r="I1366" s="184">
        <v>2.0466000000000002</v>
      </c>
      <c r="J1366" s="184">
        <v>4.1882000000000001</v>
      </c>
      <c r="K1366" s="184">
        <v>3.3367</v>
      </c>
      <c r="L1366" s="184">
        <v>3.4868999999999999</v>
      </c>
      <c r="M1366" s="184">
        <v>2.4043000000000001</v>
      </c>
      <c r="N1366" s="184">
        <v>3.0293999999999999</v>
      </c>
      <c r="O1366" s="184">
        <v>7.2214</v>
      </c>
      <c r="P1366" s="184">
        <v>5.5166000000000004</v>
      </c>
      <c r="Q1366" s="184">
        <v>7.7028999999999996</v>
      </c>
      <c r="R1366" s="184">
        <v>5.9199000000000002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44410</v>
      </c>
      <c r="E1367" s="184">
        <v>50.204599999999999</v>
      </c>
      <c r="F1367" s="184">
        <v>11.2065</v>
      </c>
      <c r="G1367" s="184">
        <v>11.2065</v>
      </c>
      <c r="H1367" s="184">
        <v>3.2216999999999998</v>
      </c>
      <c r="I1367" s="184">
        <v>2.9426000000000001</v>
      </c>
      <c r="J1367" s="184">
        <v>5.0734000000000004</v>
      </c>
      <c r="K1367" s="184">
        <v>4.2614999999999998</v>
      </c>
      <c r="L1367" s="184">
        <v>4.4795999999999996</v>
      </c>
      <c r="M1367" s="184">
        <v>3.3140000000000001</v>
      </c>
      <c r="N1367" s="184">
        <v>3.8578000000000001</v>
      </c>
      <c r="O1367" s="184">
        <v>7.8563000000000001</v>
      </c>
      <c r="P1367" s="184">
        <v>6.1707000000000001</v>
      </c>
      <c r="Q1367" s="184">
        <v>7.7363</v>
      </c>
      <c r="R1367" s="184">
        <v>6.6105</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44410</v>
      </c>
      <c r="E1368" s="184">
        <v>34.8063</v>
      </c>
      <c r="F1368" s="184">
        <v>10.8108</v>
      </c>
      <c r="G1368" s="184">
        <v>10.8108</v>
      </c>
      <c r="H1368" s="184">
        <v>-0.44940000000000002</v>
      </c>
      <c r="I1368" s="184">
        <v>3.7581000000000002</v>
      </c>
      <c r="J1368" s="184">
        <v>5.8712</v>
      </c>
      <c r="K1368" s="184">
        <v>2.9167000000000001</v>
      </c>
      <c r="L1368" s="184">
        <v>3.0017</v>
      </c>
      <c r="M1368" s="184">
        <v>1.2574000000000001</v>
      </c>
      <c r="N1368" s="184">
        <v>1.9467000000000001</v>
      </c>
      <c r="O1368" s="184">
        <v>7.8211000000000004</v>
      </c>
      <c r="P1368" s="184">
        <v>5.8700999999999999</v>
      </c>
      <c r="Q1368" s="184">
        <v>6.9132999999999996</v>
      </c>
      <c r="R1368" s="184">
        <v>4.9531000000000001</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44410</v>
      </c>
      <c r="E1369" s="184">
        <v>37.248600000000003</v>
      </c>
      <c r="F1369" s="184">
        <v>11.6393</v>
      </c>
      <c r="G1369" s="184">
        <v>11.6393</v>
      </c>
      <c r="H1369" s="184">
        <v>0.378</v>
      </c>
      <c r="I1369" s="184">
        <v>4.5926</v>
      </c>
      <c r="J1369" s="184">
        <v>6.7108999999999996</v>
      </c>
      <c r="K1369" s="184">
        <v>3.7606999999999999</v>
      </c>
      <c r="L1369" s="184">
        <v>3.8527</v>
      </c>
      <c r="M1369" s="184">
        <v>2.1051000000000002</v>
      </c>
      <c r="N1369" s="184">
        <v>2.8035000000000001</v>
      </c>
      <c r="O1369" s="184">
        <v>8.6982999999999997</v>
      </c>
      <c r="P1369" s="184">
        <v>6.7054999999999998</v>
      </c>
      <c r="Q1369" s="184">
        <v>7.5</v>
      </c>
      <c r="R1369" s="184">
        <v>5.8334000000000001</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44410</v>
      </c>
      <c r="E1370" s="184">
        <v>31.3384</v>
      </c>
      <c r="F1370" s="184">
        <v>14.187099999999999</v>
      </c>
      <c r="G1370" s="184">
        <v>14.187099999999999</v>
      </c>
      <c r="H1370" s="184">
        <v>-0.56569999999999998</v>
      </c>
      <c r="I1370" s="184">
        <v>3.1484999999999999</v>
      </c>
      <c r="J1370" s="184">
        <v>3.8182999999999998</v>
      </c>
      <c r="K1370" s="184">
        <v>2.6873999999999998</v>
      </c>
      <c r="L1370" s="184">
        <v>4.7023000000000001</v>
      </c>
      <c r="M1370" s="184">
        <v>2.6101999999999999</v>
      </c>
      <c r="N1370" s="184">
        <v>3.6926000000000001</v>
      </c>
      <c r="O1370" s="184">
        <v>8.7888000000000002</v>
      </c>
      <c r="P1370" s="184">
        <v>7.4781000000000004</v>
      </c>
      <c r="Q1370" s="184">
        <v>9.2104999999999997</v>
      </c>
      <c r="R1370" s="184">
        <v>7.9527999999999999</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44410</v>
      </c>
      <c r="E1371" s="184">
        <v>32.5745</v>
      </c>
      <c r="F1371" s="184">
        <v>14.8087</v>
      </c>
      <c r="G1371" s="184">
        <v>14.8087</v>
      </c>
      <c r="H1371" s="184">
        <v>6.4000000000000001E-2</v>
      </c>
      <c r="I1371" s="184">
        <v>3.7911999999999999</v>
      </c>
      <c r="J1371" s="184">
        <v>4.4591000000000003</v>
      </c>
      <c r="K1371" s="184">
        <v>3.3315000000000001</v>
      </c>
      <c r="L1371" s="184">
        <v>5.3579999999999997</v>
      </c>
      <c r="M1371" s="184">
        <v>3.2541000000000002</v>
      </c>
      <c r="N1371" s="184">
        <v>4.3322000000000003</v>
      </c>
      <c r="O1371" s="184">
        <v>9.4085000000000001</v>
      </c>
      <c r="P1371" s="184">
        <v>8.0891000000000002</v>
      </c>
      <c r="Q1371" s="184">
        <v>8.7561</v>
      </c>
      <c r="R1371" s="184">
        <v>8.5615000000000006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44410</v>
      </c>
      <c r="E1372" s="184">
        <v>57.379800000000003</v>
      </c>
      <c r="F1372" s="184">
        <v>8.6784999999999997</v>
      </c>
      <c r="G1372" s="184">
        <v>8.6784999999999997</v>
      </c>
      <c r="H1372" s="184">
        <v>-4.3311000000000002</v>
      </c>
      <c r="I1372" s="184">
        <v>-0.37709999999999999</v>
      </c>
      <c r="J1372" s="184">
        <v>6.1116000000000001</v>
      </c>
      <c r="K1372" s="184">
        <v>4.0755999999999997</v>
      </c>
      <c r="L1372" s="184">
        <v>4.3459000000000003</v>
      </c>
      <c r="M1372" s="184">
        <v>2.1448999999999998</v>
      </c>
      <c r="N1372" s="184">
        <v>2.7368000000000001</v>
      </c>
      <c r="O1372" s="184">
        <v>9.6381999999999994</v>
      </c>
      <c r="P1372" s="184">
        <v>8.2295999999999996</v>
      </c>
      <c r="Q1372" s="184">
        <v>8.8950999999999993</v>
      </c>
      <c r="R1372" s="184">
        <v>7.0506000000000002</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44410</v>
      </c>
      <c r="E1373" s="184">
        <v>53.819699999999997</v>
      </c>
      <c r="F1373" s="184">
        <v>8.0078999999999994</v>
      </c>
      <c r="G1373" s="184">
        <v>8.0078999999999994</v>
      </c>
      <c r="H1373" s="184">
        <v>-4.9847999999999999</v>
      </c>
      <c r="I1373" s="184">
        <v>-1.0314000000000001</v>
      </c>
      <c r="J1373" s="184">
        <v>5.4595000000000002</v>
      </c>
      <c r="K1373" s="184">
        <v>3.4201000000000001</v>
      </c>
      <c r="L1373" s="184">
        <v>3.6659000000000002</v>
      </c>
      <c r="M1373" s="184">
        <v>1.4837</v>
      </c>
      <c r="N1373" s="184">
        <v>2.0762999999999998</v>
      </c>
      <c r="O1373" s="184">
        <v>8.9556000000000004</v>
      </c>
      <c r="P1373" s="184">
        <v>7.4340000000000002</v>
      </c>
      <c r="Q1373" s="184">
        <v>8.3173999999999992</v>
      </c>
      <c r="R1373" s="184">
        <v>6.3783000000000003</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44410</v>
      </c>
      <c r="E1374" s="184">
        <v>50.335900000000002</v>
      </c>
      <c r="F1374" s="184">
        <v>10.741400000000001</v>
      </c>
      <c r="G1374" s="184">
        <v>10.741400000000001</v>
      </c>
      <c r="H1374" s="184">
        <v>-0.91139999999999999</v>
      </c>
      <c r="I1374" s="184">
        <v>0.95860000000000001</v>
      </c>
      <c r="J1374" s="184">
        <v>7.9928999999999997</v>
      </c>
      <c r="K1374" s="184">
        <v>2.9889000000000001</v>
      </c>
      <c r="L1374" s="184">
        <v>2.4388999999999998</v>
      </c>
      <c r="M1374" s="184">
        <v>0.91249999999999998</v>
      </c>
      <c r="N1374" s="184">
        <v>1.4493</v>
      </c>
      <c r="O1374" s="184">
        <v>1.8935999999999999</v>
      </c>
      <c r="P1374" s="184">
        <v>2.9173</v>
      </c>
      <c r="Q1374" s="184">
        <v>6.2840999999999996</v>
      </c>
      <c r="R1374" s="184">
        <v>3.3778999999999999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44410</v>
      </c>
      <c r="E1375" s="184">
        <v>54.838799999999999</v>
      </c>
      <c r="F1375" s="184">
        <v>11.7256</v>
      </c>
      <c r="G1375" s="184">
        <v>11.7256</v>
      </c>
      <c r="H1375" s="184">
        <v>8.5599999999999996E-2</v>
      </c>
      <c r="I1375" s="184">
        <v>1.9601999999999999</v>
      </c>
      <c r="J1375" s="184">
        <v>8.9977999999999998</v>
      </c>
      <c r="K1375" s="184">
        <v>3.9973999999999998</v>
      </c>
      <c r="L1375" s="184">
        <v>3.4533999999999998</v>
      </c>
      <c r="M1375" s="184">
        <v>1.9228000000000001</v>
      </c>
      <c r="N1375" s="184">
        <v>2.4691999999999998</v>
      </c>
      <c r="O1375" s="184">
        <v>2.9180999999999999</v>
      </c>
      <c r="P1375" s="184">
        <v>3.9518</v>
      </c>
      <c r="Q1375" s="184">
        <v>5.6544999999999996</v>
      </c>
      <c r="R1375" s="184">
        <v>4.4157000000000002</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44410</v>
      </c>
      <c r="E1376" s="184">
        <v>66.103899999999996</v>
      </c>
      <c r="F1376" s="184">
        <v>16.532</v>
      </c>
      <c r="G1376" s="184">
        <v>16.532</v>
      </c>
      <c r="H1376" s="184">
        <v>9.0078999999999994</v>
      </c>
      <c r="I1376" s="184">
        <v>8.5907</v>
      </c>
      <c r="J1376" s="184">
        <v>4.8575999999999997</v>
      </c>
      <c r="K1376" s="184">
        <v>5.8255999999999997</v>
      </c>
      <c r="L1376" s="184">
        <v>3.5024000000000002</v>
      </c>
      <c r="M1376" s="184">
        <v>3.8845999999999998</v>
      </c>
      <c r="N1376" s="184">
        <v>4.2247000000000003</v>
      </c>
      <c r="O1376" s="184">
        <v>9.8213000000000008</v>
      </c>
      <c r="P1376" s="184">
        <v>7.6379000000000001</v>
      </c>
      <c r="Q1376" s="184">
        <v>8.3046000000000006</v>
      </c>
      <c r="R1376" s="184">
        <v>8.0010999999999992</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44410</v>
      </c>
      <c r="E1377" s="184">
        <v>61.368600000000001</v>
      </c>
      <c r="F1377" s="184">
        <v>15.483599999999999</v>
      </c>
      <c r="G1377" s="184">
        <v>15.483599999999999</v>
      </c>
      <c r="H1377" s="184">
        <v>7.9905999999999997</v>
      </c>
      <c r="I1377" s="184">
        <v>7.5968999999999998</v>
      </c>
      <c r="J1377" s="184">
        <v>3.8458999999999999</v>
      </c>
      <c r="K1377" s="184">
        <v>4.7925000000000004</v>
      </c>
      <c r="L1377" s="184">
        <v>2.4169</v>
      </c>
      <c r="M1377" s="184">
        <v>2.7885</v>
      </c>
      <c r="N1377" s="184">
        <v>3.1124000000000001</v>
      </c>
      <c r="O1377" s="184">
        <v>8.6859000000000002</v>
      </c>
      <c r="P1377" s="184">
        <v>6.5964999999999998</v>
      </c>
      <c r="Q1377" s="184">
        <v>8.7197999999999993</v>
      </c>
      <c r="R1377" s="184">
        <v>6.8533999999999997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44410</v>
      </c>
      <c r="E1378" s="184">
        <v>57.497</v>
      </c>
      <c r="F1378" s="184">
        <v>5.4406999999999996</v>
      </c>
      <c r="G1378" s="184">
        <v>5.4406999999999996</v>
      </c>
      <c r="H1378" s="184">
        <v>0.83450000000000002</v>
      </c>
      <c r="I1378" s="184">
        <v>2.3010000000000002</v>
      </c>
      <c r="J1378" s="184">
        <v>4.4295999999999998</v>
      </c>
      <c r="K1378" s="184">
        <v>2.3302999999999998</v>
      </c>
      <c r="L1378" s="184">
        <v>3.9908999999999999</v>
      </c>
      <c r="M1378" s="184">
        <v>1.7494000000000001</v>
      </c>
      <c r="N1378" s="184">
        <v>1.4442999999999999</v>
      </c>
      <c r="O1378" s="184">
        <v>7.5946999999999996</v>
      </c>
      <c r="P1378" s="184">
        <v>6.2386999999999997</v>
      </c>
      <c r="Q1378" s="184">
        <v>8.0939999999999994</v>
      </c>
      <c r="R1378" s="184">
        <v>5.5187999999999997</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44410</v>
      </c>
      <c r="E1379" s="184">
        <v>60.235199999999999</v>
      </c>
      <c r="F1379" s="184">
        <v>5.6177999999999999</v>
      </c>
      <c r="G1379" s="184">
        <v>5.6177999999999999</v>
      </c>
      <c r="H1379" s="184">
        <v>1.0044</v>
      </c>
      <c r="I1379" s="184">
        <v>2.4695</v>
      </c>
      <c r="J1379" s="184">
        <v>4.6017000000000001</v>
      </c>
      <c r="K1379" s="184">
        <v>2.5011000000000001</v>
      </c>
      <c r="L1379" s="184">
        <v>4.1604000000000001</v>
      </c>
      <c r="M1379" s="184">
        <v>2.0863</v>
      </c>
      <c r="N1379" s="184">
        <v>1.9253</v>
      </c>
      <c r="O1379" s="184">
        <v>8.2413000000000007</v>
      </c>
      <c r="P1379" s="184">
        <v>6.8101000000000003</v>
      </c>
      <c r="Q1379" s="184">
        <v>7.5446999999999997</v>
      </c>
      <c r="R1379" s="184">
        <v>6.1226000000000003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44410</v>
      </c>
      <c r="E1380" s="184">
        <v>71.3001</v>
      </c>
      <c r="F1380" s="184">
        <v>5.1555</v>
      </c>
      <c r="G1380" s="184">
        <v>5.1555</v>
      </c>
      <c r="H1380" s="184">
        <v>-2.7336999999999998</v>
      </c>
      <c r="I1380" s="184">
        <v>3.6030000000000002</v>
      </c>
      <c r="J1380" s="184">
        <v>4.6403999999999996</v>
      </c>
      <c r="K1380" s="184">
        <v>1.7874000000000001</v>
      </c>
      <c r="L1380" s="184">
        <v>3.2343000000000002</v>
      </c>
      <c r="M1380" s="184">
        <v>0.93169999999999997</v>
      </c>
      <c r="N1380" s="184">
        <v>1.7577</v>
      </c>
      <c r="O1380" s="184">
        <v>8.8583999999999996</v>
      </c>
      <c r="P1380" s="184">
        <v>7.0308999999999999</v>
      </c>
      <c r="Q1380" s="184">
        <v>8.6934000000000005</v>
      </c>
      <c r="R1380" s="184">
        <v>5.9131</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44410</v>
      </c>
      <c r="E1381" s="184">
        <v>76.775999999999996</v>
      </c>
      <c r="F1381" s="184">
        <v>6.3103999999999996</v>
      </c>
      <c r="G1381" s="184">
        <v>6.3103999999999996</v>
      </c>
      <c r="H1381" s="184">
        <v>-1.5684</v>
      </c>
      <c r="I1381" s="184">
        <v>4.7797999999999998</v>
      </c>
      <c r="J1381" s="184">
        <v>5.7884000000000002</v>
      </c>
      <c r="K1381" s="184">
        <v>2.9264000000000001</v>
      </c>
      <c r="L1381" s="184">
        <v>4.4024000000000001</v>
      </c>
      <c r="M1381" s="184">
        <v>2.0996999999999999</v>
      </c>
      <c r="N1381" s="184">
        <v>2.8874</v>
      </c>
      <c r="O1381" s="184">
        <v>9.8055000000000003</v>
      </c>
      <c r="P1381" s="184">
        <v>7.9550000000000001</v>
      </c>
      <c r="Q1381" s="184">
        <v>8.5724999999999998</v>
      </c>
      <c r="R1381" s="184">
        <v>6.8978000000000002</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44410</v>
      </c>
      <c r="E1382" s="184">
        <v>58.791200000000003</v>
      </c>
      <c r="F1382" s="184">
        <v>5.3415999999999997</v>
      </c>
      <c r="G1382" s="184">
        <v>5.3415999999999997</v>
      </c>
      <c r="H1382" s="184">
        <v>6.6425999999999998</v>
      </c>
      <c r="I1382" s="184">
        <v>8.3369999999999997</v>
      </c>
      <c r="J1382" s="184">
        <v>7.9966999999999997</v>
      </c>
      <c r="K1382" s="184">
        <v>6.1128999999999998</v>
      </c>
      <c r="L1382" s="184">
        <v>6.6608000000000001</v>
      </c>
      <c r="M1382" s="184">
        <v>4.8921999999999999</v>
      </c>
      <c r="N1382" s="184">
        <v>6.0186000000000002</v>
      </c>
      <c r="O1382" s="184">
        <v>10.0578</v>
      </c>
      <c r="P1382" s="184">
        <v>9.0873000000000008</v>
      </c>
      <c r="Q1382" s="184">
        <v>8.8427000000000007</v>
      </c>
      <c r="R1382" s="184">
        <v>9.6069999999999993</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44410</v>
      </c>
      <c r="E1383" s="184">
        <v>55.933700000000002</v>
      </c>
      <c r="F1383" s="184">
        <v>4.6784999999999997</v>
      </c>
      <c r="G1383" s="184">
        <v>4.6784999999999997</v>
      </c>
      <c r="H1383" s="184">
        <v>5.9730999999999996</v>
      </c>
      <c r="I1383" s="184">
        <v>7.6714000000000002</v>
      </c>
      <c r="J1383" s="184">
        <v>7.3308999999999997</v>
      </c>
      <c r="K1383" s="184">
        <v>5.4428999999999998</v>
      </c>
      <c r="L1383" s="184">
        <v>5.9831000000000003</v>
      </c>
      <c r="M1383" s="184">
        <v>4.2222</v>
      </c>
      <c r="N1383" s="184">
        <v>5.343</v>
      </c>
      <c r="O1383" s="184">
        <v>9.3460999999999999</v>
      </c>
      <c r="P1383" s="184">
        <v>8.3101000000000003</v>
      </c>
      <c r="Q1383" s="184">
        <v>7.8506999999999998</v>
      </c>
      <c r="R1383" s="184">
        <v>8.9298000000000002</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44410</v>
      </c>
      <c r="E1384" s="184">
        <v>70.687799999999996</v>
      </c>
      <c r="F1384" s="184">
        <v>12.267200000000001</v>
      </c>
      <c r="G1384" s="184">
        <v>12.267200000000001</v>
      </c>
      <c r="H1384" s="184">
        <v>0.90749999999999997</v>
      </c>
      <c r="I1384" s="184">
        <v>-0.16600000000000001</v>
      </c>
      <c r="J1384" s="184">
        <v>3.7765</v>
      </c>
      <c r="K1384" s="184">
        <v>3.9296000000000002</v>
      </c>
      <c r="L1384" s="184">
        <v>4.8253000000000004</v>
      </c>
      <c r="M1384" s="184">
        <v>2.5398000000000001</v>
      </c>
      <c r="N1384" s="184">
        <v>3.7517</v>
      </c>
      <c r="O1384" s="184">
        <v>8.6979000000000006</v>
      </c>
      <c r="P1384" s="184">
        <v>7.6033999999999997</v>
      </c>
      <c r="Q1384" s="184">
        <v>8.5777999999999999</v>
      </c>
      <c r="R1384" s="184">
        <v>7.9684999999999997</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44410</v>
      </c>
      <c r="E1385" s="184">
        <v>65.767700000000005</v>
      </c>
      <c r="F1385" s="184">
        <v>11.591699999999999</v>
      </c>
      <c r="G1385" s="184">
        <v>11.591699999999999</v>
      </c>
      <c r="H1385" s="184">
        <v>9.5100000000000004E-2</v>
      </c>
      <c r="I1385" s="184">
        <v>-1.0144</v>
      </c>
      <c r="J1385" s="184">
        <v>3.0207999999999999</v>
      </c>
      <c r="K1385" s="184">
        <v>3.2242000000000002</v>
      </c>
      <c r="L1385" s="184">
        <v>4.0495000000000001</v>
      </c>
      <c r="M1385" s="184">
        <v>1.7282999999999999</v>
      </c>
      <c r="N1385" s="184">
        <v>2.9066000000000001</v>
      </c>
      <c r="O1385" s="184">
        <v>7.7538</v>
      </c>
      <c r="P1385" s="184">
        <v>6.5368000000000004</v>
      </c>
      <c r="Q1385" s="184">
        <v>8.0665999999999993</v>
      </c>
      <c r="R1385" s="184">
        <v>7.0663</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44410</v>
      </c>
      <c r="E1386" s="184">
        <v>1.7743</v>
      </c>
      <c r="F1386" s="184">
        <v>10.2944</v>
      </c>
      <c r="G1386" s="184">
        <v>10.2944</v>
      </c>
      <c r="H1386" s="184">
        <v>10.601100000000001</v>
      </c>
      <c r="I1386" s="184">
        <v>10.770899999999999</v>
      </c>
      <c r="J1386" s="184">
        <v>10.9169</v>
      </c>
      <c r="K1386" s="184">
        <v>11.1206</v>
      </c>
      <c r="L1386" s="184">
        <v>11.446099999999999</v>
      </c>
      <c r="M1386" s="184">
        <v>-24.238900000000001</v>
      </c>
      <c r="N1386" s="184">
        <v>-16.2334</v>
      </c>
      <c r="O1386" s="184"/>
      <c r="P1386" s="184"/>
      <c r="Q1386" s="184">
        <v>-9.0932999999999993</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44410</v>
      </c>
      <c r="E1387" s="184">
        <v>1.6604000000000001</v>
      </c>
      <c r="F1387" s="184">
        <v>10.267200000000001</v>
      </c>
      <c r="G1387" s="184">
        <v>10.267200000000001</v>
      </c>
      <c r="H1387" s="184">
        <v>10.699199999999999</v>
      </c>
      <c r="I1387" s="184">
        <v>10.8795</v>
      </c>
      <c r="J1387" s="184">
        <v>10.8782</v>
      </c>
      <c r="K1387" s="184">
        <v>11.138199999999999</v>
      </c>
      <c r="L1387" s="184">
        <v>11.448499999999999</v>
      </c>
      <c r="M1387" s="184">
        <v>-24.471699999999998</v>
      </c>
      <c r="N1387" s="184">
        <v>-16.41</v>
      </c>
      <c r="O1387" s="184"/>
      <c r="P1387" s="184"/>
      <c r="Q1387" s="184">
        <v>-9.2263999999999999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44410</v>
      </c>
      <c r="E1388" s="184">
        <v>54.884799999999998</v>
      </c>
      <c r="F1388" s="184">
        <v>11.7158</v>
      </c>
      <c r="G1388" s="184">
        <v>11.7158</v>
      </c>
      <c r="H1388" s="184">
        <v>4.5641999999999996</v>
      </c>
      <c r="I1388" s="184">
        <v>4.5157999999999996</v>
      </c>
      <c r="J1388" s="184">
        <v>4.6218000000000004</v>
      </c>
      <c r="K1388" s="184">
        <v>3.0985</v>
      </c>
      <c r="L1388" s="184">
        <v>3.7545999999999999</v>
      </c>
      <c r="M1388" s="184">
        <v>2.3111000000000002</v>
      </c>
      <c r="N1388" s="184">
        <v>2.5021</v>
      </c>
      <c r="O1388" s="184">
        <v>1.83E-2</v>
      </c>
      <c r="P1388" s="184">
        <v>2.6728999999999998</v>
      </c>
      <c r="Q1388" s="184">
        <v>5.6784999999999997</v>
      </c>
      <c r="R1388" s="184">
        <v>0.94930000000000003</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44410</v>
      </c>
      <c r="E1389" s="184">
        <v>51.0824</v>
      </c>
      <c r="F1389" s="184">
        <v>11.4194</v>
      </c>
      <c r="G1389" s="184">
        <v>11.4194</v>
      </c>
      <c r="H1389" s="184">
        <v>4.2497999999999996</v>
      </c>
      <c r="I1389" s="184">
        <v>4.1764999999999999</v>
      </c>
      <c r="J1389" s="184">
        <v>4.2355</v>
      </c>
      <c r="K1389" s="184">
        <v>2.6873</v>
      </c>
      <c r="L1389" s="184">
        <v>3.3180999999999998</v>
      </c>
      <c r="M1389" s="184">
        <v>1.8552</v>
      </c>
      <c r="N1389" s="184">
        <v>2.0171999999999999</v>
      </c>
      <c r="O1389" s="184">
        <v>-0.69599999999999995</v>
      </c>
      <c r="P1389" s="184">
        <v>1.9177</v>
      </c>
      <c r="Q1389" s="184">
        <v>7.3013000000000003</v>
      </c>
      <c r="R1389" s="184">
        <v>0.22439999999999999</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10.501949999999999</v>
      </c>
      <c r="G1390" s="186">
        <v>10.501949999999999</v>
      </c>
      <c r="H1390" s="186">
        <v>2.6091392857142854</v>
      </c>
      <c r="I1390" s="186">
        <v>4.1705071428571436</v>
      </c>
      <c r="J1390" s="186">
        <v>5.9349892857142867</v>
      </c>
      <c r="K1390" s="186">
        <v>4.2426999999999984</v>
      </c>
      <c r="L1390" s="186">
        <v>4.7977428571428566</v>
      </c>
      <c r="M1390" s="186">
        <v>0.58560000000000001</v>
      </c>
      <c r="N1390" s="186">
        <v>1.7383571428571432</v>
      </c>
      <c r="O1390" s="186">
        <v>7.62633076923077</v>
      </c>
      <c r="P1390" s="186">
        <v>6.5850846153846154</v>
      </c>
      <c r="Q1390" s="186">
        <v>6.782360714285713</v>
      </c>
      <c r="R1390" s="186">
        <v>6.3184192307692308</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11.312950000000001</v>
      </c>
      <c r="G1391" s="186">
        <v>11.312950000000001</v>
      </c>
      <c r="H1391" s="186">
        <v>1.6689000000000001</v>
      </c>
      <c r="I1391" s="186">
        <v>3.7746500000000003</v>
      </c>
      <c r="J1391" s="186">
        <v>5.5755999999999997</v>
      </c>
      <c r="K1391" s="186">
        <v>3.5903999999999998</v>
      </c>
      <c r="L1391" s="186">
        <v>4.1427499999999995</v>
      </c>
      <c r="M1391" s="186">
        <v>2.125</v>
      </c>
      <c r="N1391" s="186">
        <v>2.84545</v>
      </c>
      <c r="O1391" s="186">
        <v>8.6981000000000002</v>
      </c>
      <c r="P1391" s="186">
        <v>7.0293000000000001</v>
      </c>
      <c r="Q1391" s="186">
        <v>8.1993000000000009</v>
      </c>
      <c r="R1391" s="186">
        <v>6.7319499999999994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44410</v>
      </c>
      <c r="E1394" s="184">
        <v>434.77</v>
      </c>
      <c r="F1394" s="184">
        <v>1.107</v>
      </c>
      <c r="G1394" s="184">
        <v>1.107</v>
      </c>
      <c r="H1394" s="184">
        <v>2.3252999999999999</v>
      </c>
      <c r="I1394" s="184">
        <v>4.2389000000000001</v>
      </c>
      <c r="J1394" s="184">
        <v>7.9878999999999998</v>
      </c>
      <c r="K1394" s="184">
        <v>22.119499999999999</v>
      </c>
      <c r="L1394" s="184">
        <v>32.839399999999998</v>
      </c>
      <c r="M1394" s="184">
        <v>62.512599999999999</v>
      </c>
      <c r="N1394" s="184">
        <v>78.528300000000002</v>
      </c>
      <c r="O1394" s="184">
        <v>12.3634</v>
      </c>
      <c r="P1394" s="184">
        <v>12.244300000000001</v>
      </c>
      <c r="Q1394" s="184">
        <v>22.162700000000001</v>
      </c>
      <c r="R1394" s="184">
        <v>29.521799999999999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44410</v>
      </c>
      <c r="E1395" s="184">
        <v>468</v>
      </c>
      <c r="F1395" s="184">
        <v>1.1127</v>
      </c>
      <c r="G1395" s="184">
        <v>1.1127</v>
      </c>
      <c r="H1395" s="184">
        <v>2.3397999999999999</v>
      </c>
      <c r="I1395" s="184">
        <v>4.2710999999999997</v>
      </c>
      <c r="J1395" s="184">
        <v>8.0632000000000001</v>
      </c>
      <c r="K1395" s="184">
        <v>22.3977</v>
      </c>
      <c r="L1395" s="184">
        <v>33.409399999999998</v>
      </c>
      <c r="M1395" s="184">
        <v>63.596299999999999</v>
      </c>
      <c r="N1395" s="184">
        <v>80.173199999999994</v>
      </c>
      <c r="O1395" s="184">
        <v>13.3843</v>
      </c>
      <c r="P1395" s="184">
        <v>13.2811</v>
      </c>
      <c r="Q1395" s="184">
        <v>17.1767</v>
      </c>
      <c r="R1395" s="184">
        <v>30.7057</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44410</v>
      </c>
      <c r="E1396" s="184">
        <v>71.94</v>
      </c>
      <c r="F1396" s="184">
        <v>1.6819999999999999</v>
      </c>
      <c r="G1396" s="184">
        <v>1.6819999999999999</v>
      </c>
      <c r="H1396" s="184">
        <v>2.6101999999999999</v>
      </c>
      <c r="I1396" s="184">
        <v>3.6152000000000002</v>
      </c>
      <c r="J1396" s="184">
        <v>5.6543000000000001</v>
      </c>
      <c r="K1396" s="184">
        <v>17.837800000000001</v>
      </c>
      <c r="L1396" s="184">
        <v>27.08</v>
      </c>
      <c r="M1396" s="184">
        <v>52.093000000000004</v>
      </c>
      <c r="N1396" s="184">
        <v>67.692300000000003</v>
      </c>
      <c r="O1396" s="184">
        <v>23.3384</v>
      </c>
      <c r="P1396" s="184">
        <v>21.371099999999998</v>
      </c>
      <c r="Q1396" s="184">
        <v>21.309200000000001</v>
      </c>
      <c r="R1396" s="184">
        <v>38.499899999999997</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44410</v>
      </c>
      <c r="E1397" s="184">
        <v>64.75</v>
      </c>
      <c r="F1397" s="184">
        <v>1.6642999999999999</v>
      </c>
      <c r="G1397" s="184">
        <v>1.6642999999999999</v>
      </c>
      <c r="H1397" s="184">
        <v>2.5823999999999998</v>
      </c>
      <c r="I1397" s="184">
        <v>3.5503</v>
      </c>
      <c r="J1397" s="184">
        <v>5.5247999999999999</v>
      </c>
      <c r="K1397" s="184">
        <v>17.4284</v>
      </c>
      <c r="L1397" s="184">
        <v>26.242899999999999</v>
      </c>
      <c r="M1397" s="184">
        <v>50.581400000000002</v>
      </c>
      <c r="N1397" s="184">
        <v>65.431799999999996</v>
      </c>
      <c r="O1397" s="184">
        <v>21.7376</v>
      </c>
      <c r="P1397" s="184">
        <v>19.888300000000001</v>
      </c>
      <c r="Q1397" s="184">
        <v>19.551300000000001</v>
      </c>
      <c r="R1397" s="184">
        <v>36.641500000000001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44410</v>
      </c>
      <c r="E1398" s="184">
        <v>15.71</v>
      </c>
      <c r="F1398" s="184">
        <v>1.159</v>
      </c>
      <c r="G1398" s="184">
        <v>1.159</v>
      </c>
      <c r="H1398" s="184">
        <v>1.7486999999999999</v>
      </c>
      <c r="I1398" s="184">
        <v>1.9468000000000001</v>
      </c>
      <c r="J1398" s="184">
        <v>5.5071000000000003</v>
      </c>
      <c r="K1398" s="184">
        <v>20.9392</v>
      </c>
      <c r="L1398" s="184">
        <v>31.354500000000002</v>
      </c>
      <c r="M1398" s="184">
        <v>60.306100000000001</v>
      </c>
      <c r="N1398" s="184">
        <v>77.916200000000003</v>
      </c>
      <c r="O1398" s="184">
        <v>17.54</v>
      </c>
      <c r="P1398" s="184">
        <v>16.555900000000001</v>
      </c>
      <c r="Q1398" s="184">
        <v>4.2568999999999999</v>
      </c>
      <c r="R1398" s="184">
        <v>36.779400000000003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44410</v>
      </c>
      <c r="E1399" s="184">
        <v>16.850000000000001</v>
      </c>
      <c r="F1399" s="184">
        <v>1.1405000000000001</v>
      </c>
      <c r="G1399" s="184">
        <v>1.1405000000000001</v>
      </c>
      <c r="H1399" s="184">
        <v>1.6898</v>
      </c>
      <c r="I1399" s="184">
        <v>1.9359</v>
      </c>
      <c r="J1399" s="184">
        <v>5.5763999999999996</v>
      </c>
      <c r="K1399" s="184">
        <v>21.135899999999999</v>
      </c>
      <c r="L1399" s="184">
        <v>31.846599999999999</v>
      </c>
      <c r="M1399" s="184">
        <v>61.244</v>
      </c>
      <c r="N1399" s="184">
        <v>79.446200000000005</v>
      </c>
      <c r="O1399" s="184">
        <v>18.544699999999999</v>
      </c>
      <c r="P1399" s="184">
        <v>17.5626</v>
      </c>
      <c r="Q1399" s="184">
        <v>10.0198</v>
      </c>
      <c r="R1399" s="184">
        <v>37.923099999999998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44410</v>
      </c>
      <c r="E1400" s="184">
        <v>56.408999999999999</v>
      </c>
      <c r="F1400" s="184">
        <v>0.78610000000000002</v>
      </c>
      <c r="G1400" s="184">
        <v>0.78610000000000002</v>
      </c>
      <c r="H1400" s="184">
        <v>1.508</v>
      </c>
      <c r="I1400" s="184">
        <v>2.8441999999999998</v>
      </c>
      <c r="J1400" s="184">
        <v>5.7041000000000004</v>
      </c>
      <c r="K1400" s="184">
        <v>18.911000000000001</v>
      </c>
      <c r="L1400" s="184">
        <v>33.667400000000001</v>
      </c>
      <c r="M1400" s="184">
        <v>65.184899999999999</v>
      </c>
      <c r="N1400" s="184">
        <v>77.957599999999999</v>
      </c>
      <c r="O1400" s="184">
        <v>19.932500000000001</v>
      </c>
      <c r="P1400" s="184">
        <v>15.506399999999999</v>
      </c>
      <c r="Q1400" s="184">
        <v>12.0022</v>
      </c>
      <c r="R1400" s="184">
        <v>37.666499999999999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44410</v>
      </c>
      <c r="E1401" s="184">
        <v>63.276000000000003</v>
      </c>
      <c r="F1401" s="184">
        <v>0.79969999999999997</v>
      </c>
      <c r="G1401" s="184">
        <v>0.79969999999999997</v>
      </c>
      <c r="H1401" s="184">
        <v>1.5388999999999999</v>
      </c>
      <c r="I1401" s="184">
        <v>2.9045000000000001</v>
      </c>
      <c r="J1401" s="184">
        <v>5.8428000000000004</v>
      </c>
      <c r="K1401" s="184">
        <v>19.372900000000001</v>
      </c>
      <c r="L1401" s="184">
        <v>34.667000000000002</v>
      </c>
      <c r="M1401" s="184">
        <v>67.082999999999998</v>
      </c>
      <c r="N1401" s="184">
        <v>80.6905</v>
      </c>
      <c r="O1401" s="184">
        <v>21.709199999999999</v>
      </c>
      <c r="P1401" s="184">
        <v>17.273900000000001</v>
      </c>
      <c r="Q1401" s="184">
        <v>20.826699999999999</v>
      </c>
      <c r="R1401" s="184">
        <v>39.688800000000001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44410</v>
      </c>
      <c r="E1402" s="184">
        <v>95.86</v>
      </c>
      <c r="F1402" s="184">
        <v>1.1651</v>
      </c>
      <c r="G1402" s="184">
        <v>1.1651</v>
      </c>
      <c r="H1402" s="184">
        <v>1.5111000000000001</v>
      </c>
      <c r="I1402" s="184">
        <v>2.4539</v>
      </c>
      <c r="J1402" s="184">
        <v>3.9685000000000001</v>
      </c>
      <c r="K1402" s="184">
        <v>16.170000000000002</v>
      </c>
      <c r="L1402" s="184">
        <v>22.222100000000001</v>
      </c>
      <c r="M1402" s="184">
        <v>46.302</v>
      </c>
      <c r="N1402" s="184">
        <v>59.415999999999997</v>
      </c>
      <c r="O1402" s="184">
        <v>18.1553</v>
      </c>
      <c r="P1402" s="184">
        <v>17.0654</v>
      </c>
      <c r="Q1402" s="184">
        <v>19.8887</v>
      </c>
      <c r="R1402" s="184">
        <v>34.3352</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44410</v>
      </c>
      <c r="E1403" s="184">
        <v>89.551000000000002</v>
      </c>
      <c r="F1403" s="184">
        <v>1.1567000000000001</v>
      </c>
      <c r="G1403" s="184">
        <v>1.1567000000000001</v>
      </c>
      <c r="H1403" s="184">
        <v>1.4925999999999999</v>
      </c>
      <c r="I1403" s="184">
        <v>2.4154</v>
      </c>
      <c r="J1403" s="184">
        <v>3.8839000000000001</v>
      </c>
      <c r="K1403" s="184">
        <v>15.8786</v>
      </c>
      <c r="L1403" s="184">
        <v>21.6296</v>
      </c>
      <c r="M1403" s="184">
        <v>45.2288</v>
      </c>
      <c r="N1403" s="184">
        <v>57.865900000000003</v>
      </c>
      <c r="O1403" s="184">
        <v>17.0579</v>
      </c>
      <c r="P1403" s="184">
        <v>16.020199999999999</v>
      </c>
      <c r="Q1403" s="184">
        <v>16.0519</v>
      </c>
      <c r="R1403" s="184">
        <v>33.090299999999999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44410</v>
      </c>
      <c r="E1404" s="184">
        <v>53.213000000000001</v>
      </c>
      <c r="F1404" s="184">
        <v>1.4470000000000001</v>
      </c>
      <c r="G1404" s="184">
        <v>1.4470000000000001</v>
      </c>
      <c r="H1404" s="184">
        <v>2.1833</v>
      </c>
      <c r="I1404" s="184">
        <v>2.7852999999999999</v>
      </c>
      <c r="J1404" s="184">
        <v>6.3792</v>
      </c>
      <c r="K1404" s="184">
        <v>22.177099999999999</v>
      </c>
      <c r="L1404" s="184">
        <v>32.949399999999997</v>
      </c>
      <c r="M1404" s="184">
        <v>70.238</v>
      </c>
      <c r="N1404" s="184">
        <v>90.994600000000005</v>
      </c>
      <c r="O1404" s="184">
        <v>21.6097</v>
      </c>
      <c r="P1404" s="184">
        <v>19.678799999999999</v>
      </c>
      <c r="Q1404" s="184">
        <v>22.6981</v>
      </c>
      <c r="R1404" s="184">
        <v>43.261099999999999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44410</v>
      </c>
      <c r="E1405" s="184">
        <v>48.264000000000003</v>
      </c>
      <c r="F1405" s="184">
        <v>1.4376</v>
      </c>
      <c r="G1405" s="184">
        <v>1.4376</v>
      </c>
      <c r="H1405" s="184">
        <v>2.1568000000000001</v>
      </c>
      <c r="I1405" s="184">
        <v>2.7286999999999999</v>
      </c>
      <c r="J1405" s="184">
        <v>6.2451999999999996</v>
      </c>
      <c r="K1405" s="184">
        <v>21.712800000000001</v>
      </c>
      <c r="L1405" s="184">
        <v>32.024000000000001</v>
      </c>
      <c r="M1405" s="184">
        <v>68.4666</v>
      </c>
      <c r="N1405" s="184">
        <v>88.244500000000002</v>
      </c>
      <c r="O1405" s="184">
        <v>19.765599999999999</v>
      </c>
      <c r="P1405" s="184">
        <v>18.218299999999999</v>
      </c>
      <c r="Q1405" s="184">
        <v>12.260199999999999</v>
      </c>
      <c r="R1405" s="184">
        <v>41.080199999999998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44410</v>
      </c>
      <c r="E1406" s="184">
        <v>1456.0111999999999</v>
      </c>
      <c r="F1406" s="184">
        <v>1.2108000000000001</v>
      </c>
      <c r="G1406" s="184">
        <v>1.2108000000000001</v>
      </c>
      <c r="H1406" s="184">
        <v>1.8371999999999999</v>
      </c>
      <c r="I1406" s="184">
        <v>2.1251000000000002</v>
      </c>
      <c r="J1406" s="184">
        <v>3.8824000000000001</v>
      </c>
      <c r="K1406" s="184">
        <v>16.1065</v>
      </c>
      <c r="L1406" s="184">
        <v>21.650200000000002</v>
      </c>
      <c r="M1406" s="184">
        <v>53.899700000000003</v>
      </c>
      <c r="N1406" s="184">
        <v>71.537899999999993</v>
      </c>
      <c r="O1406" s="184">
        <v>14.459199999999999</v>
      </c>
      <c r="P1406" s="184">
        <v>13.8307</v>
      </c>
      <c r="Q1406" s="184">
        <v>19.709199999999999</v>
      </c>
      <c r="R1406" s="184">
        <v>28.002300000000002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44410</v>
      </c>
      <c r="E1407" s="184">
        <v>1584.6224999999999</v>
      </c>
      <c r="F1407" s="184">
        <v>1.2169000000000001</v>
      </c>
      <c r="G1407" s="184">
        <v>1.2169000000000001</v>
      </c>
      <c r="H1407" s="184">
        <v>1.8516999999999999</v>
      </c>
      <c r="I1407" s="184">
        <v>2.1556000000000002</v>
      </c>
      <c r="J1407" s="184">
        <v>3.9525000000000001</v>
      </c>
      <c r="K1407" s="184">
        <v>16.349399999999999</v>
      </c>
      <c r="L1407" s="184">
        <v>22.1416</v>
      </c>
      <c r="M1407" s="184">
        <v>54.840499999999999</v>
      </c>
      <c r="N1407" s="184">
        <v>72.9465</v>
      </c>
      <c r="O1407" s="184">
        <v>15.4648</v>
      </c>
      <c r="P1407" s="184">
        <v>14.902699999999999</v>
      </c>
      <c r="Q1407" s="184">
        <v>19.9087</v>
      </c>
      <c r="R1407" s="184">
        <v>29.068000000000001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44410</v>
      </c>
      <c r="E1408" s="184">
        <v>86.775999999999996</v>
      </c>
      <c r="F1408" s="184">
        <v>1.2141999999999999</v>
      </c>
      <c r="G1408" s="184">
        <v>1.2141999999999999</v>
      </c>
      <c r="H1408" s="184">
        <v>1.9072</v>
      </c>
      <c r="I1408" s="184">
        <v>2.5164</v>
      </c>
      <c r="J1408" s="184">
        <v>3.7866</v>
      </c>
      <c r="K1408" s="184">
        <v>15.6782</v>
      </c>
      <c r="L1408" s="184">
        <v>27.445</v>
      </c>
      <c r="M1408" s="184">
        <v>58.866399999999999</v>
      </c>
      <c r="N1408" s="184">
        <v>75.0398</v>
      </c>
      <c r="O1408" s="184">
        <v>14.7265</v>
      </c>
      <c r="P1408" s="184">
        <v>15.1877</v>
      </c>
      <c r="Q1408" s="184">
        <v>16.541899999999998</v>
      </c>
      <c r="R1408" s="184">
        <v>32.212000000000003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44410</v>
      </c>
      <c r="E1409" s="184">
        <v>93.046000000000006</v>
      </c>
      <c r="F1409" s="184">
        <v>1.2195</v>
      </c>
      <c r="G1409" s="184">
        <v>1.2195</v>
      </c>
      <c r="H1409" s="184">
        <v>1.9213</v>
      </c>
      <c r="I1409" s="184">
        <v>2.5470000000000002</v>
      </c>
      <c r="J1409" s="184">
        <v>3.8540999999999999</v>
      </c>
      <c r="K1409" s="184">
        <v>15.883100000000001</v>
      </c>
      <c r="L1409" s="184">
        <v>27.885999999999999</v>
      </c>
      <c r="M1409" s="184">
        <v>59.683500000000002</v>
      </c>
      <c r="N1409" s="184">
        <v>76.233500000000006</v>
      </c>
      <c r="O1409" s="184">
        <v>15.590199999999999</v>
      </c>
      <c r="P1409" s="184">
        <v>16.182200000000002</v>
      </c>
      <c r="Q1409" s="184">
        <v>20.578499999999998</v>
      </c>
      <c r="R1409" s="184">
        <v>33.104999999999997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44410</v>
      </c>
      <c r="E1410" s="184">
        <v>154.68</v>
      </c>
      <c r="F1410" s="184">
        <v>0.72940000000000005</v>
      </c>
      <c r="G1410" s="184">
        <v>0.72940000000000005</v>
      </c>
      <c r="H1410" s="184">
        <v>1.7498</v>
      </c>
      <c r="I1410" s="184">
        <v>1.4826999999999999</v>
      </c>
      <c r="J1410" s="184">
        <v>5.0529999999999999</v>
      </c>
      <c r="K1410" s="184">
        <v>20.523599999999998</v>
      </c>
      <c r="L1410" s="184">
        <v>29.645499999999998</v>
      </c>
      <c r="M1410" s="184">
        <v>65.168199999999999</v>
      </c>
      <c r="N1410" s="184">
        <v>81.933700000000002</v>
      </c>
      <c r="O1410" s="184">
        <v>16.474399999999999</v>
      </c>
      <c r="P1410" s="184">
        <v>15.6675</v>
      </c>
      <c r="Q1410" s="184">
        <v>17.7376</v>
      </c>
      <c r="R1410" s="184">
        <v>32.565800000000003</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44410</v>
      </c>
      <c r="E1411" s="184">
        <v>167.38</v>
      </c>
      <c r="F1411" s="184">
        <v>0.74029999999999996</v>
      </c>
      <c r="G1411" s="184">
        <v>0.74029999999999996</v>
      </c>
      <c r="H1411" s="184">
        <v>1.7693000000000001</v>
      </c>
      <c r="I1411" s="184">
        <v>1.5224</v>
      </c>
      <c r="J1411" s="184">
        <v>5.1448</v>
      </c>
      <c r="K1411" s="184">
        <v>20.825800000000001</v>
      </c>
      <c r="L1411" s="184">
        <v>30.246700000000001</v>
      </c>
      <c r="M1411" s="184">
        <v>66.315600000000003</v>
      </c>
      <c r="N1411" s="184">
        <v>83.611199999999997</v>
      </c>
      <c r="O1411" s="184">
        <v>17.592400000000001</v>
      </c>
      <c r="P1411" s="184">
        <v>16.8538</v>
      </c>
      <c r="Q1411" s="184">
        <v>20.345700000000001</v>
      </c>
      <c r="R1411" s="184">
        <v>33.779299999999999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44410</v>
      </c>
      <c r="E1412" s="184">
        <v>17</v>
      </c>
      <c r="F1412" s="184">
        <v>1.7355</v>
      </c>
      <c r="G1412" s="184">
        <v>1.7355</v>
      </c>
      <c r="H1412" s="184">
        <v>2.5331999999999999</v>
      </c>
      <c r="I1412" s="184">
        <v>3.8485</v>
      </c>
      <c r="J1412" s="184">
        <v>6.7839</v>
      </c>
      <c r="K1412" s="184">
        <v>19.298200000000001</v>
      </c>
      <c r="L1412" s="184">
        <v>26.771100000000001</v>
      </c>
      <c r="M1412" s="184">
        <v>54.686100000000003</v>
      </c>
      <c r="N1412" s="184">
        <v>68.986099999999993</v>
      </c>
      <c r="O1412" s="184">
        <v>13.0573</v>
      </c>
      <c r="P1412" s="184"/>
      <c r="Q1412" s="184">
        <v>12.454800000000001</v>
      </c>
      <c r="R1412" s="184">
        <v>32.607500000000002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44410</v>
      </c>
      <c r="E1413" s="184">
        <v>18.309999999999999</v>
      </c>
      <c r="F1413" s="184">
        <v>1.6657</v>
      </c>
      <c r="G1413" s="184">
        <v>1.6657</v>
      </c>
      <c r="H1413" s="184">
        <v>2.5196000000000001</v>
      </c>
      <c r="I1413" s="184">
        <v>3.8571</v>
      </c>
      <c r="J1413" s="184">
        <v>6.8261000000000003</v>
      </c>
      <c r="K1413" s="184">
        <v>19.516999999999999</v>
      </c>
      <c r="L1413" s="184">
        <v>27.241099999999999</v>
      </c>
      <c r="M1413" s="184">
        <v>55.697299999999998</v>
      </c>
      <c r="N1413" s="184">
        <v>70.325599999999994</v>
      </c>
      <c r="O1413" s="184">
        <v>14.353400000000001</v>
      </c>
      <c r="P1413" s="184"/>
      <c r="Q1413" s="184">
        <v>14.316700000000001</v>
      </c>
      <c r="R1413" s="184">
        <v>33.731400000000001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44410</v>
      </c>
      <c r="E1414" s="184">
        <v>82.95</v>
      </c>
      <c r="F1414" s="184">
        <v>0.93700000000000006</v>
      </c>
      <c r="G1414" s="184">
        <v>0.93700000000000006</v>
      </c>
      <c r="H1414" s="184">
        <v>1.9041999999999999</v>
      </c>
      <c r="I1414" s="184">
        <v>2.1425999999999998</v>
      </c>
      <c r="J1414" s="184">
        <v>5.0133000000000001</v>
      </c>
      <c r="K1414" s="184">
        <v>20.3569</v>
      </c>
      <c r="L1414" s="184">
        <v>25.662800000000001</v>
      </c>
      <c r="M1414" s="184">
        <v>55.803899999999999</v>
      </c>
      <c r="N1414" s="184">
        <v>67.541899999999998</v>
      </c>
      <c r="O1414" s="184">
        <v>18.767600000000002</v>
      </c>
      <c r="P1414" s="184">
        <v>17.550799999999999</v>
      </c>
      <c r="Q1414" s="184">
        <v>15.946899999999999</v>
      </c>
      <c r="R1414" s="184">
        <v>37.259599999999999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44410</v>
      </c>
      <c r="E1415" s="184">
        <v>94.62</v>
      </c>
      <c r="F1415" s="184">
        <v>0.93879999999999997</v>
      </c>
      <c r="G1415" s="184">
        <v>0.93879999999999997</v>
      </c>
      <c r="H1415" s="184">
        <v>1.9173</v>
      </c>
      <c r="I1415" s="184">
        <v>2.1924999999999999</v>
      </c>
      <c r="J1415" s="184">
        <v>5.1333000000000002</v>
      </c>
      <c r="K1415" s="184">
        <v>20.796600000000002</v>
      </c>
      <c r="L1415" s="184">
        <v>26.581900000000001</v>
      </c>
      <c r="M1415" s="184">
        <v>57.5687</v>
      </c>
      <c r="N1415" s="184">
        <v>70.088099999999997</v>
      </c>
      <c r="O1415" s="184">
        <v>20.567299999999999</v>
      </c>
      <c r="P1415" s="184">
        <v>19.456299999999999</v>
      </c>
      <c r="Q1415" s="184">
        <v>21.5915</v>
      </c>
      <c r="R1415" s="184">
        <v>39.225299999999997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44410</v>
      </c>
      <c r="E1416" s="184">
        <v>11.6173</v>
      </c>
      <c r="F1416" s="184">
        <v>0.49740000000000001</v>
      </c>
      <c r="G1416" s="184">
        <v>0.49740000000000001</v>
      </c>
      <c r="H1416" s="184">
        <v>0.69510000000000005</v>
      </c>
      <c r="I1416" s="184">
        <v>0.68730000000000002</v>
      </c>
      <c r="J1416" s="184">
        <v>2.2793999999999999</v>
      </c>
      <c r="K1416" s="184">
        <v>15.5778</v>
      </c>
      <c r="L1416" s="184"/>
      <c r="M1416" s="184"/>
      <c r="N1416" s="184"/>
      <c r="O1416" s="184"/>
      <c r="P1416" s="184"/>
      <c r="Q1416" s="184">
        <v>16.172999999999998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44410</v>
      </c>
      <c r="E1417" s="184">
        <v>11.5055</v>
      </c>
      <c r="F1417" s="184">
        <v>0.47860000000000003</v>
      </c>
      <c r="G1417" s="184">
        <v>0.47860000000000003</v>
      </c>
      <c r="H1417" s="184">
        <v>0.65090000000000003</v>
      </c>
      <c r="I1417" s="184">
        <v>0.59889999999999999</v>
      </c>
      <c r="J1417" s="184">
        <v>2.0796999999999999</v>
      </c>
      <c r="K1417" s="184">
        <v>14.895300000000001</v>
      </c>
      <c r="L1417" s="184"/>
      <c r="M1417" s="184"/>
      <c r="N1417" s="184"/>
      <c r="O1417" s="184"/>
      <c r="P1417" s="184"/>
      <c r="Q1417" s="184">
        <v>15.055</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44410</v>
      </c>
      <c r="E1418" s="184">
        <v>68.319999999999993</v>
      </c>
      <c r="F1418" s="184">
        <v>0.96799999999999997</v>
      </c>
      <c r="G1418" s="184">
        <v>0.96799999999999997</v>
      </c>
      <c r="H1418" s="184">
        <v>1.4674</v>
      </c>
      <c r="I1418" s="184">
        <v>3.3054000000000001</v>
      </c>
      <c r="J1418" s="184">
        <v>4.3658999999999999</v>
      </c>
      <c r="K1418" s="184">
        <v>17.9497</v>
      </c>
      <c r="L1418" s="184">
        <v>30.5411</v>
      </c>
      <c r="M1418" s="184">
        <v>64.614599999999996</v>
      </c>
      <c r="N1418" s="184">
        <v>81.977999999999994</v>
      </c>
      <c r="O1418" s="184">
        <v>20.196100000000001</v>
      </c>
      <c r="P1418" s="184">
        <v>17.630299999999998</v>
      </c>
      <c r="Q1418" s="184">
        <v>14.3254</v>
      </c>
      <c r="R1418" s="184">
        <v>38.314799999999998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44410</v>
      </c>
      <c r="E1419" s="184">
        <v>75.555999999999997</v>
      </c>
      <c r="F1419" s="184">
        <v>0.97829999999999995</v>
      </c>
      <c r="G1419" s="184">
        <v>0.97829999999999995</v>
      </c>
      <c r="H1419" s="184">
        <v>1.4910000000000001</v>
      </c>
      <c r="I1419" s="184">
        <v>3.3540999999999999</v>
      </c>
      <c r="J1419" s="184">
        <v>4.4745999999999997</v>
      </c>
      <c r="K1419" s="184">
        <v>18.329899999999999</v>
      </c>
      <c r="L1419" s="184">
        <v>31.3675</v>
      </c>
      <c r="M1419" s="184">
        <v>66.174000000000007</v>
      </c>
      <c r="N1419" s="184">
        <v>84.282899999999998</v>
      </c>
      <c r="O1419" s="184">
        <v>21.710799999999999</v>
      </c>
      <c r="P1419" s="184">
        <v>19.143000000000001</v>
      </c>
      <c r="Q1419" s="184">
        <v>21.773499999999999</v>
      </c>
      <c r="R1419" s="184">
        <v>40.0608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44410</v>
      </c>
      <c r="E1420" s="184">
        <v>218.49</v>
      </c>
      <c r="F1420" s="184">
        <v>1.1247</v>
      </c>
      <c r="G1420" s="184">
        <v>1.1247</v>
      </c>
      <c r="H1420" s="184">
        <v>1.3734</v>
      </c>
      <c r="I1420" s="184">
        <v>2.0123000000000002</v>
      </c>
      <c r="J1420" s="184">
        <v>4.8769</v>
      </c>
      <c r="K1420" s="184">
        <v>14.5006</v>
      </c>
      <c r="L1420" s="184">
        <v>26.294799999999999</v>
      </c>
      <c r="M1420" s="184">
        <v>48.199100000000001</v>
      </c>
      <c r="N1420" s="184">
        <v>63.847000000000001</v>
      </c>
      <c r="O1420" s="184">
        <v>14.07</v>
      </c>
      <c r="P1420" s="184">
        <v>16.799800000000001</v>
      </c>
      <c r="Q1420" s="184">
        <v>20.877800000000001</v>
      </c>
      <c r="R1420" s="184">
        <v>31.430700000000002</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44410</v>
      </c>
      <c r="E1421" s="184">
        <v>201.83</v>
      </c>
      <c r="F1421" s="184">
        <v>1.1122000000000001</v>
      </c>
      <c r="G1421" s="184">
        <v>1.1122000000000001</v>
      </c>
      <c r="H1421" s="184">
        <v>1.3508</v>
      </c>
      <c r="I1421" s="184">
        <v>1.9652000000000001</v>
      </c>
      <c r="J1421" s="184">
        <v>4.7706</v>
      </c>
      <c r="K1421" s="184">
        <v>14.1572</v>
      </c>
      <c r="L1421" s="184">
        <v>25.578600000000002</v>
      </c>
      <c r="M1421" s="184">
        <v>46.956499999999998</v>
      </c>
      <c r="N1421" s="184">
        <v>62.008299999999998</v>
      </c>
      <c r="O1421" s="184">
        <v>12.7752</v>
      </c>
      <c r="P1421" s="184">
        <v>15.6022</v>
      </c>
      <c r="Q1421" s="184">
        <v>19.344100000000001</v>
      </c>
      <c r="R1421" s="184">
        <v>29.891500000000001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44410</v>
      </c>
      <c r="E1422" s="184">
        <v>17.7182</v>
      </c>
      <c r="F1422" s="184">
        <v>1.0361</v>
      </c>
      <c r="G1422" s="184">
        <v>1.0361</v>
      </c>
      <c r="H1422" s="184">
        <v>2.0587</v>
      </c>
      <c r="I1422" s="184">
        <v>2.2122999999999999</v>
      </c>
      <c r="J1422" s="184">
        <v>5.5949999999999998</v>
      </c>
      <c r="K1422" s="184">
        <v>20.6477</v>
      </c>
      <c r="L1422" s="184">
        <v>37.442</v>
      </c>
      <c r="M1422" s="184">
        <v>69.309100000000001</v>
      </c>
      <c r="N1422" s="184">
        <v>81.9435</v>
      </c>
      <c r="O1422" s="184">
        <v>21.491499999999998</v>
      </c>
      <c r="P1422" s="184"/>
      <c r="Q1422" s="184">
        <v>17.716799999999999</v>
      </c>
      <c r="R1422" s="184">
        <v>40.146299999999997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44410</v>
      </c>
      <c r="E1423" s="184">
        <v>16.659500000000001</v>
      </c>
      <c r="F1423" s="184">
        <v>1.0236000000000001</v>
      </c>
      <c r="G1423" s="184">
        <v>1.0236000000000001</v>
      </c>
      <c r="H1423" s="184">
        <v>2.0284</v>
      </c>
      <c r="I1423" s="184">
        <v>2.1472000000000002</v>
      </c>
      <c r="J1423" s="184">
        <v>5.4379</v>
      </c>
      <c r="K1423" s="184">
        <v>20.121300000000002</v>
      </c>
      <c r="L1423" s="184">
        <v>36.322000000000003</v>
      </c>
      <c r="M1423" s="184">
        <v>67.2607</v>
      </c>
      <c r="N1423" s="184">
        <v>78.980400000000003</v>
      </c>
      <c r="O1423" s="184">
        <v>19.466899999999999</v>
      </c>
      <c r="P1423" s="184"/>
      <c r="Q1423" s="184">
        <v>15.666700000000001</v>
      </c>
      <c r="R1423" s="184">
        <v>37.912399999999998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44410</v>
      </c>
      <c r="E1424" s="184">
        <v>20.271000000000001</v>
      </c>
      <c r="F1424" s="184">
        <v>0.57050000000000001</v>
      </c>
      <c r="G1424" s="184">
        <v>0.57050000000000001</v>
      </c>
      <c r="H1424" s="184">
        <v>2.0489000000000002</v>
      </c>
      <c r="I1424" s="184">
        <v>2.7785000000000002</v>
      </c>
      <c r="J1424" s="184">
        <v>5.4078999999999997</v>
      </c>
      <c r="K1424" s="184">
        <v>18.78</v>
      </c>
      <c r="L1424" s="184">
        <v>29.419699999999999</v>
      </c>
      <c r="M1424" s="184">
        <v>69.475800000000007</v>
      </c>
      <c r="N1424" s="184">
        <v>90.105999999999995</v>
      </c>
      <c r="O1424" s="184"/>
      <c r="P1424" s="184"/>
      <c r="Q1424" s="184">
        <v>42.034500000000001</v>
      </c>
      <c r="R1424" s="184">
        <v>42.8506</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44410</v>
      </c>
      <c r="E1425" s="184">
        <v>19.626000000000001</v>
      </c>
      <c r="F1425" s="184">
        <v>0.5585</v>
      </c>
      <c r="G1425" s="184">
        <v>0.5585</v>
      </c>
      <c r="H1425" s="184">
        <v>2.0167999999999999</v>
      </c>
      <c r="I1425" s="184">
        <v>2.7216999999999998</v>
      </c>
      <c r="J1425" s="184">
        <v>5.2784000000000004</v>
      </c>
      <c r="K1425" s="184">
        <v>18.350100000000001</v>
      </c>
      <c r="L1425" s="184">
        <v>28.475999999999999</v>
      </c>
      <c r="M1425" s="184">
        <v>67.585999999999999</v>
      </c>
      <c r="N1425" s="184">
        <v>87.235299999999995</v>
      </c>
      <c r="O1425" s="184"/>
      <c r="P1425" s="184"/>
      <c r="Q1425" s="184">
        <v>39.771900000000002</v>
      </c>
      <c r="R1425" s="184">
        <v>40.576799999999999</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44410</v>
      </c>
      <c r="E1426" s="184">
        <v>41.619</v>
      </c>
      <c r="F1426" s="184">
        <v>0.95840000000000003</v>
      </c>
      <c r="G1426" s="184">
        <v>0.95840000000000003</v>
      </c>
      <c r="H1426" s="184">
        <v>2.0693999999999999</v>
      </c>
      <c r="I1426" s="184">
        <v>2.8239000000000001</v>
      </c>
      <c r="J1426" s="184">
        <v>6.6017000000000001</v>
      </c>
      <c r="K1426" s="184">
        <v>17.000599999999999</v>
      </c>
      <c r="L1426" s="184">
        <v>24.857099999999999</v>
      </c>
      <c r="M1426" s="184">
        <v>52.016800000000003</v>
      </c>
      <c r="N1426" s="184">
        <v>69.1554</v>
      </c>
      <c r="O1426" s="184">
        <v>14.1418</v>
      </c>
      <c r="P1426" s="184">
        <v>12.610200000000001</v>
      </c>
      <c r="Q1426" s="184">
        <v>21.122800000000002</v>
      </c>
      <c r="R1426" s="184">
        <v>29.7439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44410</v>
      </c>
      <c r="E1427" s="184">
        <v>37.947400000000002</v>
      </c>
      <c r="F1427" s="184">
        <v>0.94810000000000005</v>
      </c>
      <c r="G1427" s="184">
        <v>0.94810000000000005</v>
      </c>
      <c r="H1427" s="184">
        <v>2.0451000000000001</v>
      </c>
      <c r="I1427" s="184">
        <v>2.7755000000000001</v>
      </c>
      <c r="J1427" s="184">
        <v>6.4903000000000004</v>
      </c>
      <c r="K1427" s="184">
        <v>16.629200000000001</v>
      </c>
      <c r="L1427" s="184">
        <v>24.078399999999998</v>
      </c>
      <c r="M1427" s="184">
        <v>50.548499999999997</v>
      </c>
      <c r="N1427" s="184">
        <v>66.965400000000002</v>
      </c>
      <c r="O1427" s="184">
        <v>12.764200000000001</v>
      </c>
      <c r="P1427" s="184">
        <v>11.2079</v>
      </c>
      <c r="Q1427" s="184">
        <v>19.628799999999998</v>
      </c>
      <c r="R1427" s="184">
        <v>28.168500000000002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44410</v>
      </c>
      <c r="E1428" s="184">
        <v>1921.1534999999999</v>
      </c>
      <c r="F1428" s="184">
        <v>0.9788</v>
      </c>
      <c r="G1428" s="184">
        <v>0.9788</v>
      </c>
      <c r="H1428" s="184">
        <v>2.7846000000000002</v>
      </c>
      <c r="I1428" s="184">
        <v>3.0445000000000002</v>
      </c>
      <c r="J1428" s="184">
        <v>8.3980999999999995</v>
      </c>
      <c r="K1428" s="184">
        <v>21.809799999999999</v>
      </c>
      <c r="L1428" s="184">
        <v>29.604500000000002</v>
      </c>
      <c r="M1428" s="184">
        <v>64.399199999999993</v>
      </c>
      <c r="N1428" s="184">
        <v>80.275700000000001</v>
      </c>
      <c r="O1428" s="184">
        <v>20.2441</v>
      </c>
      <c r="P1428" s="184">
        <v>17.479099999999999</v>
      </c>
      <c r="Q1428" s="184">
        <v>22.571100000000001</v>
      </c>
      <c r="R1428" s="184">
        <v>36.300600000000003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44410</v>
      </c>
      <c r="E1429" s="184">
        <v>2039.0980999999999</v>
      </c>
      <c r="F1429" s="184">
        <v>0.9849</v>
      </c>
      <c r="G1429" s="184">
        <v>0.9849</v>
      </c>
      <c r="H1429" s="184">
        <v>2.7980999999999998</v>
      </c>
      <c r="I1429" s="184">
        <v>3.0722</v>
      </c>
      <c r="J1429" s="184">
        <v>8.4629999999999992</v>
      </c>
      <c r="K1429" s="184">
        <v>22.036200000000001</v>
      </c>
      <c r="L1429" s="184">
        <v>30.0763</v>
      </c>
      <c r="M1429" s="184">
        <v>65.293000000000006</v>
      </c>
      <c r="N1429" s="184">
        <v>81.589200000000005</v>
      </c>
      <c r="O1429" s="184">
        <v>21.0427</v>
      </c>
      <c r="P1429" s="184">
        <v>18.308299999999999</v>
      </c>
      <c r="Q1429" s="184">
        <v>17.634499999999999</v>
      </c>
      <c r="R1429" s="184">
        <v>37.237400000000001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44410</v>
      </c>
      <c r="E1430" s="184">
        <v>43.51</v>
      </c>
      <c r="F1430" s="184">
        <v>1.0216000000000001</v>
      </c>
      <c r="G1430" s="184">
        <v>1.0216000000000001</v>
      </c>
      <c r="H1430" s="184">
        <v>3.2021000000000002</v>
      </c>
      <c r="I1430" s="184">
        <v>4.7172000000000001</v>
      </c>
      <c r="J1430" s="184">
        <v>8.0724999999999998</v>
      </c>
      <c r="K1430" s="184">
        <v>22.287800000000001</v>
      </c>
      <c r="L1430" s="184">
        <v>37.428899999999999</v>
      </c>
      <c r="M1430" s="184">
        <v>78.759200000000007</v>
      </c>
      <c r="N1430" s="184">
        <v>101.1558</v>
      </c>
      <c r="O1430" s="184">
        <v>29.094100000000001</v>
      </c>
      <c r="P1430" s="184">
        <v>21.491</v>
      </c>
      <c r="Q1430" s="184">
        <v>21.128</v>
      </c>
      <c r="R1430" s="184">
        <v>60.208500000000001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44410</v>
      </c>
      <c r="E1431" s="184">
        <v>39.75</v>
      </c>
      <c r="F1431" s="184">
        <v>1.0165</v>
      </c>
      <c r="G1431" s="184">
        <v>1.0165</v>
      </c>
      <c r="H1431" s="184">
        <v>3.1663999999999999</v>
      </c>
      <c r="I1431" s="184">
        <v>4.6327999999999996</v>
      </c>
      <c r="J1431" s="184">
        <v>7.899</v>
      </c>
      <c r="K1431" s="184">
        <v>21.671299999999999</v>
      </c>
      <c r="L1431" s="184">
        <v>36.130099999999999</v>
      </c>
      <c r="M1431" s="184">
        <v>76.196799999999996</v>
      </c>
      <c r="N1431" s="184">
        <v>97.368399999999994</v>
      </c>
      <c r="O1431" s="184">
        <v>26.940799999999999</v>
      </c>
      <c r="P1431" s="184">
        <v>19.6082</v>
      </c>
      <c r="Q1431" s="184">
        <v>19.709299999999999</v>
      </c>
      <c r="R1431" s="184">
        <v>57.422699999999999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44410</v>
      </c>
      <c r="E1432" s="184">
        <v>17.010000000000002</v>
      </c>
      <c r="F1432" s="184">
        <v>1.3103</v>
      </c>
      <c r="G1432" s="184">
        <v>1.3103</v>
      </c>
      <c r="H1432" s="184">
        <v>2.6554000000000002</v>
      </c>
      <c r="I1432" s="184">
        <v>3.4672000000000001</v>
      </c>
      <c r="J1432" s="184">
        <v>5.0648999999999997</v>
      </c>
      <c r="K1432" s="184">
        <v>20.467400000000001</v>
      </c>
      <c r="L1432" s="184">
        <v>28.474299999999999</v>
      </c>
      <c r="M1432" s="184">
        <v>61.232199999999999</v>
      </c>
      <c r="N1432" s="184">
        <v>76.269400000000005</v>
      </c>
      <c r="O1432" s="184"/>
      <c r="P1432" s="184"/>
      <c r="Q1432" s="184">
        <v>39.6158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44410</v>
      </c>
      <c r="E1433" s="184">
        <v>16.489999999999998</v>
      </c>
      <c r="F1433" s="184">
        <v>1.2899</v>
      </c>
      <c r="G1433" s="184">
        <v>1.2899</v>
      </c>
      <c r="H1433" s="184">
        <v>2.6135999999999999</v>
      </c>
      <c r="I1433" s="184">
        <v>3.3208000000000002</v>
      </c>
      <c r="J1433" s="184">
        <v>4.8315000000000001</v>
      </c>
      <c r="K1433" s="184">
        <v>19.927299999999999</v>
      </c>
      <c r="L1433" s="184">
        <v>27.335899999999999</v>
      </c>
      <c r="M1433" s="184">
        <v>59.016399999999997</v>
      </c>
      <c r="N1433" s="184">
        <v>72.851200000000006</v>
      </c>
      <c r="O1433" s="184"/>
      <c r="P1433" s="184"/>
      <c r="Q1433" s="184">
        <v>36.9191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44410</v>
      </c>
      <c r="E1434" s="184">
        <v>111.65860000000001</v>
      </c>
      <c r="F1434" s="184">
        <v>1.1900999999999999</v>
      </c>
      <c r="G1434" s="184">
        <v>1.1900999999999999</v>
      </c>
      <c r="H1434" s="184">
        <v>2.5451000000000001</v>
      </c>
      <c r="I1434" s="184">
        <v>2.5558000000000001</v>
      </c>
      <c r="J1434" s="184">
        <v>5.3417000000000003</v>
      </c>
      <c r="K1434" s="184">
        <v>23.256799999999998</v>
      </c>
      <c r="L1434" s="184">
        <v>43.9131</v>
      </c>
      <c r="M1434" s="184">
        <v>75.477500000000006</v>
      </c>
      <c r="N1434" s="184">
        <v>90.925200000000004</v>
      </c>
      <c r="O1434" s="184">
        <v>24.329799999999999</v>
      </c>
      <c r="P1434" s="184">
        <v>19.6206</v>
      </c>
      <c r="Q1434" s="184">
        <v>12.527100000000001</v>
      </c>
      <c r="R1434" s="184">
        <v>49.4131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44410</v>
      </c>
      <c r="E1435" s="184">
        <v>117.60429999999999</v>
      </c>
      <c r="F1435" s="184">
        <v>1.2073</v>
      </c>
      <c r="G1435" s="184">
        <v>1.2073</v>
      </c>
      <c r="H1435" s="184">
        <v>2.5857999999999999</v>
      </c>
      <c r="I1435" s="184">
        <v>2.6372</v>
      </c>
      <c r="J1435" s="184">
        <v>5.5457999999999998</v>
      </c>
      <c r="K1435" s="184">
        <v>24.1662</v>
      </c>
      <c r="L1435" s="184">
        <v>45.7239</v>
      </c>
      <c r="M1435" s="184">
        <v>78.137900000000002</v>
      </c>
      <c r="N1435" s="184">
        <v>94.696200000000005</v>
      </c>
      <c r="O1435" s="184">
        <v>26.145399999999999</v>
      </c>
      <c r="P1435" s="184">
        <v>20.738399999999999</v>
      </c>
      <c r="Q1435" s="184">
        <v>17.001999999999999</v>
      </c>
      <c r="R1435" s="184">
        <v>52.203400000000002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44410</v>
      </c>
      <c r="E1436" s="184">
        <v>137.78100000000001</v>
      </c>
      <c r="F1436" s="184">
        <v>1.3631</v>
      </c>
      <c r="G1436" s="184">
        <v>1.3631</v>
      </c>
      <c r="H1436" s="184">
        <v>1.9545999999999999</v>
      </c>
      <c r="I1436" s="184">
        <v>2.2934999999999999</v>
      </c>
      <c r="J1436" s="184">
        <v>4.8070000000000004</v>
      </c>
      <c r="K1436" s="184">
        <v>16.277999999999999</v>
      </c>
      <c r="L1436" s="184">
        <v>30.733899999999998</v>
      </c>
      <c r="M1436" s="184">
        <v>67.2637</v>
      </c>
      <c r="N1436" s="184">
        <v>85.634100000000004</v>
      </c>
      <c r="O1436" s="184">
        <v>20.3035</v>
      </c>
      <c r="P1436" s="184">
        <v>14.3339</v>
      </c>
      <c r="Q1436" s="184">
        <v>20.470099999999999</v>
      </c>
      <c r="R1436" s="184">
        <v>40.413699999999999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44410</v>
      </c>
      <c r="E1437" s="184">
        <v>127.26390000000001</v>
      </c>
      <c r="F1437" s="184">
        <v>1.3552999999999999</v>
      </c>
      <c r="G1437" s="184">
        <v>1.3552999999999999</v>
      </c>
      <c r="H1437" s="184">
        <v>1.9358</v>
      </c>
      <c r="I1437" s="184">
        <v>2.2555000000000001</v>
      </c>
      <c r="J1437" s="184">
        <v>4.7245999999999997</v>
      </c>
      <c r="K1437" s="184">
        <v>15.9977</v>
      </c>
      <c r="L1437" s="184">
        <v>30.132300000000001</v>
      </c>
      <c r="M1437" s="184">
        <v>66.126999999999995</v>
      </c>
      <c r="N1437" s="184">
        <v>84.008899999999997</v>
      </c>
      <c r="O1437" s="184">
        <v>19.239000000000001</v>
      </c>
      <c r="P1437" s="184">
        <v>13.2037</v>
      </c>
      <c r="Q1437" s="184">
        <v>16.8263</v>
      </c>
      <c r="R1437" s="184">
        <v>39.136899999999997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44410</v>
      </c>
      <c r="E1438" s="184">
        <v>670.47619999999995</v>
      </c>
      <c r="F1438" s="184">
        <v>1.0844</v>
      </c>
      <c r="G1438" s="184">
        <v>1.0844</v>
      </c>
      <c r="H1438" s="184">
        <v>1.2679</v>
      </c>
      <c r="I1438" s="184">
        <v>2.3378999999999999</v>
      </c>
      <c r="J1438" s="184">
        <v>5.2961999999999998</v>
      </c>
      <c r="K1438" s="184">
        <v>16.845199999999998</v>
      </c>
      <c r="L1438" s="184">
        <v>22.165700000000001</v>
      </c>
      <c r="M1438" s="184">
        <v>54.2943</v>
      </c>
      <c r="N1438" s="184">
        <v>69.429500000000004</v>
      </c>
      <c r="O1438" s="184">
        <v>10.863799999999999</v>
      </c>
      <c r="P1438" s="184">
        <v>11.459300000000001</v>
      </c>
      <c r="Q1438" s="184">
        <v>24.699000000000002</v>
      </c>
      <c r="R1438" s="184">
        <v>26.478200000000001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44410</v>
      </c>
      <c r="E1439" s="184">
        <v>707.79</v>
      </c>
      <c r="F1439" s="184">
        <v>1.0905</v>
      </c>
      <c r="G1439" s="184">
        <v>1.0905</v>
      </c>
      <c r="H1439" s="184">
        <v>1.2824</v>
      </c>
      <c r="I1439" s="184">
        <v>2.3673999999999999</v>
      </c>
      <c r="J1439" s="184">
        <v>5.3655999999999997</v>
      </c>
      <c r="K1439" s="184">
        <v>17.103300000000001</v>
      </c>
      <c r="L1439" s="184">
        <v>22.6812</v>
      </c>
      <c r="M1439" s="184">
        <v>55.250900000000001</v>
      </c>
      <c r="N1439" s="184">
        <v>70.828299999999999</v>
      </c>
      <c r="O1439" s="184">
        <v>11.753399999999999</v>
      </c>
      <c r="P1439" s="184">
        <v>12.2768</v>
      </c>
      <c r="Q1439" s="184">
        <v>17.7697</v>
      </c>
      <c r="R1439" s="184">
        <v>27.494599999999998</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44410</v>
      </c>
      <c r="E1440" s="184">
        <v>231.6962</v>
      </c>
      <c r="F1440" s="184">
        <v>1.5037</v>
      </c>
      <c r="G1440" s="184">
        <v>1.5037</v>
      </c>
      <c r="H1440" s="184">
        <v>2.2559</v>
      </c>
      <c r="I1440" s="184">
        <v>3.6156999999999999</v>
      </c>
      <c r="J1440" s="184">
        <v>5.7370999999999999</v>
      </c>
      <c r="K1440" s="184">
        <v>16.8172</v>
      </c>
      <c r="L1440" s="184">
        <v>26.7547</v>
      </c>
      <c r="M1440" s="184">
        <v>55.036900000000003</v>
      </c>
      <c r="N1440" s="184">
        <v>74.5077</v>
      </c>
      <c r="O1440" s="184">
        <v>20.1187</v>
      </c>
      <c r="P1440" s="184">
        <v>16.7409</v>
      </c>
      <c r="Q1440" s="184">
        <v>12.293200000000001</v>
      </c>
      <c r="R1440" s="184">
        <v>34.560600000000001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44410</v>
      </c>
      <c r="E1441" s="184">
        <v>251.02119999999999</v>
      </c>
      <c r="F1441" s="184">
        <v>1.5137</v>
      </c>
      <c r="G1441" s="184">
        <v>1.5137</v>
      </c>
      <c r="H1441" s="184">
        <v>2.2797999999999998</v>
      </c>
      <c r="I1441" s="184">
        <v>3.6646000000000001</v>
      </c>
      <c r="J1441" s="184">
        <v>5.8461999999999996</v>
      </c>
      <c r="K1441" s="184">
        <v>17.1816</v>
      </c>
      <c r="L1441" s="184">
        <v>27.5076</v>
      </c>
      <c r="M1441" s="184">
        <v>56.436</v>
      </c>
      <c r="N1441" s="184">
        <v>76.684399999999997</v>
      </c>
      <c r="O1441" s="184">
        <v>21.620899999999999</v>
      </c>
      <c r="P1441" s="184">
        <v>17.975899999999999</v>
      </c>
      <c r="Q1441" s="184">
        <v>20.864799999999999</v>
      </c>
      <c r="R1441" s="184">
        <v>36.319000000000003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44410</v>
      </c>
      <c r="E1442" s="184">
        <v>75.03</v>
      </c>
      <c r="F1442" s="184">
        <v>1.0913999999999999</v>
      </c>
      <c r="G1442" s="184">
        <v>1.0913999999999999</v>
      </c>
      <c r="H1442" s="184">
        <v>2.1789000000000001</v>
      </c>
      <c r="I1442" s="184">
        <v>1.9291</v>
      </c>
      <c r="J1442" s="184">
        <v>4.0205000000000002</v>
      </c>
      <c r="K1442" s="184">
        <v>15.822800000000001</v>
      </c>
      <c r="L1442" s="184">
        <v>28.9175</v>
      </c>
      <c r="M1442" s="184">
        <v>53.247500000000002</v>
      </c>
      <c r="N1442" s="184">
        <v>64.647800000000004</v>
      </c>
      <c r="O1442" s="184">
        <v>16.888999999999999</v>
      </c>
      <c r="P1442" s="184">
        <v>17.183599999999998</v>
      </c>
      <c r="Q1442" s="184">
        <v>18.3047</v>
      </c>
      <c r="R1442" s="184">
        <v>37.831400000000002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44410</v>
      </c>
      <c r="E1443" s="184">
        <v>72.12</v>
      </c>
      <c r="F1443" s="184">
        <v>1.0791999999999999</v>
      </c>
      <c r="G1443" s="184">
        <v>1.0791999999999999</v>
      </c>
      <c r="H1443" s="184">
        <v>2.1674000000000002</v>
      </c>
      <c r="I1443" s="184">
        <v>1.9219999999999999</v>
      </c>
      <c r="J1443" s="184">
        <v>3.9942000000000002</v>
      </c>
      <c r="K1443" s="184">
        <v>15.7067</v>
      </c>
      <c r="L1443" s="184">
        <v>28.6708</v>
      </c>
      <c r="M1443" s="184">
        <v>52.829000000000001</v>
      </c>
      <c r="N1443" s="184">
        <v>64.058199999999999</v>
      </c>
      <c r="O1443" s="184">
        <v>16.3581</v>
      </c>
      <c r="P1443" s="184">
        <v>16.703900000000001</v>
      </c>
      <c r="Q1443" s="184">
        <v>7.6135999999999999</v>
      </c>
      <c r="R1443" s="184">
        <v>37.289499999999997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44410</v>
      </c>
      <c r="E1444" s="184">
        <v>26.36</v>
      </c>
      <c r="F1444" s="184">
        <v>1.4626999999999999</v>
      </c>
      <c r="G1444" s="184">
        <v>1.4626999999999999</v>
      </c>
      <c r="H1444" s="184">
        <v>2.0124</v>
      </c>
      <c r="I1444" s="184">
        <v>1.7367999999999999</v>
      </c>
      <c r="J1444" s="184">
        <v>5.5667</v>
      </c>
      <c r="K1444" s="184">
        <v>22.376999999999999</v>
      </c>
      <c r="L1444" s="184">
        <v>36.297800000000002</v>
      </c>
      <c r="M1444" s="184">
        <v>64.956199999999995</v>
      </c>
      <c r="N1444" s="184">
        <v>85.633799999999994</v>
      </c>
      <c r="O1444" s="184"/>
      <c r="P1444" s="184"/>
      <c r="Q1444" s="184">
        <v>103.7722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44410</v>
      </c>
      <c r="E1445" s="184">
        <v>25.94</v>
      </c>
      <c r="F1445" s="184">
        <v>1.4073</v>
      </c>
      <c r="G1445" s="184">
        <v>1.4073</v>
      </c>
      <c r="H1445" s="184">
        <v>1.9654</v>
      </c>
      <c r="I1445" s="184">
        <v>1.6457999999999999</v>
      </c>
      <c r="J1445" s="184">
        <v>5.4043000000000001</v>
      </c>
      <c r="K1445" s="184">
        <v>21.9558</v>
      </c>
      <c r="L1445" s="184">
        <v>35.315600000000003</v>
      </c>
      <c r="M1445" s="184">
        <v>63.350099999999998</v>
      </c>
      <c r="N1445" s="184">
        <v>83.4512</v>
      </c>
      <c r="O1445" s="184"/>
      <c r="P1445" s="184"/>
      <c r="Q1445" s="184">
        <v>101.3827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44410</v>
      </c>
      <c r="E1446" s="184">
        <v>190.24959999999999</v>
      </c>
      <c r="F1446" s="184">
        <v>1.3726</v>
      </c>
      <c r="G1446" s="184">
        <v>1.3726</v>
      </c>
      <c r="H1446" s="184">
        <v>2.4973999999999998</v>
      </c>
      <c r="I1446" s="184">
        <v>3.5468000000000002</v>
      </c>
      <c r="J1446" s="184">
        <v>6.7690000000000001</v>
      </c>
      <c r="K1446" s="184">
        <v>20.578299999999999</v>
      </c>
      <c r="L1446" s="184">
        <v>29.667200000000001</v>
      </c>
      <c r="M1446" s="184">
        <v>61.608699999999999</v>
      </c>
      <c r="N1446" s="184">
        <v>80.319199999999995</v>
      </c>
      <c r="O1446" s="184">
        <v>19.343599999999999</v>
      </c>
      <c r="P1446" s="184">
        <v>16.1569</v>
      </c>
      <c r="Q1446" s="184">
        <v>21.2563</v>
      </c>
      <c r="R1446" s="184">
        <v>41.716999999999999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44410</v>
      </c>
      <c r="E1447" s="184">
        <v>129.744191896312</v>
      </c>
      <c r="F1447" s="184">
        <v>1.3728</v>
      </c>
      <c r="G1447" s="184">
        <v>1.3728</v>
      </c>
      <c r="H1447" s="184">
        <v>2.4975000000000001</v>
      </c>
      <c r="I1447" s="184">
        <v>3.5468999999999999</v>
      </c>
      <c r="J1447" s="184">
        <v>6.7690000000000001</v>
      </c>
      <c r="K1447" s="184">
        <v>20.578399999999998</v>
      </c>
      <c r="L1447" s="184">
        <v>29.6675</v>
      </c>
      <c r="M1447" s="184">
        <v>61.609000000000002</v>
      </c>
      <c r="N1447" s="184">
        <v>80.319400000000002</v>
      </c>
      <c r="O1447" s="184">
        <v>19.344799999999999</v>
      </c>
      <c r="P1447" s="184">
        <v>16.157900000000001</v>
      </c>
      <c r="Q1447" s="184">
        <v>21.2578</v>
      </c>
      <c r="R1447" s="184">
        <v>41.719099999999997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44410</v>
      </c>
      <c r="E1448" s="184">
        <v>177.24680000000001</v>
      </c>
      <c r="F1448" s="184">
        <v>1.3637999999999999</v>
      </c>
      <c r="G1448" s="184">
        <v>1.3637999999999999</v>
      </c>
      <c r="H1448" s="184">
        <v>2.4765000000000001</v>
      </c>
      <c r="I1448" s="184">
        <v>3.5076999999999998</v>
      </c>
      <c r="J1448" s="184">
        <v>6.6847000000000003</v>
      </c>
      <c r="K1448" s="184">
        <v>20.293500000000002</v>
      </c>
      <c r="L1448" s="184">
        <v>29.070900000000002</v>
      </c>
      <c r="M1448" s="184">
        <v>60.505400000000002</v>
      </c>
      <c r="N1448" s="184">
        <v>78.6524</v>
      </c>
      <c r="O1448" s="184">
        <v>18.306699999999999</v>
      </c>
      <c r="P1448" s="184">
        <v>15.117599999999999</v>
      </c>
      <c r="Q1448" s="184">
        <v>16.321999999999999</v>
      </c>
      <c r="R1448" s="184">
        <v>40.471699999999998</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44410</v>
      </c>
      <c r="E1449" s="184">
        <v>194.519511893898</v>
      </c>
      <c r="F1449" s="184">
        <v>1.3637999999999999</v>
      </c>
      <c r="G1449" s="184">
        <v>1.3637999999999999</v>
      </c>
      <c r="H1449" s="184">
        <v>2.4765000000000001</v>
      </c>
      <c r="I1449" s="184">
        <v>3.5076999999999998</v>
      </c>
      <c r="J1449" s="184">
        <v>6.6847000000000003</v>
      </c>
      <c r="K1449" s="184">
        <v>20.293600000000001</v>
      </c>
      <c r="L1449" s="184">
        <v>29.071300000000001</v>
      </c>
      <c r="M1449" s="184">
        <v>60.506</v>
      </c>
      <c r="N1449" s="184">
        <v>78.652699999999996</v>
      </c>
      <c r="O1449" s="184">
        <v>18.306699999999999</v>
      </c>
      <c r="P1449" s="184">
        <v>15.118</v>
      </c>
      <c r="Q1449" s="184">
        <v>18.6782</v>
      </c>
      <c r="R1449" s="184">
        <v>40.471699999999998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1.1418553571428574</v>
      </c>
      <c r="G1450" s="186">
        <v>1.1418553571428574</v>
      </c>
      <c r="H1450" s="186">
        <v>2.0445196428571433</v>
      </c>
      <c r="I1450" s="186">
        <v>2.7283482142857141</v>
      </c>
      <c r="J1450" s="186">
        <v>5.5127142857142877</v>
      </c>
      <c r="K1450" s="186">
        <v>18.960848214285711</v>
      </c>
      <c r="L1450" s="186">
        <v>29.720785185185182</v>
      </c>
      <c r="M1450" s="186">
        <v>60.908159259259264</v>
      </c>
      <c r="N1450" s="186">
        <v>77.427079629629645</v>
      </c>
      <c r="O1450" s="186">
        <v>18.396943749999998</v>
      </c>
      <c r="P1450" s="186">
        <v>16.521940909090908</v>
      </c>
      <c r="Q1450" s="186">
        <v>22.311494642857145</v>
      </c>
      <c r="R1450" s="186">
        <v>37.330702000000009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1.1326000000000001</v>
      </c>
      <c r="G1451" s="186">
        <v>1.1326000000000001</v>
      </c>
      <c r="H1451" s="186">
        <v>2.0367500000000001</v>
      </c>
      <c r="I1451" s="186">
        <v>2.6794500000000001</v>
      </c>
      <c r="J1451" s="186">
        <v>5.4229000000000003</v>
      </c>
      <c r="K1451" s="186">
        <v>19.335550000000001</v>
      </c>
      <c r="L1451" s="186">
        <v>29.2455</v>
      </c>
      <c r="M1451" s="186">
        <v>61.238100000000003</v>
      </c>
      <c r="N1451" s="186">
        <v>78.590350000000001</v>
      </c>
      <c r="O1451" s="186">
        <v>18.65615</v>
      </c>
      <c r="P1451" s="186">
        <v>16.7224</v>
      </c>
      <c r="Q1451" s="186">
        <v>19.590049999999998</v>
      </c>
      <c r="R1451" s="186">
        <v>37.274549999999998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44410</v>
      </c>
      <c r="E1454" s="184">
        <v>288.82350000000002</v>
      </c>
      <c r="F1454" s="184">
        <v>3.4089</v>
      </c>
      <c r="G1454" s="184">
        <v>3.4089</v>
      </c>
      <c r="H1454" s="184">
        <v>3.6185999999999998</v>
      </c>
      <c r="I1454" s="184">
        <v>3.9434</v>
      </c>
      <c r="J1454" s="184">
        <v>4.1786000000000003</v>
      </c>
      <c r="K1454" s="184">
        <v>3.8359999999999999</v>
      </c>
      <c r="L1454" s="184">
        <v>4.1807999999999996</v>
      </c>
      <c r="M1454" s="184">
        <v>3.9041999999999999</v>
      </c>
      <c r="N1454" s="184">
        <v>4.1173999999999999</v>
      </c>
      <c r="O1454" s="184">
        <v>6.8082000000000003</v>
      </c>
      <c r="P1454" s="184">
        <v>6.8971</v>
      </c>
      <c r="Q1454" s="184">
        <v>6.9362000000000004</v>
      </c>
      <c r="R1454" s="184">
        <v>5.8598999999999997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44410</v>
      </c>
      <c r="E1455" s="184">
        <v>291.16030000000001</v>
      </c>
      <c r="F1455" s="184">
        <v>3.5236999999999998</v>
      </c>
      <c r="G1455" s="184">
        <v>3.5236999999999998</v>
      </c>
      <c r="H1455" s="184">
        <v>3.7294999999999998</v>
      </c>
      <c r="I1455" s="184">
        <v>4.0545</v>
      </c>
      <c r="J1455" s="184">
        <v>4.2896000000000001</v>
      </c>
      <c r="K1455" s="184">
        <v>3.9361999999999999</v>
      </c>
      <c r="L1455" s="184">
        <v>4.2789000000000001</v>
      </c>
      <c r="M1455" s="184">
        <v>4.0133000000000001</v>
      </c>
      <c r="N1455" s="184">
        <v>4.2316000000000003</v>
      </c>
      <c r="O1455" s="184">
        <v>6.9390000000000001</v>
      </c>
      <c r="P1455" s="184">
        <v>7.0197000000000003</v>
      </c>
      <c r="Q1455" s="184">
        <v>7.8109999999999999</v>
      </c>
      <c r="R1455" s="184">
        <v>5.9824000000000002</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44410</v>
      </c>
      <c r="E1456" s="184">
        <v>1121.9812999999999</v>
      </c>
      <c r="F1456" s="184">
        <v>3.4439000000000002</v>
      </c>
      <c r="G1456" s="184">
        <v>3.4439000000000002</v>
      </c>
      <c r="H1456" s="184">
        <v>3.4455</v>
      </c>
      <c r="I1456" s="184">
        <v>4.0845000000000002</v>
      </c>
      <c r="J1456" s="184">
        <v>4.1952999999999996</v>
      </c>
      <c r="K1456" s="184">
        <v>3.8908999999999998</v>
      </c>
      <c r="L1456" s="184">
        <v>4.1722999999999999</v>
      </c>
      <c r="M1456" s="184">
        <v>3.9685000000000001</v>
      </c>
      <c r="N1456" s="184">
        <v>4.1577999999999999</v>
      </c>
      <c r="O1456" s="184"/>
      <c r="P1456" s="184"/>
      <c r="Q1456" s="184">
        <v>5.9488000000000003</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44410</v>
      </c>
      <c r="E1457" s="184">
        <v>1118.6760999999999</v>
      </c>
      <c r="F1457" s="184">
        <v>3.2995999999999999</v>
      </c>
      <c r="G1457" s="184">
        <v>3.2995999999999999</v>
      </c>
      <c r="H1457" s="184">
        <v>3.3012000000000001</v>
      </c>
      <c r="I1457" s="184">
        <v>3.9399000000000002</v>
      </c>
      <c r="J1457" s="184">
        <v>4.0435999999999996</v>
      </c>
      <c r="K1457" s="184">
        <v>3.7305000000000001</v>
      </c>
      <c r="L1457" s="184">
        <v>4.0065999999999997</v>
      </c>
      <c r="M1457" s="184">
        <v>3.8067000000000002</v>
      </c>
      <c r="N1457" s="184">
        <v>3.9973000000000001</v>
      </c>
      <c r="O1457" s="184"/>
      <c r="P1457" s="184"/>
      <c r="Q1457" s="184">
        <v>5.7919999999999998</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44410</v>
      </c>
      <c r="E1458" s="184">
        <v>1101.7988</v>
      </c>
      <c r="F1458" s="184">
        <v>3.6274999999999999</v>
      </c>
      <c r="G1458" s="184">
        <v>3.6274999999999999</v>
      </c>
      <c r="H1458" s="184">
        <v>4.1745999999999999</v>
      </c>
      <c r="I1458" s="184">
        <v>3.2465000000000002</v>
      </c>
      <c r="J1458" s="184">
        <v>3.0684</v>
      </c>
      <c r="K1458" s="184">
        <v>2.9443999999999999</v>
      </c>
      <c r="L1458" s="184">
        <v>2.9579</v>
      </c>
      <c r="M1458" s="184">
        <v>2.9441000000000002</v>
      </c>
      <c r="N1458" s="184">
        <v>3.1154000000000002</v>
      </c>
      <c r="O1458" s="184"/>
      <c r="P1458" s="184"/>
      <c r="Q1458" s="184">
        <v>4.6715999999999998</v>
      </c>
      <c r="R1458" s="184">
        <v>4.3445999999999998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44410</v>
      </c>
      <c r="E1459" s="184">
        <v>1094.7008000000001</v>
      </c>
      <c r="F1459" s="184">
        <v>3.3374000000000001</v>
      </c>
      <c r="G1459" s="184">
        <v>3.3374000000000001</v>
      </c>
      <c r="H1459" s="184">
        <v>3.8839999999999999</v>
      </c>
      <c r="I1459" s="184">
        <v>2.9561000000000002</v>
      </c>
      <c r="J1459" s="184">
        <v>2.7776999999999998</v>
      </c>
      <c r="K1459" s="184">
        <v>2.6573000000000002</v>
      </c>
      <c r="L1459" s="184">
        <v>2.6587999999999998</v>
      </c>
      <c r="M1459" s="184">
        <v>2.6280999999999999</v>
      </c>
      <c r="N1459" s="184">
        <v>2.7829999999999999</v>
      </c>
      <c r="O1459" s="184"/>
      <c r="P1459" s="184"/>
      <c r="Q1459" s="184">
        <v>4.3535000000000004</v>
      </c>
      <c r="R1459" s="184">
        <v>4.0275999999999996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44410</v>
      </c>
      <c r="E1460" s="184">
        <v>42.704999999999998</v>
      </c>
      <c r="F1460" s="184">
        <v>2.7642000000000002</v>
      </c>
      <c r="G1460" s="184">
        <v>2.7642000000000002</v>
      </c>
      <c r="H1460" s="184">
        <v>3.7145000000000001</v>
      </c>
      <c r="I1460" s="184">
        <v>4.0968</v>
      </c>
      <c r="J1460" s="184">
        <v>4.6669</v>
      </c>
      <c r="K1460" s="184">
        <v>3.8652000000000002</v>
      </c>
      <c r="L1460" s="184">
        <v>4.2782999999999998</v>
      </c>
      <c r="M1460" s="184">
        <v>3.9196</v>
      </c>
      <c r="N1460" s="184">
        <v>3.9051999999999998</v>
      </c>
      <c r="O1460" s="184">
        <v>6.5670000000000002</v>
      </c>
      <c r="P1460" s="184">
        <v>6.5243000000000002</v>
      </c>
      <c r="Q1460" s="184">
        <v>7.3758999999999997</v>
      </c>
      <c r="R1460" s="184">
        <v>5.5514999999999999</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44410</v>
      </c>
      <c r="E1461" s="184">
        <v>41.829099999999997</v>
      </c>
      <c r="F1461" s="184">
        <v>2.5310999999999999</v>
      </c>
      <c r="G1461" s="184">
        <v>2.5310999999999999</v>
      </c>
      <c r="H1461" s="184">
        <v>3.4927000000000001</v>
      </c>
      <c r="I1461" s="184">
        <v>3.8763999999999998</v>
      </c>
      <c r="J1461" s="184">
        <v>4.4473000000000003</v>
      </c>
      <c r="K1461" s="184">
        <v>3.6459000000000001</v>
      </c>
      <c r="L1461" s="184">
        <v>4.0578000000000003</v>
      </c>
      <c r="M1461" s="184">
        <v>3.6894999999999998</v>
      </c>
      <c r="N1461" s="184">
        <v>3.6815000000000002</v>
      </c>
      <c r="O1461" s="184">
        <v>6.3205999999999998</v>
      </c>
      <c r="P1461" s="184">
        <v>6.2706</v>
      </c>
      <c r="Q1461" s="184">
        <v>6.7668999999999997</v>
      </c>
      <c r="R1461" s="184">
        <v>5.3182999999999998</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44410</v>
      </c>
      <c r="E1462" s="184">
        <v>24.6693</v>
      </c>
      <c r="F1462" s="184">
        <v>2.8612000000000002</v>
      </c>
      <c r="G1462" s="184">
        <v>2.8612000000000002</v>
      </c>
      <c r="H1462" s="184">
        <v>3.5746000000000002</v>
      </c>
      <c r="I1462" s="184">
        <v>3.7995999999999999</v>
      </c>
      <c r="J1462" s="184">
        <v>4.0949</v>
      </c>
      <c r="K1462" s="184">
        <v>3.6318000000000001</v>
      </c>
      <c r="L1462" s="184">
        <v>3.9497</v>
      </c>
      <c r="M1462" s="184">
        <v>3.6879</v>
      </c>
      <c r="N1462" s="184">
        <v>3.7705000000000002</v>
      </c>
      <c r="O1462" s="184">
        <v>9.0885999999999996</v>
      </c>
      <c r="P1462" s="184">
        <v>7.3605999999999998</v>
      </c>
      <c r="Q1462" s="184">
        <v>8.0420999999999996</v>
      </c>
      <c r="R1462" s="184">
        <v>5.6516000000000002</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44410</v>
      </c>
      <c r="E1463" s="184">
        <v>19.6921</v>
      </c>
      <c r="F1463" s="184">
        <v>2.101</v>
      </c>
      <c r="G1463" s="184">
        <v>2.101</v>
      </c>
      <c r="H1463" s="184">
        <v>2.8083</v>
      </c>
      <c r="I1463" s="184">
        <v>3.0354000000000001</v>
      </c>
      <c r="J1463" s="184">
        <v>3.3338000000000001</v>
      </c>
      <c r="K1463" s="184">
        <v>2.8704000000000001</v>
      </c>
      <c r="L1463" s="184">
        <v>3.1619000000000002</v>
      </c>
      <c r="M1463" s="184">
        <v>2.8946000000000001</v>
      </c>
      <c r="N1463" s="184">
        <v>2.9763999999999999</v>
      </c>
      <c r="O1463" s="184">
        <v>8.2749000000000006</v>
      </c>
      <c r="P1463" s="184">
        <v>6.8295000000000003</v>
      </c>
      <c r="Q1463" s="184">
        <v>5.3037999999999998</v>
      </c>
      <c r="R1463" s="184">
        <v>4.8369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44410</v>
      </c>
      <c r="E1464" s="184">
        <v>23.008600000000001</v>
      </c>
      <c r="F1464" s="184">
        <v>2.0626000000000002</v>
      </c>
      <c r="G1464" s="184">
        <v>2.0626000000000002</v>
      </c>
      <c r="H1464" s="184">
        <v>2.8115999999999999</v>
      </c>
      <c r="I1464" s="184">
        <v>3.0402999999999998</v>
      </c>
      <c r="J1464" s="184">
        <v>3.3357000000000001</v>
      </c>
      <c r="K1464" s="184">
        <v>2.8748999999999998</v>
      </c>
      <c r="L1464" s="184">
        <v>3.1627999999999998</v>
      </c>
      <c r="M1464" s="184">
        <v>2.8940999999999999</v>
      </c>
      <c r="N1464" s="184">
        <v>2.9756</v>
      </c>
      <c r="O1464" s="184">
        <v>8.2744</v>
      </c>
      <c r="P1464" s="184">
        <v>6.5933999999999999</v>
      </c>
      <c r="Q1464" s="184">
        <v>6.5640999999999998</v>
      </c>
      <c r="R1464" s="184">
        <v>4.8362999999999996</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44410</v>
      </c>
      <c r="E1465" s="184">
        <v>39.429000000000002</v>
      </c>
      <c r="F1465" s="184">
        <v>3.21</v>
      </c>
      <c r="G1465" s="184">
        <v>3.21</v>
      </c>
      <c r="H1465" s="184">
        <v>3.4142000000000001</v>
      </c>
      <c r="I1465" s="184">
        <v>3.8408000000000002</v>
      </c>
      <c r="J1465" s="184">
        <v>4.1534000000000004</v>
      </c>
      <c r="K1465" s="184">
        <v>3.5459000000000001</v>
      </c>
      <c r="L1465" s="184">
        <v>3.8039999999999998</v>
      </c>
      <c r="M1465" s="184">
        <v>3.5859999999999999</v>
      </c>
      <c r="N1465" s="184">
        <v>3.6661999999999999</v>
      </c>
      <c r="O1465" s="184">
        <v>6.6189</v>
      </c>
      <c r="P1465" s="184">
        <v>6.8677999999999999</v>
      </c>
      <c r="Q1465" s="184">
        <v>7.2946999999999997</v>
      </c>
      <c r="R1465" s="184">
        <v>5.56</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44410</v>
      </c>
      <c r="E1466" s="184">
        <v>40.484900000000003</v>
      </c>
      <c r="F1466" s="184">
        <v>3.3969</v>
      </c>
      <c r="G1466" s="184">
        <v>3.3969</v>
      </c>
      <c r="H1466" s="184">
        <v>3.5830000000000002</v>
      </c>
      <c r="I1466" s="184">
        <v>4.0117000000000003</v>
      </c>
      <c r="J1466" s="184">
        <v>4.3201000000000001</v>
      </c>
      <c r="K1466" s="184">
        <v>3.7113999999999998</v>
      </c>
      <c r="L1466" s="184">
        <v>3.9662000000000002</v>
      </c>
      <c r="M1466" s="184">
        <v>3.7464</v>
      </c>
      <c r="N1466" s="184">
        <v>3.8269000000000002</v>
      </c>
      <c r="O1466" s="184">
        <v>6.7869000000000002</v>
      </c>
      <c r="P1466" s="184">
        <v>7.0446</v>
      </c>
      <c r="Q1466" s="184">
        <v>7.9634</v>
      </c>
      <c r="R1466" s="184">
        <v>5.7228000000000003</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44410</v>
      </c>
      <c r="E1467" s="184">
        <v>4477.4958999999999</v>
      </c>
      <c r="F1467" s="184">
        <v>3.3083999999999998</v>
      </c>
      <c r="G1467" s="184">
        <v>3.3083999999999998</v>
      </c>
      <c r="H1467" s="184">
        <v>3.4636999999999998</v>
      </c>
      <c r="I1467" s="184">
        <v>3.8555000000000001</v>
      </c>
      <c r="J1467" s="184">
        <v>4.0770999999999997</v>
      </c>
      <c r="K1467" s="184">
        <v>3.7734999999999999</v>
      </c>
      <c r="L1467" s="184">
        <v>4.0648</v>
      </c>
      <c r="M1467" s="184">
        <v>3.8176999999999999</v>
      </c>
      <c r="N1467" s="184">
        <v>3.9771000000000001</v>
      </c>
      <c r="O1467" s="184">
        <v>6.7008000000000001</v>
      </c>
      <c r="P1467" s="184">
        <v>6.6981000000000002</v>
      </c>
      <c r="Q1467" s="184">
        <v>7.1326000000000001</v>
      </c>
      <c r="R1467" s="184">
        <v>5.8053999999999997</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44410</v>
      </c>
      <c r="E1468" s="184">
        <v>4535.6836000000003</v>
      </c>
      <c r="F1468" s="184">
        <v>3.4487000000000001</v>
      </c>
      <c r="G1468" s="184">
        <v>3.4487000000000001</v>
      </c>
      <c r="H1468" s="184">
        <v>3.6042000000000001</v>
      </c>
      <c r="I1468" s="184">
        <v>3.9962</v>
      </c>
      <c r="J1468" s="184">
        <v>4.2176999999999998</v>
      </c>
      <c r="K1468" s="184">
        <v>3.915</v>
      </c>
      <c r="L1468" s="184">
        <v>4.2077</v>
      </c>
      <c r="M1468" s="184">
        <v>3.9619</v>
      </c>
      <c r="N1468" s="184">
        <v>4.1223000000000001</v>
      </c>
      <c r="O1468" s="184">
        <v>6.8902999999999999</v>
      </c>
      <c r="P1468" s="184">
        <v>6.8971999999999998</v>
      </c>
      <c r="Q1468" s="184">
        <v>7.6938000000000004</v>
      </c>
      <c r="R1468" s="184">
        <v>5.9809999999999999</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44410</v>
      </c>
      <c r="E1469" s="184">
        <v>296.82850000000002</v>
      </c>
      <c r="F1469" s="184">
        <v>3.2513000000000001</v>
      </c>
      <c r="G1469" s="184">
        <v>3.2513000000000001</v>
      </c>
      <c r="H1469" s="184">
        <v>3.4910999999999999</v>
      </c>
      <c r="I1469" s="184">
        <v>3.8060999999999998</v>
      </c>
      <c r="J1469" s="184">
        <v>3.8414999999999999</v>
      </c>
      <c r="K1469" s="184">
        <v>3.6497000000000002</v>
      </c>
      <c r="L1469" s="184">
        <v>3.9474</v>
      </c>
      <c r="M1469" s="184">
        <v>3.7170999999999998</v>
      </c>
      <c r="N1469" s="184">
        <v>3.9140999999999999</v>
      </c>
      <c r="O1469" s="184">
        <v>6.5273000000000003</v>
      </c>
      <c r="P1469" s="184">
        <v>6.6898999999999997</v>
      </c>
      <c r="Q1469" s="184">
        <v>7.3136000000000001</v>
      </c>
      <c r="R1469" s="184">
        <v>5.6109</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44410</v>
      </c>
      <c r="E1470" s="184">
        <v>299.18540000000002</v>
      </c>
      <c r="F1470" s="184">
        <v>3.3721000000000001</v>
      </c>
      <c r="G1470" s="184">
        <v>3.3721000000000001</v>
      </c>
      <c r="H1470" s="184">
        <v>3.6101999999999999</v>
      </c>
      <c r="I1470" s="184">
        <v>3.9255</v>
      </c>
      <c r="J1470" s="184">
        <v>3.9617</v>
      </c>
      <c r="K1470" s="184">
        <v>3.7707999999999999</v>
      </c>
      <c r="L1470" s="184">
        <v>4.0697000000000001</v>
      </c>
      <c r="M1470" s="184">
        <v>3.8403999999999998</v>
      </c>
      <c r="N1470" s="184">
        <v>4.0388999999999999</v>
      </c>
      <c r="O1470" s="184">
        <v>6.6543999999999999</v>
      </c>
      <c r="P1470" s="184">
        <v>6.8093000000000004</v>
      </c>
      <c r="Q1470" s="184">
        <v>7.6437999999999997</v>
      </c>
      <c r="R1470" s="184">
        <v>5.7366000000000001</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44410</v>
      </c>
      <c r="E1471" s="184">
        <v>34.065100000000001</v>
      </c>
      <c r="F1471" s="184">
        <v>3.2867999999999999</v>
      </c>
      <c r="G1471" s="184">
        <v>3.2867999999999999</v>
      </c>
      <c r="H1471" s="184">
        <v>3.4923000000000002</v>
      </c>
      <c r="I1471" s="184">
        <v>3.7094999999999998</v>
      </c>
      <c r="J1471" s="184">
        <v>3.7273999999999998</v>
      </c>
      <c r="K1471" s="184">
        <v>3.4824999999999999</v>
      </c>
      <c r="L1471" s="184">
        <v>3.9152999999999998</v>
      </c>
      <c r="M1471" s="184">
        <v>3.6473</v>
      </c>
      <c r="N1471" s="184">
        <v>3.6898</v>
      </c>
      <c r="O1471" s="184">
        <v>6.1852999999999998</v>
      </c>
      <c r="P1471" s="184">
        <v>6.4493</v>
      </c>
      <c r="Q1471" s="184">
        <v>7.5805999999999996</v>
      </c>
      <c r="R1471" s="184">
        <v>5.3761999999999999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44410</v>
      </c>
      <c r="E1472" s="184">
        <v>32.223199999999999</v>
      </c>
      <c r="F1472" s="184">
        <v>2.6057999999999999</v>
      </c>
      <c r="G1472" s="184">
        <v>2.6057999999999999</v>
      </c>
      <c r="H1472" s="184">
        <v>2.8172000000000001</v>
      </c>
      <c r="I1472" s="184">
        <v>3.0375999999999999</v>
      </c>
      <c r="J1472" s="184">
        <v>3.0516000000000001</v>
      </c>
      <c r="K1472" s="184">
        <v>2.7988</v>
      </c>
      <c r="L1472" s="184">
        <v>3.2254999999999998</v>
      </c>
      <c r="M1472" s="184">
        <v>2.9289999999999998</v>
      </c>
      <c r="N1472" s="184">
        <v>2.9459</v>
      </c>
      <c r="O1472" s="184">
        <v>5.4238999999999997</v>
      </c>
      <c r="P1472" s="184">
        <v>5.7487000000000004</v>
      </c>
      <c r="Q1472" s="184">
        <v>6.5416999999999996</v>
      </c>
      <c r="R1472" s="184">
        <v>4.5957999999999997</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44410</v>
      </c>
      <c r="E1475" s="184">
        <v>2422.0857000000001</v>
      </c>
      <c r="F1475" s="184">
        <v>2.4874999999999998</v>
      </c>
      <c r="G1475" s="184">
        <v>2.4874999999999998</v>
      </c>
      <c r="H1475" s="184">
        <v>3.4925000000000002</v>
      </c>
      <c r="I1475" s="184">
        <v>3.8161999999999998</v>
      </c>
      <c r="J1475" s="184">
        <v>4.0899000000000001</v>
      </c>
      <c r="K1475" s="184">
        <v>3.4068000000000001</v>
      </c>
      <c r="L1475" s="184">
        <v>3.9826999999999999</v>
      </c>
      <c r="M1475" s="184">
        <v>3.6265000000000001</v>
      </c>
      <c r="N1475" s="184">
        <v>3.6202999999999999</v>
      </c>
      <c r="O1475" s="184">
        <v>6.0316999999999998</v>
      </c>
      <c r="P1475" s="184">
        <v>6.3921999999999999</v>
      </c>
      <c r="Q1475" s="184">
        <v>7.6923000000000004</v>
      </c>
      <c r="R1475" s="184">
        <v>5.2266000000000004</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44410</v>
      </c>
      <c r="E1476" s="184">
        <v>2478.5437999999999</v>
      </c>
      <c r="F1476" s="184">
        <v>2.8378999999999999</v>
      </c>
      <c r="G1476" s="184">
        <v>2.8378999999999999</v>
      </c>
      <c r="H1476" s="184">
        <v>3.8428</v>
      </c>
      <c r="I1476" s="184">
        <v>4.1673999999999998</v>
      </c>
      <c r="J1476" s="184">
        <v>4.4417</v>
      </c>
      <c r="K1476" s="184">
        <v>3.7601</v>
      </c>
      <c r="L1476" s="184">
        <v>4.3403999999999998</v>
      </c>
      <c r="M1476" s="184">
        <v>3.9866999999999999</v>
      </c>
      <c r="N1476" s="184">
        <v>3.9838</v>
      </c>
      <c r="O1476" s="184">
        <v>6.3460000000000001</v>
      </c>
      <c r="P1476" s="184">
        <v>6.6890999999999998</v>
      </c>
      <c r="Q1476" s="184">
        <v>8.0618999999999996</v>
      </c>
      <c r="R1476" s="184">
        <v>5.5646000000000004</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44410</v>
      </c>
      <c r="E1479" s="184">
        <v>3511.0927999999999</v>
      </c>
      <c r="F1479" s="184">
        <v>3.7564000000000002</v>
      </c>
      <c r="G1479" s="184">
        <v>3.7564000000000002</v>
      </c>
      <c r="H1479" s="184">
        <v>3.6785000000000001</v>
      </c>
      <c r="I1479" s="184">
        <v>3.9807000000000001</v>
      </c>
      <c r="J1479" s="184">
        <v>4.1966000000000001</v>
      </c>
      <c r="K1479" s="184">
        <v>3.6869000000000001</v>
      </c>
      <c r="L1479" s="184">
        <v>3.9308999999999998</v>
      </c>
      <c r="M1479" s="184">
        <v>3.7006000000000001</v>
      </c>
      <c r="N1479" s="184">
        <v>3.8613</v>
      </c>
      <c r="O1479" s="184">
        <v>6.4103000000000003</v>
      </c>
      <c r="P1479" s="184">
        <v>6.6167999999999996</v>
      </c>
      <c r="Q1479" s="184">
        <v>7.1993</v>
      </c>
      <c r="R1479" s="184">
        <v>5.3453999999999997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44410</v>
      </c>
      <c r="E1480" s="184">
        <v>3529.0909999999999</v>
      </c>
      <c r="F1480" s="184">
        <v>3.8372999999999999</v>
      </c>
      <c r="G1480" s="184">
        <v>3.8372999999999999</v>
      </c>
      <c r="H1480" s="184">
        <v>3.7551000000000001</v>
      </c>
      <c r="I1480" s="184">
        <v>4.0563000000000002</v>
      </c>
      <c r="J1480" s="184">
        <v>4.2713999999999999</v>
      </c>
      <c r="K1480" s="184">
        <v>3.7622</v>
      </c>
      <c r="L1480" s="184">
        <v>4.0185000000000004</v>
      </c>
      <c r="M1480" s="184">
        <v>3.7951000000000001</v>
      </c>
      <c r="N1480" s="184">
        <v>3.9550000000000001</v>
      </c>
      <c r="O1480" s="184">
        <v>6.4936999999999996</v>
      </c>
      <c r="P1480" s="184">
        <v>6.6882999999999999</v>
      </c>
      <c r="Q1480" s="184">
        <v>7.5942999999999996</v>
      </c>
      <c r="R1480" s="184">
        <v>5.4397000000000002</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44410</v>
      </c>
      <c r="E1481" s="184">
        <v>32.548072596370197</v>
      </c>
      <c r="F1481" s="184">
        <v>2.6919</v>
      </c>
      <c r="G1481" s="184">
        <v>2.6919</v>
      </c>
      <c r="H1481" s="184">
        <v>3.7753000000000001</v>
      </c>
      <c r="I1481" s="184">
        <v>3.7178</v>
      </c>
      <c r="J1481" s="184">
        <v>3.4447000000000001</v>
      </c>
      <c r="K1481" s="184">
        <v>3.3079000000000001</v>
      </c>
      <c r="L1481" s="184">
        <v>3.351</v>
      </c>
      <c r="M1481" s="184">
        <v>3.3065000000000002</v>
      </c>
      <c r="N1481" s="184">
        <v>3.4558</v>
      </c>
      <c r="O1481" s="184">
        <v>6.5971000000000002</v>
      </c>
      <c r="P1481" s="184">
        <v>7.2488999999999999</v>
      </c>
      <c r="Q1481" s="184">
        <v>7.9718</v>
      </c>
      <c r="R1481" s="184">
        <v>6.2835999999999999</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44410</v>
      </c>
      <c r="E1482" s="184">
        <v>31.454927253637301</v>
      </c>
      <c r="F1482" s="184">
        <v>2.2050000000000001</v>
      </c>
      <c r="G1482" s="184">
        <v>2.2050000000000001</v>
      </c>
      <c r="H1482" s="184">
        <v>3.3090000000000002</v>
      </c>
      <c r="I1482" s="184">
        <v>3.2488000000000001</v>
      </c>
      <c r="J1482" s="184">
        <v>2.9662999999999999</v>
      </c>
      <c r="K1482" s="184">
        <v>2.8237000000000001</v>
      </c>
      <c r="L1482" s="184">
        <v>2.8643000000000001</v>
      </c>
      <c r="M1482" s="184">
        <v>2.8180999999999998</v>
      </c>
      <c r="N1482" s="184">
        <v>2.9620000000000002</v>
      </c>
      <c r="O1482" s="184">
        <v>6.0913000000000004</v>
      </c>
      <c r="P1482" s="184">
        <v>6.7275</v>
      </c>
      <c r="Q1482" s="184">
        <v>7.4302999999999999</v>
      </c>
      <c r="R1482" s="184">
        <v>5.7752999999999997</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44410</v>
      </c>
      <c r="E1483" s="184">
        <v>3237.4371999999998</v>
      </c>
      <c r="F1483" s="184">
        <v>3.4630000000000001</v>
      </c>
      <c r="G1483" s="184">
        <v>3.4630000000000001</v>
      </c>
      <c r="H1483" s="184">
        <v>3.4935</v>
      </c>
      <c r="I1483" s="184">
        <v>3.8311999999999999</v>
      </c>
      <c r="J1483" s="184">
        <v>3.9508999999999999</v>
      </c>
      <c r="K1483" s="184">
        <v>3.7528000000000001</v>
      </c>
      <c r="L1483" s="184">
        <v>4.0420999999999996</v>
      </c>
      <c r="M1483" s="184">
        <v>3.8519000000000001</v>
      </c>
      <c r="N1483" s="184">
        <v>4.0084999999999997</v>
      </c>
      <c r="O1483" s="184">
        <v>6.5854999999999997</v>
      </c>
      <c r="P1483" s="184">
        <v>6.7272999999999996</v>
      </c>
      <c r="Q1483" s="184">
        <v>7.5488999999999997</v>
      </c>
      <c r="R1483" s="184">
        <v>5.5515999999999996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44410</v>
      </c>
      <c r="E1484" s="184">
        <v>3263.5120999999999</v>
      </c>
      <c r="F1484" s="184">
        <v>3.5632000000000001</v>
      </c>
      <c r="G1484" s="184">
        <v>3.5632000000000001</v>
      </c>
      <c r="H1484" s="184">
        <v>3.5935999999999999</v>
      </c>
      <c r="I1484" s="184">
        <v>3.9312999999999998</v>
      </c>
      <c r="J1484" s="184">
        <v>4.0511999999999997</v>
      </c>
      <c r="K1484" s="184">
        <v>3.8538000000000001</v>
      </c>
      <c r="L1484" s="184">
        <v>4.1440999999999999</v>
      </c>
      <c r="M1484" s="184">
        <v>3.9548000000000001</v>
      </c>
      <c r="N1484" s="184">
        <v>4.1125999999999996</v>
      </c>
      <c r="O1484" s="184">
        <v>6.6920000000000002</v>
      </c>
      <c r="P1484" s="184">
        <v>6.8341000000000003</v>
      </c>
      <c r="Q1484" s="184">
        <v>7.6676000000000002</v>
      </c>
      <c r="R1484" s="184">
        <v>5.6570999999999998</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44410</v>
      </c>
      <c r="E1485" s="184">
        <v>1066.5979</v>
      </c>
      <c r="F1485" s="184">
        <v>6.0453000000000001</v>
      </c>
      <c r="G1485" s="184">
        <v>6.0453000000000001</v>
      </c>
      <c r="H1485" s="184">
        <v>4.9451999999999998</v>
      </c>
      <c r="I1485" s="184">
        <v>4.7571000000000003</v>
      </c>
      <c r="J1485" s="184">
        <v>4.3939000000000004</v>
      </c>
      <c r="K1485" s="184">
        <v>3.8864000000000001</v>
      </c>
      <c r="L1485" s="184">
        <v>3.9116</v>
      </c>
      <c r="M1485" s="184">
        <v>3.7336999999999998</v>
      </c>
      <c r="N1485" s="184">
        <v>3.8428</v>
      </c>
      <c r="O1485" s="184"/>
      <c r="P1485" s="184"/>
      <c r="Q1485" s="184">
        <v>4.6848000000000001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44410</v>
      </c>
      <c r="E1486" s="184">
        <v>1053.6333</v>
      </c>
      <c r="F1486" s="184">
        <v>5.1523000000000003</v>
      </c>
      <c r="G1486" s="184">
        <v>5.1523000000000003</v>
      </c>
      <c r="H1486" s="184">
        <v>4.0548000000000002</v>
      </c>
      <c r="I1486" s="184">
        <v>3.8653</v>
      </c>
      <c r="J1486" s="184">
        <v>3.4983</v>
      </c>
      <c r="K1486" s="184">
        <v>2.9805999999999999</v>
      </c>
      <c r="L1486" s="184">
        <v>3.0045999999999999</v>
      </c>
      <c r="M1486" s="184">
        <v>2.8222999999999998</v>
      </c>
      <c r="N1486" s="184">
        <v>2.9203999999999999</v>
      </c>
      <c r="O1486" s="184"/>
      <c r="P1486" s="184"/>
      <c r="Q1486" s="184">
        <v>3.7795999999999998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44410</v>
      </c>
      <c r="E1489" s="184">
        <v>34.653599999999997</v>
      </c>
      <c r="F1489" s="184">
        <v>3.5821999999999998</v>
      </c>
      <c r="G1489" s="184">
        <v>3.5821999999999998</v>
      </c>
      <c r="H1489" s="184">
        <v>3.9001000000000001</v>
      </c>
      <c r="I1489" s="184">
        <v>4.0841000000000003</v>
      </c>
      <c r="J1489" s="184">
        <v>4.2248000000000001</v>
      </c>
      <c r="K1489" s="184">
        <v>3.7926000000000002</v>
      </c>
      <c r="L1489" s="184">
        <v>4.1047000000000002</v>
      </c>
      <c r="M1489" s="184">
        <v>3.9192</v>
      </c>
      <c r="N1489" s="184">
        <v>4.1665999999999999</v>
      </c>
      <c r="O1489" s="184">
        <v>6.7866</v>
      </c>
      <c r="P1489" s="184">
        <v>7.0431999999999997</v>
      </c>
      <c r="Q1489" s="184">
        <v>8.0192999999999994</v>
      </c>
      <c r="R1489" s="184">
        <v>5.8202999999999996</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44410</v>
      </c>
      <c r="E1490" s="184">
        <v>32.947800000000001</v>
      </c>
      <c r="F1490" s="184">
        <v>3.0287999999999999</v>
      </c>
      <c r="G1490" s="184">
        <v>3.0287999999999999</v>
      </c>
      <c r="H1490" s="184">
        <v>3.3731</v>
      </c>
      <c r="I1490" s="184">
        <v>3.5497999999999998</v>
      </c>
      <c r="J1490" s="184">
        <v>3.6959</v>
      </c>
      <c r="K1490" s="184">
        <v>3.2585999999999999</v>
      </c>
      <c r="L1490" s="184">
        <v>3.5958000000000001</v>
      </c>
      <c r="M1490" s="184">
        <v>3.4102999999999999</v>
      </c>
      <c r="N1490" s="184">
        <v>3.6263999999999998</v>
      </c>
      <c r="O1490" s="184">
        <v>6.1699000000000002</v>
      </c>
      <c r="P1490" s="184">
        <v>6.3650000000000002</v>
      </c>
      <c r="Q1490" s="184">
        <v>7.2378</v>
      </c>
      <c r="R1490" s="184">
        <v>5.2411000000000003</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44410</v>
      </c>
      <c r="E1491" s="184">
        <v>11.8514</v>
      </c>
      <c r="F1491" s="184">
        <v>3.3887</v>
      </c>
      <c r="G1491" s="184">
        <v>3.3887</v>
      </c>
      <c r="H1491" s="184">
        <v>3.3018999999999998</v>
      </c>
      <c r="I1491" s="184">
        <v>3.7892999999999999</v>
      </c>
      <c r="J1491" s="184">
        <v>3.7673999999999999</v>
      </c>
      <c r="K1491" s="184">
        <v>3.4975999999999998</v>
      </c>
      <c r="L1491" s="184">
        <v>3.5583999999999998</v>
      </c>
      <c r="M1491" s="184">
        <v>3.5044</v>
      </c>
      <c r="N1491" s="184">
        <v>3.5891999999999999</v>
      </c>
      <c r="O1491" s="184"/>
      <c r="P1491" s="184"/>
      <c r="Q1491" s="184">
        <v>6.1367000000000003</v>
      </c>
      <c r="R1491" s="184">
        <v>5.0578000000000003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44410</v>
      </c>
      <c r="E1492" s="184">
        <v>11.8188</v>
      </c>
      <c r="F1492" s="184">
        <v>3.2951000000000001</v>
      </c>
      <c r="G1492" s="184">
        <v>3.2951000000000001</v>
      </c>
      <c r="H1492" s="184">
        <v>3.1785000000000001</v>
      </c>
      <c r="I1492" s="184">
        <v>3.6890999999999998</v>
      </c>
      <c r="J1492" s="184">
        <v>3.6675</v>
      </c>
      <c r="K1492" s="184">
        <v>3.4405000000000001</v>
      </c>
      <c r="L1492" s="184">
        <v>3.4853999999999998</v>
      </c>
      <c r="M1492" s="184">
        <v>3.4238</v>
      </c>
      <c r="N1492" s="184">
        <v>3.5045999999999999</v>
      </c>
      <c r="O1492" s="184"/>
      <c r="P1492" s="184"/>
      <c r="Q1492" s="184">
        <v>6.0342000000000002</v>
      </c>
      <c r="R1492" s="184">
        <v>4.9768999999999997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44410</v>
      </c>
      <c r="E1493" s="184">
        <v>3723.4088000000002</v>
      </c>
      <c r="F1493" s="184">
        <v>3.3548</v>
      </c>
      <c r="G1493" s="184">
        <v>3.3548</v>
      </c>
      <c r="H1493" s="184">
        <v>3.7972000000000001</v>
      </c>
      <c r="I1493" s="184">
        <v>4.2679</v>
      </c>
      <c r="J1493" s="184">
        <v>4.5884</v>
      </c>
      <c r="K1493" s="184">
        <v>4.0426000000000002</v>
      </c>
      <c r="L1493" s="184">
        <v>4.4962999999999997</v>
      </c>
      <c r="M1493" s="184">
        <v>4.2104999999999997</v>
      </c>
      <c r="N1493" s="184">
        <v>4.4095000000000004</v>
      </c>
      <c r="O1493" s="184">
        <v>4.2210999999999999</v>
      </c>
      <c r="P1493" s="184">
        <v>5.3409000000000004</v>
      </c>
      <c r="Q1493" s="184">
        <v>6.7706999999999997</v>
      </c>
      <c r="R1493" s="184">
        <v>5.9222000000000001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44410</v>
      </c>
      <c r="E1494" s="184">
        <v>3690.9683</v>
      </c>
      <c r="F1494" s="184">
        <v>3.1686000000000001</v>
      </c>
      <c r="G1494" s="184">
        <v>3.1686000000000001</v>
      </c>
      <c r="H1494" s="184">
        <v>3.5840000000000001</v>
      </c>
      <c r="I1494" s="184">
        <v>4.0553999999999997</v>
      </c>
      <c r="J1494" s="184">
        <v>4.4005000000000001</v>
      </c>
      <c r="K1494" s="184">
        <v>3.8721000000000001</v>
      </c>
      <c r="L1494" s="184">
        <v>4.3108000000000004</v>
      </c>
      <c r="M1494" s="184">
        <v>4.0126999999999997</v>
      </c>
      <c r="N1494" s="184">
        <v>4.2088000000000001</v>
      </c>
      <c r="O1494" s="184">
        <v>4.0567000000000002</v>
      </c>
      <c r="P1494" s="184">
        <v>5.2146999999999997</v>
      </c>
      <c r="Q1494" s="184">
        <v>6.8140999999999998</v>
      </c>
      <c r="R1494" s="184">
        <v>5.7451999999999996</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44410</v>
      </c>
      <c r="E1495" s="184">
        <v>2426.6952000000001</v>
      </c>
      <c r="F1495" s="184">
        <v>3.7248000000000001</v>
      </c>
      <c r="G1495" s="184">
        <v>3.7248000000000001</v>
      </c>
      <c r="H1495" s="184">
        <v>3.6160000000000001</v>
      </c>
      <c r="I1495" s="184">
        <v>3.9527999999999999</v>
      </c>
      <c r="J1495" s="184">
        <v>4.0965999999999996</v>
      </c>
      <c r="K1495" s="184">
        <v>3.8069000000000002</v>
      </c>
      <c r="L1495" s="184">
        <v>4.0841000000000003</v>
      </c>
      <c r="M1495" s="184">
        <v>3.8784000000000001</v>
      </c>
      <c r="N1495" s="184">
        <v>4.0746000000000002</v>
      </c>
      <c r="O1495" s="184">
        <v>6.6547999999999998</v>
      </c>
      <c r="P1495" s="184">
        <v>6.8221999999999996</v>
      </c>
      <c r="Q1495" s="184">
        <v>7.6673999999999998</v>
      </c>
      <c r="R1495" s="184">
        <v>5.6192000000000002</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44410</v>
      </c>
      <c r="E1496" s="184">
        <v>2405.3231999999998</v>
      </c>
      <c r="F1496" s="184">
        <v>3.6343999999999999</v>
      </c>
      <c r="G1496" s="184">
        <v>3.6343999999999999</v>
      </c>
      <c r="H1496" s="184">
        <v>3.5259</v>
      </c>
      <c r="I1496" s="184">
        <v>3.8626</v>
      </c>
      <c r="J1496" s="184">
        <v>4.0061999999999998</v>
      </c>
      <c r="K1496" s="184">
        <v>3.7160000000000002</v>
      </c>
      <c r="L1496" s="184">
        <v>3.9931999999999999</v>
      </c>
      <c r="M1496" s="184">
        <v>3.7864</v>
      </c>
      <c r="N1496" s="184">
        <v>3.9794</v>
      </c>
      <c r="O1496" s="184">
        <v>6.5419</v>
      </c>
      <c r="P1496" s="184">
        <v>6.7050999999999998</v>
      </c>
      <c r="Q1496" s="184">
        <v>7.54</v>
      </c>
      <c r="R1496" s="184">
        <v>5.5191999999999997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3.2988729729729727</v>
      </c>
      <c r="G1497" s="186">
        <v>3.2988729729729727</v>
      </c>
      <c r="H1497" s="186">
        <v>3.5742702702702709</v>
      </c>
      <c r="I1497" s="186">
        <v>3.8075513513513508</v>
      </c>
      <c r="J1497" s="186">
        <v>3.9333648648648643</v>
      </c>
      <c r="K1497" s="186">
        <v>3.5453837837837838</v>
      </c>
      <c r="L1497" s="186">
        <v>3.8185216216216209</v>
      </c>
      <c r="M1497" s="186">
        <v>3.603737837837838</v>
      </c>
      <c r="N1497" s="186">
        <v>3.7344459459459456</v>
      </c>
      <c r="O1497" s="186">
        <v>6.5427275862068965</v>
      </c>
      <c r="P1497" s="186">
        <v>6.624668965517241</v>
      </c>
      <c r="Q1497" s="186">
        <v>6.880570270270268</v>
      </c>
      <c r="R1497" s="186">
        <v>5.4407151515151524</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3.3374000000000001</v>
      </c>
      <c r="G1498" s="186">
        <v>3.3374000000000001</v>
      </c>
      <c r="H1498" s="186">
        <v>3.5830000000000002</v>
      </c>
      <c r="I1498" s="186">
        <v>3.8653</v>
      </c>
      <c r="J1498" s="186">
        <v>4.0770999999999997</v>
      </c>
      <c r="K1498" s="186">
        <v>3.7113999999999998</v>
      </c>
      <c r="L1498" s="186">
        <v>3.9826999999999999</v>
      </c>
      <c r="M1498" s="186">
        <v>3.7336999999999998</v>
      </c>
      <c r="N1498" s="186">
        <v>3.8613</v>
      </c>
      <c r="O1498" s="186">
        <v>6.5854999999999997</v>
      </c>
      <c r="P1498" s="186">
        <v>6.7050999999999998</v>
      </c>
      <c r="Q1498" s="186">
        <v>7.2946999999999997</v>
      </c>
      <c r="R1498" s="186">
        <v>5.56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44410</v>
      </c>
      <c r="E1501" s="184">
        <v>31.7532</v>
      </c>
      <c r="F1501" s="184">
        <v>0.96250000000000002</v>
      </c>
      <c r="G1501" s="184">
        <v>0.96250000000000002</v>
      </c>
      <c r="H1501" s="184">
        <v>1.1322000000000001</v>
      </c>
      <c r="I1501" s="184">
        <v>1.6176999999999999</v>
      </c>
      <c r="J1501" s="184">
        <v>3.1722000000000001</v>
      </c>
      <c r="K1501" s="184">
        <v>11.01</v>
      </c>
      <c r="L1501" s="184">
        <v>13.584</v>
      </c>
      <c r="M1501" s="184">
        <v>31.4468</v>
      </c>
      <c r="N1501" s="184">
        <v>38.308100000000003</v>
      </c>
      <c r="O1501" s="184">
        <v>15.941700000000001</v>
      </c>
      <c r="P1501" s="184">
        <v>12.9899</v>
      </c>
      <c r="Q1501" s="184">
        <v>11.272</v>
      </c>
      <c r="R1501" s="184">
        <v>23.741599999999998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44410</v>
      </c>
      <c r="E1502" s="184">
        <v>28.762899999999998</v>
      </c>
      <c r="F1502" s="184">
        <v>0.94830000000000003</v>
      </c>
      <c r="G1502" s="184">
        <v>0.94830000000000003</v>
      </c>
      <c r="H1502" s="184">
        <v>1.0988</v>
      </c>
      <c r="I1502" s="184">
        <v>1.5491999999999999</v>
      </c>
      <c r="J1502" s="184">
        <v>3.0175000000000001</v>
      </c>
      <c r="K1502" s="184">
        <v>10.5105</v>
      </c>
      <c r="L1502" s="184">
        <v>12.6296</v>
      </c>
      <c r="M1502" s="184">
        <v>29.841000000000001</v>
      </c>
      <c r="N1502" s="184">
        <v>36.084899999999998</v>
      </c>
      <c r="O1502" s="184">
        <v>14.4062</v>
      </c>
      <c r="P1502" s="184">
        <v>11.558199999999999</v>
      </c>
      <c r="Q1502" s="184">
        <v>10.128500000000001</v>
      </c>
      <c r="R1502" s="184">
        <v>21.958300000000001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44410</v>
      </c>
      <c r="E1503" s="184">
        <v>45.185000000000002</v>
      </c>
      <c r="F1503" s="184">
        <v>0.35310000000000002</v>
      </c>
      <c r="G1503" s="184">
        <v>0.35310000000000002</v>
      </c>
      <c r="H1503" s="184">
        <v>0.52949999999999997</v>
      </c>
      <c r="I1503" s="184">
        <v>0.96079999999999999</v>
      </c>
      <c r="J1503" s="184">
        <v>2.0415000000000001</v>
      </c>
      <c r="K1503" s="184">
        <v>8.6725999999999992</v>
      </c>
      <c r="L1503" s="184">
        <v>10.460599999999999</v>
      </c>
      <c r="M1503" s="184">
        <v>26.462399999999999</v>
      </c>
      <c r="N1503" s="184">
        <v>29.838200000000001</v>
      </c>
      <c r="O1503" s="184">
        <v>12.4854</v>
      </c>
      <c r="P1503" s="184">
        <v>10.710100000000001</v>
      </c>
      <c r="Q1503" s="184">
        <v>9.9041999999999994</v>
      </c>
      <c r="R1503" s="184">
        <v>21.011500000000002</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44410</v>
      </c>
      <c r="E1504" s="184">
        <v>47.988</v>
      </c>
      <c r="F1504" s="184">
        <v>0.36599999999999999</v>
      </c>
      <c r="G1504" s="184">
        <v>0.36599999999999999</v>
      </c>
      <c r="H1504" s="184">
        <v>0.5595</v>
      </c>
      <c r="I1504" s="184">
        <v>1.0166999999999999</v>
      </c>
      <c r="J1504" s="184">
        <v>2.1673</v>
      </c>
      <c r="K1504" s="184">
        <v>9.1033000000000008</v>
      </c>
      <c r="L1504" s="184">
        <v>11.3101</v>
      </c>
      <c r="M1504" s="184">
        <v>27.790800000000001</v>
      </c>
      <c r="N1504" s="184">
        <v>31.567699999999999</v>
      </c>
      <c r="O1504" s="184">
        <v>13.5266</v>
      </c>
      <c r="P1504" s="184">
        <v>11.5778</v>
      </c>
      <c r="Q1504" s="184">
        <v>11.289099999999999</v>
      </c>
      <c r="R1504" s="184">
        <v>22.352699999999999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44410</v>
      </c>
      <c r="E1505" s="184">
        <v>374.02109999999999</v>
      </c>
      <c r="F1505" s="184">
        <v>0.40770000000000001</v>
      </c>
      <c r="G1505" s="184">
        <v>0.40770000000000001</v>
      </c>
      <c r="H1505" s="184">
        <v>1.7766999999999999</v>
      </c>
      <c r="I1505" s="184">
        <v>1.9201999999999999</v>
      </c>
      <c r="J1505" s="184">
        <v>3.1072000000000002</v>
      </c>
      <c r="K1505" s="184">
        <v>10.902900000000001</v>
      </c>
      <c r="L1505" s="184">
        <v>17.293399999999998</v>
      </c>
      <c r="M1505" s="184">
        <v>44.303400000000003</v>
      </c>
      <c r="N1505" s="184">
        <v>43.271799999999999</v>
      </c>
      <c r="O1505" s="184">
        <v>13.745200000000001</v>
      </c>
      <c r="P1505" s="184">
        <v>13.3848</v>
      </c>
      <c r="Q1505" s="184">
        <v>21.286200000000001</v>
      </c>
      <c r="R1505" s="184">
        <v>20.3081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44410</v>
      </c>
      <c r="E1506" s="184">
        <v>400.3295</v>
      </c>
      <c r="F1506" s="184">
        <v>0.41199999999999998</v>
      </c>
      <c r="G1506" s="184">
        <v>0.41199999999999998</v>
      </c>
      <c r="H1506" s="184">
        <v>1.7875000000000001</v>
      </c>
      <c r="I1506" s="184">
        <v>1.9431</v>
      </c>
      <c r="J1506" s="184">
        <v>3.1583999999999999</v>
      </c>
      <c r="K1506" s="184">
        <v>11.0771</v>
      </c>
      <c r="L1506" s="184">
        <v>17.648800000000001</v>
      </c>
      <c r="M1506" s="184">
        <v>44.950400000000002</v>
      </c>
      <c r="N1506" s="184">
        <v>44.151899999999998</v>
      </c>
      <c r="O1506" s="184">
        <v>14.5482</v>
      </c>
      <c r="P1506" s="184">
        <v>14.3162</v>
      </c>
      <c r="Q1506" s="184">
        <v>15.3895</v>
      </c>
      <c r="R1506" s="184">
        <v>21.0657</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44410</v>
      </c>
      <c r="E1507" s="184">
        <v>10.8207</v>
      </c>
      <c r="F1507" s="184">
        <v>5.3600000000000002E-2</v>
      </c>
      <c r="G1507" s="184">
        <v>5.3600000000000002E-2</v>
      </c>
      <c r="H1507" s="184">
        <v>0.20280000000000001</v>
      </c>
      <c r="I1507" s="184">
        <v>0.39429999999999998</v>
      </c>
      <c r="J1507" s="184">
        <v>0.66610000000000003</v>
      </c>
      <c r="K1507" s="184">
        <v>2.3553000000000002</v>
      </c>
      <c r="L1507" s="184">
        <v>3.8454999999999999</v>
      </c>
      <c r="M1507" s="184">
        <v>7.0922000000000001</v>
      </c>
      <c r="N1507" s="184"/>
      <c r="O1507" s="184"/>
      <c r="P1507" s="184"/>
      <c r="Q1507" s="184">
        <v>8.2070000000000007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44410</v>
      </c>
      <c r="E1508" s="184">
        <v>10.658300000000001</v>
      </c>
      <c r="F1508" s="184">
        <v>4.1300000000000003E-2</v>
      </c>
      <c r="G1508" s="184">
        <v>4.1300000000000003E-2</v>
      </c>
      <c r="H1508" s="184">
        <v>0.17480000000000001</v>
      </c>
      <c r="I1508" s="184">
        <v>0.33700000000000002</v>
      </c>
      <c r="J1508" s="184">
        <v>0.53959999999999997</v>
      </c>
      <c r="K1508" s="184">
        <v>1.9631000000000001</v>
      </c>
      <c r="L1508" s="184">
        <v>3.0613999999999999</v>
      </c>
      <c r="M1508" s="184">
        <v>5.8830999999999998</v>
      </c>
      <c r="N1508" s="184"/>
      <c r="O1508" s="184"/>
      <c r="P1508" s="184"/>
      <c r="Q1508" s="184">
        <v>6.5830000000000002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44410</v>
      </c>
      <c r="E1509" s="184">
        <v>23.646999999999998</v>
      </c>
      <c r="F1509" s="184">
        <v>0.40629999999999999</v>
      </c>
      <c r="G1509" s="184">
        <v>0.40629999999999999</v>
      </c>
      <c r="H1509" s="184">
        <v>0.73050000000000004</v>
      </c>
      <c r="I1509" s="184">
        <v>1.226</v>
      </c>
      <c r="J1509" s="184">
        <v>2.0724</v>
      </c>
      <c r="K1509" s="184">
        <v>8.8308999999999997</v>
      </c>
      <c r="L1509" s="184">
        <v>9.0342000000000002</v>
      </c>
      <c r="M1509" s="184">
        <v>24.6646</v>
      </c>
      <c r="N1509" s="184">
        <v>27.176100000000002</v>
      </c>
      <c r="O1509" s="184">
        <v>10.9544</v>
      </c>
      <c r="P1509" s="184">
        <v>8.3451000000000004</v>
      </c>
      <c r="Q1509" s="184">
        <v>8.6847999999999992</v>
      </c>
      <c r="R1509" s="184">
        <v>16.139199999999999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44410</v>
      </c>
      <c r="E1510" s="184">
        <v>26.3444</v>
      </c>
      <c r="F1510" s="184">
        <v>0.42430000000000001</v>
      </c>
      <c r="G1510" s="184">
        <v>0.42430000000000001</v>
      </c>
      <c r="H1510" s="184">
        <v>0.77229999999999999</v>
      </c>
      <c r="I1510" s="184">
        <v>1.3031999999999999</v>
      </c>
      <c r="J1510" s="184">
        <v>2.2534999999999998</v>
      </c>
      <c r="K1510" s="184">
        <v>9.3981999999999992</v>
      </c>
      <c r="L1510" s="184">
        <v>10.104200000000001</v>
      </c>
      <c r="M1510" s="184">
        <v>26.485499999999998</v>
      </c>
      <c r="N1510" s="184">
        <v>29.436199999999999</v>
      </c>
      <c r="O1510" s="184">
        <v>12.5959</v>
      </c>
      <c r="P1510" s="184">
        <v>9.8393999999999995</v>
      </c>
      <c r="Q1510" s="184">
        <v>9.5838000000000001</v>
      </c>
      <c r="R1510" s="184">
        <v>17.9221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44410</v>
      </c>
      <c r="E1511" s="184">
        <v>12.622299999999999</v>
      </c>
      <c r="F1511" s="184">
        <v>0.31869999999999998</v>
      </c>
      <c r="G1511" s="184">
        <v>0.31869999999999998</v>
      </c>
      <c r="H1511" s="184">
        <v>0.74550000000000005</v>
      </c>
      <c r="I1511" s="184">
        <v>1.1386000000000001</v>
      </c>
      <c r="J1511" s="184">
        <v>2.2645</v>
      </c>
      <c r="K1511" s="184">
        <v>8.5116999999999994</v>
      </c>
      <c r="L1511" s="184">
        <v>11.464</v>
      </c>
      <c r="M1511" s="184">
        <v>27.2255</v>
      </c>
      <c r="N1511" s="184"/>
      <c r="O1511" s="184"/>
      <c r="P1511" s="184"/>
      <c r="Q1511" s="184">
        <v>26.222999999999999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44410</v>
      </c>
      <c r="E1512" s="184">
        <v>12.430999999999999</v>
      </c>
      <c r="F1512" s="184">
        <v>0.30659999999999998</v>
      </c>
      <c r="G1512" s="184">
        <v>0.30659999999999998</v>
      </c>
      <c r="H1512" s="184">
        <v>0.71789999999999998</v>
      </c>
      <c r="I1512" s="184">
        <v>1.0823</v>
      </c>
      <c r="J1512" s="184">
        <v>2.1387</v>
      </c>
      <c r="K1512" s="184">
        <v>8.0919000000000008</v>
      </c>
      <c r="L1512" s="184">
        <v>10.533099999999999</v>
      </c>
      <c r="M1512" s="184">
        <v>25.6494</v>
      </c>
      <c r="N1512" s="184"/>
      <c r="O1512" s="184"/>
      <c r="P1512" s="184"/>
      <c r="Q1512" s="184">
        <v>24.31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44410</v>
      </c>
      <c r="E1513" s="184">
        <v>74.061599999999999</v>
      </c>
      <c r="F1513" s="184">
        <v>0.97360000000000002</v>
      </c>
      <c r="G1513" s="184">
        <v>0.97360000000000002</v>
      </c>
      <c r="H1513" s="184">
        <v>2.4466999999999999</v>
      </c>
      <c r="I1513" s="184">
        <v>2.7227999999999999</v>
      </c>
      <c r="J1513" s="184">
        <v>4.6345999999999998</v>
      </c>
      <c r="K1513" s="184">
        <v>21.0822</v>
      </c>
      <c r="L1513" s="184">
        <v>47.2166</v>
      </c>
      <c r="M1513" s="184">
        <v>55.0593</v>
      </c>
      <c r="N1513" s="184">
        <v>69.709999999999994</v>
      </c>
      <c r="O1513" s="184">
        <v>28.575600000000001</v>
      </c>
      <c r="P1513" s="184">
        <v>18.092199999999998</v>
      </c>
      <c r="Q1513" s="184">
        <v>10.3218</v>
      </c>
      <c r="R1513" s="184">
        <v>40.387300000000003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44410</v>
      </c>
      <c r="E1514" s="184">
        <v>74.7821</v>
      </c>
      <c r="F1514" s="184">
        <v>0.98809999999999998</v>
      </c>
      <c r="G1514" s="184">
        <v>0.98809999999999998</v>
      </c>
      <c r="H1514" s="184">
        <v>2.4811000000000001</v>
      </c>
      <c r="I1514" s="184">
        <v>2.7915999999999999</v>
      </c>
      <c r="J1514" s="184">
        <v>4.7850999999999999</v>
      </c>
      <c r="K1514" s="184">
        <v>21.629100000000001</v>
      </c>
      <c r="L1514" s="184">
        <v>48.733400000000003</v>
      </c>
      <c r="M1514" s="184">
        <v>56.811700000000002</v>
      </c>
      <c r="N1514" s="184">
        <v>71.565399999999997</v>
      </c>
      <c r="O1514" s="184">
        <v>28.9908</v>
      </c>
      <c r="P1514" s="184">
        <v>18.321000000000002</v>
      </c>
      <c r="Q1514" s="184">
        <v>13.938499999999999</v>
      </c>
      <c r="R1514" s="184">
        <v>41.3018</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44410</v>
      </c>
      <c r="E1515" s="184">
        <v>38.629800000000003</v>
      </c>
      <c r="F1515" s="184">
        <v>0.31209999999999999</v>
      </c>
      <c r="G1515" s="184">
        <v>0.31209999999999999</v>
      </c>
      <c r="H1515" s="184">
        <v>0.61909999999999998</v>
      </c>
      <c r="I1515" s="184">
        <v>0.86819999999999997</v>
      </c>
      <c r="J1515" s="184">
        <v>1.9003000000000001</v>
      </c>
      <c r="K1515" s="184">
        <v>8.2034000000000002</v>
      </c>
      <c r="L1515" s="184">
        <v>10.130800000000001</v>
      </c>
      <c r="M1515" s="184">
        <v>18.900400000000001</v>
      </c>
      <c r="N1515" s="184">
        <v>18.657900000000001</v>
      </c>
      <c r="O1515" s="184">
        <v>12.5831</v>
      </c>
      <c r="P1515" s="184">
        <v>10.4308</v>
      </c>
      <c r="Q1515" s="184">
        <v>11.483700000000001</v>
      </c>
      <c r="R1515" s="184">
        <v>16.176500000000001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44410</v>
      </c>
      <c r="E1516" s="184">
        <v>36.102600000000002</v>
      </c>
      <c r="F1516" s="184">
        <v>0.30649999999999999</v>
      </c>
      <c r="G1516" s="184">
        <v>0.30649999999999999</v>
      </c>
      <c r="H1516" s="184">
        <v>0.60550000000000004</v>
      </c>
      <c r="I1516" s="184">
        <v>0.84130000000000005</v>
      </c>
      <c r="J1516" s="184">
        <v>1.8310999999999999</v>
      </c>
      <c r="K1516" s="184">
        <v>7.9654999999999996</v>
      </c>
      <c r="L1516" s="184">
        <v>9.6750000000000007</v>
      </c>
      <c r="M1516" s="184">
        <v>18.200600000000001</v>
      </c>
      <c r="N1516" s="184">
        <v>17.760300000000001</v>
      </c>
      <c r="O1516" s="184">
        <v>11.761799999999999</v>
      </c>
      <c r="P1516" s="184">
        <v>9.4541000000000004</v>
      </c>
      <c r="Q1516" s="184">
        <v>8.5305999999999997</v>
      </c>
      <c r="R1516" s="184">
        <v>15.386200000000001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44410</v>
      </c>
      <c r="E1517" s="184">
        <v>14.984400000000001</v>
      </c>
      <c r="F1517" s="184">
        <v>0.52729999999999999</v>
      </c>
      <c r="G1517" s="184">
        <v>0.52729999999999999</v>
      </c>
      <c r="H1517" s="184">
        <v>0.78900000000000003</v>
      </c>
      <c r="I1517" s="184">
        <v>1.2685</v>
      </c>
      <c r="J1517" s="184">
        <v>2.3874</v>
      </c>
      <c r="K1517" s="184">
        <v>9.4807000000000006</v>
      </c>
      <c r="L1517" s="184">
        <v>13.857200000000001</v>
      </c>
      <c r="M1517" s="184">
        <v>33.408099999999997</v>
      </c>
      <c r="N1517" s="184">
        <v>39.652200000000001</v>
      </c>
      <c r="O1517" s="184"/>
      <c r="P1517" s="184"/>
      <c r="Q1517" s="184">
        <v>33.119300000000003</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44410</v>
      </c>
      <c r="E1518" s="184">
        <v>14.592599999999999</v>
      </c>
      <c r="F1518" s="184">
        <v>0.51319999999999999</v>
      </c>
      <c r="G1518" s="184">
        <v>0.51319999999999999</v>
      </c>
      <c r="H1518" s="184">
        <v>0.75470000000000004</v>
      </c>
      <c r="I1518" s="184">
        <v>1.1983999999999999</v>
      </c>
      <c r="J1518" s="184">
        <v>2.2385000000000002</v>
      </c>
      <c r="K1518" s="184">
        <v>9.0180000000000007</v>
      </c>
      <c r="L1518" s="184">
        <v>12.864599999999999</v>
      </c>
      <c r="M1518" s="184">
        <v>31.5715</v>
      </c>
      <c r="N1518" s="184">
        <v>37.131700000000002</v>
      </c>
      <c r="O1518" s="184"/>
      <c r="P1518" s="184"/>
      <c r="Q1518" s="184">
        <v>30.6477</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44410</v>
      </c>
      <c r="E1519" s="184">
        <v>45.326799999999999</v>
      </c>
      <c r="F1519" s="184">
        <v>0.47949999999999998</v>
      </c>
      <c r="G1519" s="184">
        <v>0.47949999999999998</v>
      </c>
      <c r="H1519" s="184">
        <v>0.60170000000000001</v>
      </c>
      <c r="I1519" s="184">
        <v>0.90629999999999999</v>
      </c>
      <c r="J1519" s="184">
        <v>1.3487</v>
      </c>
      <c r="K1519" s="184">
        <v>6.1063000000000001</v>
      </c>
      <c r="L1519" s="184">
        <v>6.7445000000000004</v>
      </c>
      <c r="M1519" s="184">
        <v>16.7242</v>
      </c>
      <c r="N1519" s="184">
        <v>19.6128</v>
      </c>
      <c r="O1519" s="184">
        <v>8.8704000000000001</v>
      </c>
      <c r="P1519" s="184">
        <v>8.4413999999999998</v>
      </c>
      <c r="Q1519" s="184">
        <v>7.8841999999999999</v>
      </c>
      <c r="R1519" s="184">
        <v>14.336600000000001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44410</v>
      </c>
      <c r="E1520" s="184">
        <v>42.424100000000003</v>
      </c>
      <c r="F1520" s="184">
        <v>0.47339999999999999</v>
      </c>
      <c r="G1520" s="184">
        <v>0.47339999999999999</v>
      </c>
      <c r="H1520" s="184">
        <v>0.58630000000000004</v>
      </c>
      <c r="I1520" s="184">
        <v>0.87690000000000001</v>
      </c>
      <c r="J1520" s="184">
        <v>1.2829999999999999</v>
      </c>
      <c r="K1520" s="184">
        <v>5.8952999999999998</v>
      </c>
      <c r="L1520" s="184">
        <v>6.3289999999999997</v>
      </c>
      <c r="M1520" s="184">
        <v>16.04</v>
      </c>
      <c r="N1520" s="184">
        <v>18.674499999999998</v>
      </c>
      <c r="O1520" s="184">
        <v>7.9733999999999998</v>
      </c>
      <c r="P1520" s="184">
        <v>7.4886999999999997</v>
      </c>
      <c r="Q1520" s="184">
        <v>12.119400000000001</v>
      </c>
      <c r="R1520" s="184">
        <v>13.4534</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0.47870499999999988</v>
      </c>
      <c r="G1521" s="186">
        <v>0.47870499999999988</v>
      </c>
      <c r="H1521" s="186">
        <v>0.95560500000000004</v>
      </c>
      <c r="I1521" s="186">
        <v>1.2981549999999999</v>
      </c>
      <c r="J1521" s="186">
        <v>2.3503800000000004</v>
      </c>
      <c r="K1521" s="186">
        <v>9.4903999999999993</v>
      </c>
      <c r="L1521" s="186">
        <v>14.326000000000002</v>
      </c>
      <c r="M1521" s="186">
        <v>28.425545</v>
      </c>
      <c r="N1521" s="186">
        <v>35.787481249999999</v>
      </c>
      <c r="O1521" s="186">
        <v>14.782764285714284</v>
      </c>
      <c r="P1521" s="186">
        <v>11.782121428571427</v>
      </c>
      <c r="Q1521" s="186">
        <v>14.545315000000002</v>
      </c>
      <c r="R1521" s="186">
        <v>21.824357142857135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0.40984999999999999</v>
      </c>
      <c r="G1522" s="186">
        <v>0.40984999999999999</v>
      </c>
      <c r="H1522" s="186">
        <v>0.73799999999999999</v>
      </c>
      <c r="I1522" s="186">
        <v>1.1684999999999999</v>
      </c>
      <c r="J1522" s="186">
        <v>2.2029000000000001</v>
      </c>
      <c r="K1522" s="186">
        <v>8.9244500000000002</v>
      </c>
      <c r="L1522" s="186">
        <v>10.9216</v>
      </c>
      <c r="M1522" s="186">
        <v>26.855499999999999</v>
      </c>
      <c r="N1522" s="186">
        <v>33.826299999999996</v>
      </c>
      <c r="O1522" s="186">
        <v>13.061250000000001</v>
      </c>
      <c r="P1522" s="186">
        <v>11.13415</v>
      </c>
      <c r="Q1522" s="186">
        <v>11.28055</v>
      </c>
      <c r="R1522" s="186">
        <v>20.659800000000001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44410</v>
      </c>
      <c r="E1525" s="184">
        <v>155.9</v>
      </c>
      <c r="F1525" s="184">
        <v>1.0304</v>
      </c>
      <c r="G1525" s="184">
        <v>1.0304</v>
      </c>
      <c r="H1525" s="184">
        <v>2.3033000000000001</v>
      </c>
      <c r="I1525" s="184">
        <v>3.0131000000000001</v>
      </c>
      <c r="J1525" s="184">
        <v>6.0111999999999997</v>
      </c>
      <c r="K1525" s="184">
        <v>17.332699999999999</v>
      </c>
      <c r="L1525" s="184">
        <v>25.5031</v>
      </c>
      <c r="M1525" s="184">
        <v>55.744300000000003</v>
      </c>
      <c r="N1525" s="184">
        <v>65.551699999999997</v>
      </c>
      <c r="O1525" s="184">
        <v>15.9451</v>
      </c>
      <c r="P1525" s="184">
        <v>13.972</v>
      </c>
      <c r="Q1525" s="184">
        <v>16.582799999999999</v>
      </c>
      <c r="R1525" s="184">
        <v>29.755800000000001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44410</v>
      </c>
      <c r="E1526" s="184">
        <v>168.04</v>
      </c>
      <c r="F1526" s="184">
        <v>1.0342</v>
      </c>
      <c r="G1526" s="184">
        <v>1.0342</v>
      </c>
      <c r="H1526" s="184">
        <v>2.3136999999999999</v>
      </c>
      <c r="I1526" s="184">
        <v>3.0415000000000001</v>
      </c>
      <c r="J1526" s="184">
        <v>6.0792000000000002</v>
      </c>
      <c r="K1526" s="184">
        <v>17.559799999999999</v>
      </c>
      <c r="L1526" s="184">
        <v>25.9954</v>
      </c>
      <c r="M1526" s="184">
        <v>56.695300000000003</v>
      </c>
      <c r="N1526" s="184">
        <v>66.888499999999993</v>
      </c>
      <c r="O1526" s="184">
        <v>16.9162</v>
      </c>
      <c r="P1526" s="184">
        <v>14.9955</v>
      </c>
      <c r="Q1526" s="184">
        <v>15.005699999999999</v>
      </c>
      <c r="R1526" s="184">
        <v>30.791499999999999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44410</v>
      </c>
      <c r="E1527" s="184">
        <v>71.905000000000001</v>
      </c>
      <c r="F1527" s="184">
        <v>0.66639999999999999</v>
      </c>
      <c r="G1527" s="184">
        <v>0.66639999999999999</v>
      </c>
      <c r="H1527" s="184">
        <v>1.4862</v>
      </c>
      <c r="I1527" s="184">
        <v>2.4243999999999999</v>
      </c>
      <c r="J1527" s="184">
        <v>4.9569999999999999</v>
      </c>
      <c r="K1527" s="184">
        <v>17.842300000000002</v>
      </c>
      <c r="L1527" s="184">
        <v>24.668399999999998</v>
      </c>
      <c r="M1527" s="184">
        <v>52.933999999999997</v>
      </c>
      <c r="N1527" s="184">
        <v>59.462899999999998</v>
      </c>
      <c r="O1527" s="184">
        <v>15.513999999999999</v>
      </c>
      <c r="P1527" s="184">
        <v>14.231400000000001</v>
      </c>
      <c r="Q1527" s="184">
        <v>13.218299999999999</v>
      </c>
      <c r="R1527" s="184">
        <v>26.553999999999998</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44410</v>
      </c>
      <c r="E1528" s="184">
        <v>81.376999999999995</v>
      </c>
      <c r="F1528" s="184">
        <v>0.67800000000000005</v>
      </c>
      <c r="G1528" s="184">
        <v>0.67800000000000005</v>
      </c>
      <c r="H1528" s="184">
        <v>1.5144</v>
      </c>
      <c r="I1528" s="184">
        <v>2.4809000000000001</v>
      </c>
      <c r="J1528" s="184">
        <v>5.0865999999999998</v>
      </c>
      <c r="K1528" s="184">
        <v>18.275400000000001</v>
      </c>
      <c r="L1528" s="184">
        <v>25.560500000000001</v>
      </c>
      <c r="M1528" s="184">
        <v>54.5974</v>
      </c>
      <c r="N1528" s="184">
        <v>61.773699999999998</v>
      </c>
      <c r="O1528" s="184">
        <v>17.155799999999999</v>
      </c>
      <c r="P1528" s="184">
        <v>15.964600000000001</v>
      </c>
      <c r="Q1528" s="184">
        <v>17.192799999999998</v>
      </c>
      <c r="R1528" s="184">
        <v>28.303699999999999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44410</v>
      </c>
      <c r="E1529" s="184">
        <v>423.4</v>
      </c>
      <c r="F1529" s="184">
        <v>0.48649999999999999</v>
      </c>
      <c r="G1529" s="184">
        <v>0.48649999999999999</v>
      </c>
      <c r="H1529" s="184">
        <v>1.1854</v>
      </c>
      <c r="I1529" s="184">
        <v>1.4496</v>
      </c>
      <c r="J1529" s="184">
        <v>5.4756</v>
      </c>
      <c r="K1529" s="184">
        <v>17.892700000000001</v>
      </c>
      <c r="L1529" s="184">
        <v>20.9162</v>
      </c>
      <c r="M1529" s="184">
        <v>56.721899999999998</v>
      </c>
      <c r="N1529" s="184">
        <v>64.356999999999999</v>
      </c>
      <c r="O1529" s="184">
        <v>13.6159</v>
      </c>
      <c r="P1529" s="184">
        <v>13.454499999999999</v>
      </c>
      <c r="Q1529" s="184">
        <v>14.967700000000001</v>
      </c>
      <c r="R1529" s="184">
        <v>23.700099999999999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44410</v>
      </c>
      <c r="E1530" s="184">
        <v>456.85</v>
      </c>
      <c r="F1530" s="184">
        <v>0.49490000000000001</v>
      </c>
      <c r="G1530" s="184">
        <v>0.49490000000000001</v>
      </c>
      <c r="H1530" s="184">
        <v>1.2029000000000001</v>
      </c>
      <c r="I1530" s="184">
        <v>1.4861</v>
      </c>
      <c r="J1530" s="184">
        <v>5.5568</v>
      </c>
      <c r="K1530" s="184">
        <v>18.168199999999999</v>
      </c>
      <c r="L1530" s="184">
        <v>21.4542</v>
      </c>
      <c r="M1530" s="184">
        <v>57.790199999999999</v>
      </c>
      <c r="N1530" s="184">
        <v>65.891999999999996</v>
      </c>
      <c r="O1530" s="184">
        <v>14.6995</v>
      </c>
      <c r="P1530" s="184">
        <v>14.6229</v>
      </c>
      <c r="Q1530" s="184">
        <v>16.523700000000002</v>
      </c>
      <c r="R1530" s="184">
        <v>24.8796</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44410</v>
      </c>
      <c r="E1533" s="184">
        <v>76.680000000000007</v>
      </c>
      <c r="F1533" s="184">
        <v>0.37959999999999999</v>
      </c>
      <c r="G1533" s="184">
        <v>0.37959999999999999</v>
      </c>
      <c r="H1533" s="184">
        <v>0.68279999999999996</v>
      </c>
      <c r="I1533" s="184">
        <v>1.536</v>
      </c>
      <c r="J1533" s="184">
        <v>4.8544</v>
      </c>
      <c r="K1533" s="184">
        <v>21.386700000000001</v>
      </c>
      <c r="L1533" s="184">
        <v>26.5764</v>
      </c>
      <c r="M1533" s="184">
        <v>58.955199999999998</v>
      </c>
      <c r="N1533" s="184">
        <v>71.352000000000004</v>
      </c>
      <c r="O1533" s="184">
        <v>15.358700000000001</v>
      </c>
      <c r="P1533" s="184">
        <v>14.9512</v>
      </c>
      <c r="Q1533" s="184">
        <v>16.436399999999999</v>
      </c>
      <c r="R1533" s="184">
        <v>33.069200000000002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44410</v>
      </c>
      <c r="E1534" s="184">
        <v>86.66</v>
      </c>
      <c r="F1534" s="184">
        <v>0.39389999999999997</v>
      </c>
      <c r="G1534" s="184">
        <v>0.39389999999999997</v>
      </c>
      <c r="H1534" s="184">
        <v>0.70889999999999997</v>
      </c>
      <c r="I1534" s="184">
        <v>1.5944</v>
      </c>
      <c r="J1534" s="184">
        <v>4.9787999999999997</v>
      </c>
      <c r="K1534" s="184">
        <v>21.798999999999999</v>
      </c>
      <c r="L1534" s="184">
        <v>27.4224</v>
      </c>
      <c r="M1534" s="184">
        <v>60.570700000000002</v>
      </c>
      <c r="N1534" s="184">
        <v>73.667299999999997</v>
      </c>
      <c r="O1534" s="184">
        <v>16.9602</v>
      </c>
      <c r="P1534" s="184">
        <v>16.694400000000002</v>
      </c>
      <c r="Q1534" s="184">
        <v>20.235299999999999</v>
      </c>
      <c r="R1534" s="184">
        <v>34.817300000000003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44410</v>
      </c>
      <c r="E1535" s="184">
        <v>14.960599999999999</v>
      </c>
      <c r="F1535" s="184">
        <v>0.31109999999999999</v>
      </c>
      <c r="G1535" s="184">
        <v>0.31109999999999999</v>
      </c>
      <c r="H1535" s="184">
        <v>-0.4869</v>
      </c>
      <c r="I1535" s="184">
        <v>-0.84699999999999998</v>
      </c>
      <c r="J1535" s="184">
        <v>0.95620000000000005</v>
      </c>
      <c r="K1535" s="184">
        <v>10.7225</v>
      </c>
      <c r="L1535" s="184">
        <v>16.1402</v>
      </c>
      <c r="M1535" s="184">
        <v>47.228299999999997</v>
      </c>
      <c r="N1535" s="184">
        <v>52.334299999999999</v>
      </c>
      <c r="O1535" s="184"/>
      <c r="P1535" s="184"/>
      <c r="Q1535" s="184">
        <v>19.904399999999999</v>
      </c>
      <c r="R1535" s="184">
        <v>22.666899999999998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44410</v>
      </c>
      <c r="E1536" s="184">
        <v>14.2667</v>
      </c>
      <c r="F1536" s="184">
        <v>0.29310000000000003</v>
      </c>
      <c r="G1536" s="184">
        <v>0.29310000000000003</v>
      </c>
      <c r="H1536" s="184">
        <v>-0.52780000000000005</v>
      </c>
      <c r="I1536" s="184">
        <v>-0.92910000000000004</v>
      </c>
      <c r="J1536" s="184">
        <v>0.77200000000000002</v>
      </c>
      <c r="K1536" s="184">
        <v>10.1106</v>
      </c>
      <c r="L1536" s="184">
        <v>14.9095</v>
      </c>
      <c r="M1536" s="184">
        <v>44.891100000000002</v>
      </c>
      <c r="N1536" s="184">
        <v>49.091299999999997</v>
      </c>
      <c r="O1536" s="184"/>
      <c r="P1536" s="184"/>
      <c r="Q1536" s="184">
        <v>17.365600000000001</v>
      </c>
      <c r="R1536" s="184">
        <v>20.052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44410</v>
      </c>
      <c r="E1537" s="184">
        <v>20.704000000000001</v>
      </c>
      <c r="F1537" s="184">
        <v>0.89770000000000005</v>
      </c>
      <c r="G1537" s="184">
        <v>0.89770000000000005</v>
      </c>
      <c r="H1537" s="184">
        <v>2.2501000000000002</v>
      </c>
      <c r="I1537" s="184">
        <v>3.1435</v>
      </c>
      <c r="J1537" s="184">
        <v>5.4410999999999996</v>
      </c>
      <c r="K1537" s="184">
        <v>20.497499999999999</v>
      </c>
      <c r="L1537" s="184">
        <v>32.375100000000003</v>
      </c>
      <c r="M1537" s="184">
        <v>66.099699999999999</v>
      </c>
      <c r="N1537" s="184">
        <v>75.0852</v>
      </c>
      <c r="O1537" s="184">
        <v>22.347200000000001</v>
      </c>
      <c r="P1537" s="184"/>
      <c r="Q1537" s="184">
        <v>18.772200000000002</v>
      </c>
      <c r="R1537" s="184">
        <v>37.962400000000002</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44410</v>
      </c>
      <c r="E1538" s="184">
        <v>19.022300000000001</v>
      </c>
      <c r="F1538" s="184">
        <v>0.88300000000000001</v>
      </c>
      <c r="G1538" s="184">
        <v>0.88300000000000001</v>
      </c>
      <c r="H1538" s="184">
        <v>2.2143999999999999</v>
      </c>
      <c r="I1538" s="184">
        <v>3.0706000000000002</v>
      </c>
      <c r="J1538" s="184">
        <v>5.2736000000000001</v>
      </c>
      <c r="K1538" s="184">
        <v>19.9313</v>
      </c>
      <c r="L1538" s="184">
        <v>31.219000000000001</v>
      </c>
      <c r="M1538" s="184">
        <v>63.938699999999997</v>
      </c>
      <c r="N1538" s="184">
        <v>72.024500000000003</v>
      </c>
      <c r="O1538" s="184">
        <v>20.197399999999998</v>
      </c>
      <c r="P1538" s="184"/>
      <c r="Q1538" s="184">
        <v>16.417300000000001</v>
      </c>
      <c r="R1538" s="184">
        <v>35.615000000000002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44410</v>
      </c>
      <c r="E1539" s="184">
        <v>130.96209999999999</v>
      </c>
      <c r="F1539" s="184">
        <v>0.39350000000000002</v>
      </c>
      <c r="G1539" s="184">
        <v>0.39350000000000002</v>
      </c>
      <c r="H1539" s="184">
        <v>1.4023000000000001</v>
      </c>
      <c r="I1539" s="184">
        <v>2.5249999999999999</v>
      </c>
      <c r="J1539" s="184">
        <v>4.2793999999999999</v>
      </c>
      <c r="K1539" s="184">
        <v>16.358699999999999</v>
      </c>
      <c r="L1539" s="184">
        <v>26.632200000000001</v>
      </c>
      <c r="M1539" s="184">
        <v>62.938600000000001</v>
      </c>
      <c r="N1539" s="184">
        <v>74.176500000000004</v>
      </c>
      <c r="O1539" s="184">
        <v>12.3652</v>
      </c>
      <c r="P1539" s="184">
        <v>12.253500000000001</v>
      </c>
      <c r="Q1539" s="184">
        <v>17.027999999999999</v>
      </c>
      <c r="R1539" s="184">
        <v>20.931999999999999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44410</v>
      </c>
      <c r="E1540" s="184">
        <v>139.45310000000001</v>
      </c>
      <c r="F1540" s="184">
        <v>0.39839999999999998</v>
      </c>
      <c r="G1540" s="184">
        <v>0.39839999999999998</v>
      </c>
      <c r="H1540" s="184">
        <v>1.4136</v>
      </c>
      <c r="I1540" s="184">
        <v>2.5488</v>
      </c>
      <c r="J1540" s="184">
        <v>4.3319999999999999</v>
      </c>
      <c r="K1540" s="184">
        <v>16.544499999999999</v>
      </c>
      <c r="L1540" s="184">
        <v>27.030999999999999</v>
      </c>
      <c r="M1540" s="184">
        <v>63.711199999999998</v>
      </c>
      <c r="N1540" s="184">
        <v>75.312799999999996</v>
      </c>
      <c r="O1540" s="184">
        <v>13.1172</v>
      </c>
      <c r="P1540" s="184">
        <v>13.0572</v>
      </c>
      <c r="Q1540" s="184">
        <v>14.1685</v>
      </c>
      <c r="R1540" s="184">
        <v>21.749300000000002</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44410</v>
      </c>
      <c r="E1541" s="184">
        <v>215.47</v>
      </c>
      <c r="F1541" s="184">
        <v>1.2214</v>
      </c>
      <c r="G1541" s="184">
        <v>1.2214</v>
      </c>
      <c r="H1541" s="184">
        <v>1.5075000000000001</v>
      </c>
      <c r="I1541" s="184">
        <v>2.2736000000000001</v>
      </c>
      <c r="J1541" s="184">
        <v>4.8311999999999999</v>
      </c>
      <c r="K1541" s="184">
        <v>19.4269</v>
      </c>
      <c r="L1541" s="184">
        <v>23.961600000000001</v>
      </c>
      <c r="M1541" s="184">
        <v>54.127299999999998</v>
      </c>
      <c r="N1541" s="184">
        <v>62.8155</v>
      </c>
      <c r="O1541" s="184">
        <v>14.448499999999999</v>
      </c>
      <c r="P1541" s="184">
        <v>16.035399999999999</v>
      </c>
      <c r="Q1541" s="184">
        <v>15.9193</v>
      </c>
      <c r="R1541" s="184">
        <v>27.899699999999999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44410</v>
      </c>
      <c r="E1542" s="184">
        <v>229.81</v>
      </c>
      <c r="F1542" s="184">
        <v>1.2244999999999999</v>
      </c>
      <c r="G1542" s="184">
        <v>1.2244999999999999</v>
      </c>
      <c r="H1542" s="184">
        <v>1.5196000000000001</v>
      </c>
      <c r="I1542" s="184">
        <v>2.3014999999999999</v>
      </c>
      <c r="J1542" s="184">
        <v>4.8978000000000002</v>
      </c>
      <c r="K1542" s="184">
        <v>19.6553</v>
      </c>
      <c r="L1542" s="184">
        <v>24.416699999999999</v>
      </c>
      <c r="M1542" s="184">
        <v>54.983800000000002</v>
      </c>
      <c r="N1542" s="184">
        <v>64.067999999999998</v>
      </c>
      <c r="O1542" s="184">
        <v>15.4358</v>
      </c>
      <c r="P1542" s="184">
        <v>17.012</v>
      </c>
      <c r="Q1542" s="184">
        <v>17.3367</v>
      </c>
      <c r="R1542" s="184">
        <v>28.921800000000001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44410</v>
      </c>
      <c r="E1543" s="184">
        <v>390.8818</v>
      </c>
      <c r="F1543" s="184">
        <v>1.4522999999999999</v>
      </c>
      <c r="G1543" s="184">
        <v>1.4522999999999999</v>
      </c>
      <c r="H1543" s="184">
        <v>3.0287000000000002</v>
      </c>
      <c r="I1543" s="184">
        <v>4.2896000000000001</v>
      </c>
      <c r="J1543" s="184">
        <v>8.1501999999999999</v>
      </c>
      <c r="K1543" s="184">
        <v>19.499099999999999</v>
      </c>
      <c r="L1543" s="184">
        <v>42.8705</v>
      </c>
      <c r="M1543" s="184">
        <v>73.996899999999997</v>
      </c>
      <c r="N1543" s="184">
        <v>90.381399999999999</v>
      </c>
      <c r="O1543" s="184">
        <v>29.370899999999999</v>
      </c>
      <c r="P1543" s="184">
        <v>23.860299999999999</v>
      </c>
      <c r="Q1543" s="184">
        <v>19.7028</v>
      </c>
      <c r="R1543" s="184">
        <v>51.287399999999998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44410</v>
      </c>
      <c r="E1544" s="184">
        <v>404.97590000000002</v>
      </c>
      <c r="F1544" s="184">
        <v>1.4702999999999999</v>
      </c>
      <c r="G1544" s="184">
        <v>1.4702999999999999</v>
      </c>
      <c r="H1544" s="184">
        <v>3.0684999999999998</v>
      </c>
      <c r="I1544" s="184">
        <v>4.3674999999999997</v>
      </c>
      <c r="J1544" s="184">
        <v>8.3291000000000004</v>
      </c>
      <c r="K1544" s="184">
        <v>20.107700000000001</v>
      </c>
      <c r="L1544" s="184">
        <v>44.302399999999999</v>
      </c>
      <c r="M1544" s="184">
        <v>76.683000000000007</v>
      </c>
      <c r="N1544" s="184">
        <v>94.373999999999995</v>
      </c>
      <c r="O1544" s="184">
        <v>30.553799999999999</v>
      </c>
      <c r="P1544" s="184">
        <v>24.630400000000002</v>
      </c>
      <c r="Q1544" s="184">
        <v>21.9499</v>
      </c>
      <c r="R1544" s="184">
        <v>52.941899999999997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44410</v>
      </c>
      <c r="E1545" s="184">
        <v>15.976699999999999</v>
      </c>
      <c r="F1545" s="184">
        <v>0.77010000000000001</v>
      </c>
      <c r="G1545" s="184">
        <v>0.77010000000000001</v>
      </c>
      <c r="H1545" s="184">
        <v>1.002</v>
      </c>
      <c r="I1545" s="184">
        <v>1.4161999999999999</v>
      </c>
      <c r="J1545" s="184">
        <v>3.8540999999999999</v>
      </c>
      <c r="K1545" s="184">
        <v>16.562100000000001</v>
      </c>
      <c r="L1545" s="184">
        <v>22.575199999999999</v>
      </c>
      <c r="M1545" s="184">
        <v>51.8279</v>
      </c>
      <c r="N1545" s="184">
        <v>59.950899999999997</v>
      </c>
      <c r="O1545" s="184"/>
      <c r="P1545" s="184"/>
      <c r="Q1545" s="184">
        <v>27.8538</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44410</v>
      </c>
      <c r="E1546" s="184">
        <v>15.4115</v>
      </c>
      <c r="F1546" s="184">
        <v>0.75580000000000003</v>
      </c>
      <c r="G1546" s="184">
        <v>0.75580000000000003</v>
      </c>
      <c r="H1546" s="184">
        <v>0.96899999999999997</v>
      </c>
      <c r="I1546" s="184">
        <v>1.3501000000000001</v>
      </c>
      <c r="J1546" s="184">
        <v>3.7057000000000002</v>
      </c>
      <c r="K1546" s="184">
        <v>16.0627</v>
      </c>
      <c r="L1546" s="184">
        <v>21.6358</v>
      </c>
      <c r="M1546" s="184">
        <v>49.953800000000001</v>
      </c>
      <c r="N1546" s="184">
        <v>57.181600000000003</v>
      </c>
      <c r="O1546" s="184"/>
      <c r="P1546" s="184"/>
      <c r="Q1546" s="184">
        <v>25.461500000000001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0.76175499999999996</v>
      </c>
      <c r="G1547" s="186">
        <v>0.76175499999999996</v>
      </c>
      <c r="H1547" s="186">
        <v>1.4379299999999999</v>
      </c>
      <c r="I1547" s="186">
        <v>2.1268149999999997</v>
      </c>
      <c r="J1547" s="186">
        <v>4.8910999999999998</v>
      </c>
      <c r="K1547" s="186">
        <v>17.786785000000002</v>
      </c>
      <c r="L1547" s="186">
        <v>26.30829</v>
      </c>
      <c r="M1547" s="186">
        <v>58.219465</v>
      </c>
      <c r="N1547" s="186">
        <v>67.787055000000009</v>
      </c>
      <c r="O1547" s="186">
        <v>17.750087499999999</v>
      </c>
      <c r="P1547" s="186">
        <v>16.123950000000001</v>
      </c>
      <c r="Q1547" s="186">
        <v>18.102135000000001</v>
      </c>
      <c r="R1547" s="186">
        <v>30.661088888888894</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0.71690000000000009</v>
      </c>
      <c r="G1548" s="186">
        <v>0.71690000000000009</v>
      </c>
      <c r="H1548" s="186">
        <v>1.4499</v>
      </c>
      <c r="I1548" s="186">
        <v>2.3629499999999997</v>
      </c>
      <c r="J1548" s="186">
        <v>4.9679000000000002</v>
      </c>
      <c r="K1548" s="186">
        <v>18.030450000000002</v>
      </c>
      <c r="L1548" s="186">
        <v>25.5318</v>
      </c>
      <c r="M1548" s="186">
        <v>56.708600000000004</v>
      </c>
      <c r="N1548" s="186">
        <v>65.721849999999989</v>
      </c>
      <c r="O1548" s="186">
        <v>15.72955</v>
      </c>
      <c r="P1548" s="186">
        <v>14.97335</v>
      </c>
      <c r="Q1548" s="186">
        <v>17.110399999999998</v>
      </c>
      <c r="R1548" s="186">
        <v>28.612749999999998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44410</v>
      </c>
      <c r="E1551" s="184">
        <v>1125.0762999999999</v>
      </c>
      <c r="F1551" s="184">
        <v>3.1634000000000002</v>
      </c>
      <c r="G1551" s="184">
        <v>3.1585000000000001</v>
      </c>
      <c r="H1551" s="184">
        <v>3.1377000000000002</v>
      </c>
      <c r="I1551" s="184">
        <v>3.1457999999999999</v>
      </c>
      <c r="J1551" s="184">
        <v>3.1526000000000001</v>
      </c>
      <c r="K1551" s="184">
        <v>3.2153999999999998</v>
      </c>
      <c r="L1551" s="184">
        <v>3.1755</v>
      </c>
      <c r="M1551" s="184">
        <v>3.117</v>
      </c>
      <c r="N1551" s="184">
        <v>3.1211000000000002</v>
      </c>
      <c r="O1551" s="184"/>
      <c r="P1551" s="184"/>
      <c r="Q1551" s="184">
        <v>4.3731</v>
      </c>
      <c r="R1551" s="184">
        <v>3.6793</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44410</v>
      </c>
      <c r="E1552" s="184">
        <v>1121.2606000000001</v>
      </c>
      <c r="F1552" s="184">
        <v>3.0472000000000001</v>
      </c>
      <c r="G1552" s="184">
        <v>3.0531000000000001</v>
      </c>
      <c r="H1552" s="184">
        <v>3.0352000000000001</v>
      </c>
      <c r="I1552" s="184">
        <v>3.0444</v>
      </c>
      <c r="J1552" s="184">
        <v>3.0528</v>
      </c>
      <c r="K1552" s="184">
        <v>3.0977999999999999</v>
      </c>
      <c r="L1552" s="184">
        <v>3.0653999999999999</v>
      </c>
      <c r="M1552" s="184">
        <v>3.0051999999999999</v>
      </c>
      <c r="N1552" s="184">
        <v>3.0057</v>
      </c>
      <c r="O1552" s="184"/>
      <c r="P1552" s="184"/>
      <c r="Q1552" s="184">
        <v>4.2443999999999997</v>
      </c>
      <c r="R1552" s="184">
        <v>3.5565000000000002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44410</v>
      </c>
      <c r="E1553" s="184">
        <v>1099.7152000000001</v>
      </c>
      <c r="F1553" s="184">
        <v>3.1202000000000001</v>
      </c>
      <c r="G1553" s="184">
        <v>3.1185</v>
      </c>
      <c r="H1553" s="184">
        <v>3.1236999999999999</v>
      </c>
      <c r="I1553" s="184">
        <v>3.1524000000000001</v>
      </c>
      <c r="J1553" s="184">
        <v>3.1514000000000002</v>
      </c>
      <c r="K1553" s="184">
        <v>3.2039</v>
      </c>
      <c r="L1553" s="184">
        <v>3.1661999999999999</v>
      </c>
      <c r="M1553" s="184">
        <v>3.1173000000000002</v>
      </c>
      <c r="N1553" s="184">
        <v>3.1278000000000001</v>
      </c>
      <c r="O1553" s="184"/>
      <c r="P1553" s="184"/>
      <c r="Q1553" s="184">
        <v>4.0636000000000001</v>
      </c>
      <c r="R1553" s="184">
        <v>3.6877</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44410</v>
      </c>
      <c r="E1554" s="184">
        <v>1098.1660999999999</v>
      </c>
      <c r="F1554" s="184">
        <v>3.0613999999999999</v>
      </c>
      <c r="G1554" s="184">
        <v>3.0586000000000002</v>
      </c>
      <c r="H1554" s="184">
        <v>3.0638999999999998</v>
      </c>
      <c r="I1554" s="184">
        <v>3.0924</v>
      </c>
      <c r="J1554" s="184">
        <v>3.0912999999999999</v>
      </c>
      <c r="K1554" s="184">
        <v>3.1434000000000002</v>
      </c>
      <c r="L1554" s="184">
        <v>3.1070000000000002</v>
      </c>
      <c r="M1554" s="184">
        <v>3.0605000000000002</v>
      </c>
      <c r="N1554" s="184">
        <v>3.0720000000000001</v>
      </c>
      <c r="O1554" s="184"/>
      <c r="P1554" s="184"/>
      <c r="Q1554" s="184">
        <v>4.0021000000000004</v>
      </c>
      <c r="R1554" s="184">
        <v>3.6337999999999999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44410</v>
      </c>
      <c r="E1555" s="184">
        <v>1092.6404</v>
      </c>
      <c r="F1555" s="184">
        <v>3.1404000000000001</v>
      </c>
      <c r="G1555" s="184">
        <v>3.1598999999999999</v>
      </c>
      <c r="H1555" s="184">
        <v>3.1591999999999998</v>
      </c>
      <c r="I1555" s="184">
        <v>3.1577999999999999</v>
      </c>
      <c r="J1555" s="184">
        <v>3.1579000000000002</v>
      </c>
      <c r="K1555" s="184">
        <v>3.1924999999999999</v>
      </c>
      <c r="L1555" s="184">
        <v>3.1648999999999998</v>
      </c>
      <c r="M1555" s="184">
        <v>3.1261000000000001</v>
      </c>
      <c r="N1555" s="184">
        <v>3.1396999999999999</v>
      </c>
      <c r="O1555" s="184"/>
      <c r="P1555" s="184"/>
      <c r="Q1555" s="184">
        <v>3.9651999999999998</v>
      </c>
      <c r="R1555" s="184">
        <v>3.7111000000000001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44410</v>
      </c>
      <c r="E1556" s="184">
        <v>1091.2923000000001</v>
      </c>
      <c r="F1556" s="184">
        <v>3.0773000000000001</v>
      </c>
      <c r="G1556" s="184">
        <v>3.0991</v>
      </c>
      <c r="H1556" s="184">
        <v>3.0994999999999999</v>
      </c>
      <c r="I1556" s="184">
        <v>3.1078000000000001</v>
      </c>
      <c r="J1556" s="184">
        <v>3.1133000000000002</v>
      </c>
      <c r="K1556" s="184">
        <v>3.145</v>
      </c>
      <c r="L1556" s="184">
        <v>3.1156000000000001</v>
      </c>
      <c r="M1556" s="184">
        <v>3.0727000000000002</v>
      </c>
      <c r="N1556" s="184">
        <v>3.0787</v>
      </c>
      <c r="O1556" s="184"/>
      <c r="P1556" s="184"/>
      <c r="Q1556" s="184">
        <v>3.9089</v>
      </c>
      <c r="R1556" s="184">
        <v>3.6543000000000001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44410</v>
      </c>
      <c r="E1557" s="184">
        <v>1094.8979999999999</v>
      </c>
      <c r="F1557" s="184">
        <v>3.1006</v>
      </c>
      <c r="G1557" s="184">
        <v>3.12</v>
      </c>
      <c r="H1557" s="184">
        <v>3.1183000000000001</v>
      </c>
      <c r="I1557" s="184">
        <v>3.1398000000000001</v>
      </c>
      <c r="J1557" s="184">
        <v>3.1676000000000002</v>
      </c>
      <c r="K1557" s="184">
        <v>3.1707000000000001</v>
      </c>
      <c r="L1557" s="184">
        <v>3.1427999999999998</v>
      </c>
      <c r="M1557" s="184">
        <v>3.1154999999999999</v>
      </c>
      <c r="N1557" s="184">
        <v>3.12</v>
      </c>
      <c r="O1557" s="184"/>
      <c r="P1557" s="184"/>
      <c r="Q1557" s="184">
        <v>3.9935999999999998</v>
      </c>
      <c r="R1557" s="184">
        <v>3.6987999999999999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44410</v>
      </c>
      <c r="E1558" s="184">
        <v>1092.1668999999999</v>
      </c>
      <c r="F1558" s="184">
        <v>3.0013000000000001</v>
      </c>
      <c r="G1558" s="184">
        <v>3.0196999999999998</v>
      </c>
      <c r="H1558" s="184">
        <v>3.0190999999999999</v>
      </c>
      <c r="I1558" s="184">
        <v>3.0392999999999999</v>
      </c>
      <c r="J1558" s="184">
        <v>3.0674000000000001</v>
      </c>
      <c r="K1558" s="184">
        <v>3.0697999999999999</v>
      </c>
      <c r="L1558" s="184">
        <v>3.0411999999999999</v>
      </c>
      <c r="M1558" s="184">
        <v>3.0131000000000001</v>
      </c>
      <c r="N1558" s="184">
        <v>3.0167999999999999</v>
      </c>
      <c r="O1558" s="184"/>
      <c r="P1558" s="184"/>
      <c r="Q1558" s="184">
        <v>3.8814000000000002</v>
      </c>
      <c r="R1558" s="184">
        <v>3.5893000000000002</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44410</v>
      </c>
      <c r="E1559" s="184">
        <v>1052.3054999999999</v>
      </c>
      <c r="F1559" s="184">
        <v>2.9451000000000001</v>
      </c>
      <c r="G1559" s="184">
        <v>2.9674999999999998</v>
      </c>
      <c r="H1559" s="184">
        <v>3.0327999999999999</v>
      </c>
      <c r="I1559" s="184">
        <v>3.1179999999999999</v>
      </c>
      <c r="J1559" s="184">
        <v>3.1638000000000002</v>
      </c>
      <c r="K1559" s="184">
        <v>3.2532999999999999</v>
      </c>
      <c r="L1559" s="184">
        <v>3.2086999999999999</v>
      </c>
      <c r="M1559" s="184">
        <v>3.1739999999999999</v>
      </c>
      <c r="N1559" s="184">
        <v>3.1993999999999998</v>
      </c>
      <c r="O1559" s="184"/>
      <c r="P1559" s="184"/>
      <c r="Q1559" s="184">
        <v>3.4199000000000002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44410</v>
      </c>
      <c r="E1560" s="184">
        <v>1050.8453</v>
      </c>
      <c r="F1560" s="184">
        <v>2.8658000000000001</v>
      </c>
      <c r="G1560" s="184">
        <v>2.8881999999999999</v>
      </c>
      <c r="H1560" s="184">
        <v>2.9521000000000002</v>
      </c>
      <c r="I1560" s="184">
        <v>3.0373000000000001</v>
      </c>
      <c r="J1560" s="184">
        <v>3.0830000000000002</v>
      </c>
      <c r="K1560" s="184">
        <v>3.1728000000000001</v>
      </c>
      <c r="L1560" s="184">
        <v>3.1221000000000001</v>
      </c>
      <c r="M1560" s="184">
        <v>3.0834999999999999</v>
      </c>
      <c r="N1560" s="184">
        <v>3.1072000000000002</v>
      </c>
      <c r="O1560" s="184"/>
      <c r="P1560" s="184"/>
      <c r="Q1560" s="184">
        <v>3.3252000000000002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44410</v>
      </c>
      <c r="E1561" s="184">
        <v>1077.1474000000001</v>
      </c>
      <c r="F1561" s="184">
        <v>3.0872999999999999</v>
      </c>
      <c r="G1561" s="184">
        <v>3.0933999999999999</v>
      </c>
      <c r="H1561" s="184">
        <v>3.1004999999999998</v>
      </c>
      <c r="I1561" s="184">
        <v>3.1177999999999999</v>
      </c>
      <c r="J1561" s="184">
        <v>3.1154999999999999</v>
      </c>
      <c r="K1561" s="184">
        <v>3.1535000000000002</v>
      </c>
      <c r="L1561" s="184">
        <v>3.1171000000000002</v>
      </c>
      <c r="M1561" s="184">
        <v>3.0783999999999998</v>
      </c>
      <c r="N1561" s="184">
        <v>3.0935999999999999</v>
      </c>
      <c r="O1561" s="184"/>
      <c r="P1561" s="184"/>
      <c r="Q1561" s="184">
        <v>3.7235</v>
      </c>
      <c r="R1561" s="184">
        <v>3.6991000000000001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44410</v>
      </c>
      <c r="E1562" s="184">
        <v>1076.5577000000001</v>
      </c>
      <c r="F1562" s="184">
        <v>3.0686</v>
      </c>
      <c r="G1562" s="184">
        <v>3.0735999999999999</v>
      </c>
      <c r="H1562" s="184">
        <v>3.0802999999999998</v>
      </c>
      <c r="I1562" s="184">
        <v>3.0979000000000001</v>
      </c>
      <c r="J1562" s="184">
        <v>3.0954999999999999</v>
      </c>
      <c r="K1562" s="184">
        <v>3.1333000000000002</v>
      </c>
      <c r="L1562" s="184">
        <v>3.1012</v>
      </c>
      <c r="M1562" s="184">
        <v>3.0608</v>
      </c>
      <c r="N1562" s="184">
        <v>3.0752000000000002</v>
      </c>
      <c r="O1562" s="184"/>
      <c r="P1562" s="184"/>
      <c r="Q1562" s="184">
        <v>3.6956000000000002</v>
      </c>
      <c r="R1562" s="184">
        <v>3.6716000000000002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44410</v>
      </c>
      <c r="E1563" s="184">
        <v>1114.0295000000001</v>
      </c>
      <c r="F1563" s="184">
        <v>3.1030000000000002</v>
      </c>
      <c r="G1563" s="184">
        <v>3.1156000000000001</v>
      </c>
      <c r="H1563" s="184">
        <v>3.1242999999999999</v>
      </c>
      <c r="I1563" s="184">
        <v>3.1473</v>
      </c>
      <c r="J1563" s="184">
        <v>3.1431</v>
      </c>
      <c r="K1563" s="184">
        <v>3.1606000000000001</v>
      </c>
      <c r="L1563" s="184">
        <v>3.1221000000000001</v>
      </c>
      <c r="M1563" s="184">
        <v>3.0933000000000002</v>
      </c>
      <c r="N1563" s="184">
        <v>3.1153</v>
      </c>
      <c r="O1563" s="184"/>
      <c r="P1563" s="184"/>
      <c r="Q1563" s="184">
        <v>4.2935999999999996</v>
      </c>
      <c r="R1563" s="184">
        <v>3.7530999999999999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44410</v>
      </c>
      <c r="E1564" s="184">
        <v>1111.5663</v>
      </c>
      <c r="F1564" s="184">
        <v>3.0343</v>
      </c>
      <c r="G1564" s="184">
        <v>3.0457999999999998</v>
      </c>
      <c r="H1564" s="184">
        <v>3.0546000000000002</v>
      </c>
      <c r="I1564" s="184">
        <v>3.0771000000000002</v>
      </c>
      <c r="J1564" s="184">
        <v>3.0729000000000002</v>
      </c>
      <c r="K1564" s="184">
        <v>3.09</v>
      </c>
      <c r="L1564" s="184">
        <v>3.0434999999999999</v>
      </c>
      <c r="M1564" s="184">
        <v>3.0125000000000002</v>
      </c>
      <c r="N1564" s="184">
        <v>3.0375999999999999</v>
      </c>
      <c r="O1564" s="184"/>
      <c r="P1564" s="184"/>
      <c r="Q1564" s="184">
        <v>4.2037000000000004</v>
      </c>
      <c r="R1564" s="184">
        <v>3.6677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44410</v>
      </c>
      <c r="E1565" s="184">
        <v>1079.0153</v>
      </c>
      <c r="F1565" s="184">
        <v>3.0750999999999999</v>
      </c>
      <c r="G1565" s="184">
        <v>3.0768</v>
      </c>
      <c r="H1565" s="184">
        <v>3.0859000000000001</v>
      </c>
      <c r="I1565" s="184">
        <v>3.1244999999999998</v>
      </c>
      <c r="J1565" s="184">
        <v>3.1156000000000001</v>
      </c>
      <c r="K1565" s="184">
        <v>3.1362000000000001</v>
      </c>
      <c r="L1565" s="184">
        <v>3.1076999999999999</v>
      </c>
      <c r="M1565" s="184">
        <v>3.0992999999999999</v>
      </c>
      <c r="N1565" s="184">
        <v>3.1423000000000001</v>
      </c>
      <c r="O1565" s="184"/>
      <c r="P1565" s="184"/>
      <c r="Q1565" s="184">
        <v>3.8144</v>
      </c>
      <c r="R1565" s="184">
        <v>3.7919999999999998</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44410</v>
      </c>
      <c r="E1566" s="184">
        <v>1077.6098</v>
      </c>
      <c r="F1566" s="184">
        <v>3.0249999999999999</v>
      </c>
      <c r="G1566" s="184">
        <v>3.0255000000000001</v>
      </c>
      <c r="H1566" s="184">
        <v>3.0356999999999998</v>
      </c>
      <c r="I1566" s="184">
        <v>3.0743</v>
      </c>
      <c r="J1566" s="184">
        <v>3.0655999999999999</v>
      </c>
      <c r="K1566" s="184">
        <v>3.0857999999999999</v>
      </c>
      <c r="L1566" s="184">
        <v>3.0569999999999999</v>
      </c>
      <c r="M1566" s="184">
        <v>3.0482</v>
      </c>
      <c r="N1566" s="184">
        <v>3.0908000000000002</v>
      </c>
      <c r="O1566" s="184"/>
      <c r="P1566" s="184"/>
      <c r="Q1566" s="184">
        <v>3.7477999999999998</v>
      </c>
      <c r="R1566" s="184">
        <v>3.7256999999999998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44410</v>
      </c>
      <c r="E1567" s="184">
        <v>1085.5664999999999</v>
      </c>
      <c r="F1567" s="184">
        <v>3.0230000000000001</v>
      </c>
      <c r="G1567" s="184">
        <v>3.0278999999999998</v>
      </c>
      <c r="H1567" s="184">
        <v>3.012</v>
      </c>
      <c r="I1567" s="184">
        <v>3.0451999999999999</v>
      </c>
      <c r="J1567" s="184">
        <v>3.0404</v>
      </c>
      <c r="K1567" s="184">
        <v>3.0840000000000001</v>
      </c>
      <c r="L1567" s="184">
        <v>3.0364</v>
      </c>
      <c r="M1567" s="184">
        <v>2.9872000000000001</v>
      </c>
      <c r="N1567" s="184">
        <v>3.0021</v>
      </c>
      <c r="O1567" s="184"/>
      <c r="P1567" s="184"/>
      <c r="Q1567" s="184">
        <v>3.7361</v>
      </c>
      <c r="R1567" s="184">
        <v>3.5097</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44410</v>
      </c>
      <c r="E1568" s="184">
        <v>1086.9505999999999</v>
      </c>
      <c r="F1568" s="184">
        <v>3.0695000000000001</v>
      </c>
      <c r="G1568" s="184">
        <v>3.0767000000000002</v>
      </c>
      <c r="H1568" s="184">
        <v>3.0619000000000001</v>
      </c>
      <c r="I1568" s="184">
        <v>3.0954000000000002</v>
      </c>
      <c r="J1568" s="184">
        <v>3.0914000000000001</v>
      </c>
      <c r="K1568" s="184">
        <v>3.1356000000000002</v>
      </c>
      <c r="L1568" s="184">
        <v>3.0882000000000001</v>
      </c>
      <c r="M1568" s="184">
        <v>3.0392000000000001</v>
      </c>
      <c r="N1568" s="184">
        <v>3.0543999999999998</v>
      </c>
      <c r="O1568" s="184"/>
      <c r="P1568" s="184"/>
      <c r="Q1568" s="184">
        <v>3.7951000000000001</v>
      </c>
      <c r="R1568" s="184">
        <v>3.5686</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44410</v>
      </c>
      <c r="E1569" s="184">
        <v>3071.8027000000002</v>
      </c>
      <c r="F1569" s="184">
        <v>3.0337999999999998</v>
      </c>
      <c r="G1569" s="184">
        <v>3.0125000000000002</v>
      </c>
      <c r="H1569" s="184">
        <v>2.9971999999999999</v>
      </c>
      <c r="I1569" s="184">
        <v>3.0167999999999999</v>
      </c>
      <c r="J1569" s="184">
        <v>3.0183</v>
      </c>
      <c r="K1569" s="184">
        <v>3.0590999999999999</v>
      </c>
      <c r="L1569" s="184">
        <v>3.0188999999999999</v>
      </c>
      <c r="M1569" s="184">
        <v>2.9712000000000001</v>
      </c>
      <c r="N1569" s="184">
        <v>2.9780000000000002</v>
      </c>
      <c r="O1569" s="184">
        <v>4.3796999999999997</v>
      </c>
      <c r="P1569" s="184">
        <v>5.0170000000000003</v>
      </c>
      <c r="Q1569" s="184">
        <v>5.9245000000000001</v>
      </c>
      <c r="R1569" s="184">
        <v>3.5287000000000002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44410</v>
      </c>
      <c r="E1570" s="184">
        <v>3090.7896000000001</v>
      </c>
      <c r="F1570" s="184">
        <v>3.1345000000000001</v>
      </c>
      <c r="G1570" s="184">
        <v>3.1124999999999998</v>
      </c>
      <c r="H1570" s="184">
        <v>3.0979000000000001</v>
      </c>
      <c r="I1570" s="184">
        <v>3.1166</v>
      </c>
      <c r="J1570" s="184">
        <v>3.1177999999999999</v>
      </c>
      <c r="K1570" s="184">
        <v>3.1598999999999999</v>
      </c>
      <c r="L1570" s="184">
        <v>3.1204000000000001</v>
      </c>
      <c r="M1570" s="184">
        <v>3.0735999999999999</v>
      </c>
      <c r="N1570" s="184">
        <v>3.0813000000000001</v>
      </c>
      <c r="O1570" s="184">
        <v>4.4836999999999998</v>
      </c>
      <c r="P1570" s="184">
        <v>5.1002000000000001</v>
      </c>
      <c r="Q1570" s="184">
        <v>6.1927000000000003</v>
      </c>
      <c r="R1570" s="184">
        <v>3.6328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44410</v>
      </c>
      <c r="E1571" s="184">
        <v>1087.9191000000001</v>
      </c>
      <c r="F1571" s="184">
        <v>3.1574</v>
      </c>
      <c r="G1571" s="184">
        <v>3.1970999999999998</v>
      </c>
      <c r="H1571" s="184">
        <v>3.1724000000000001</v>
      </c>
      <c r="I1571" s="184">
        <v>3.2080000000000002</v>
      </c>
      <c r="J1571" s="184">
        <v>3.2193000000000001</v>
      </c>
      <c r="K1571" s="184">
        <v>3.2441</v>
      </c>
      <c r="L1571" s="184">
        <v>3.2101999999999999</v>
      </c>
      <c r="M1571" s="184">
        <v>3.1551</v>
      </c>
      <c r="N1571" s="184">
        <v>3.1669</v>
      </c>
      <c r="O1571" s="184"/>
      <c r="P1571" s="184"/>
      <c r="Q1571" s="184">
        <v>3.8969999999999998</v>
      </c>
      <c r="R1571" s="184">
        <v>3.7161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44410</v>
      </c>
      <c r="E1572" s="184">
        <v>1084.3216</v>
      </c>
      <c r="F1572" s="184">
        <v>3.0062000000000002</v>
      </c>
      <c r="G1572" s="184">
        <v>3.0459999999999998</v>
      </c>
      <c r="H1572" s="184">
        <v>3.0222000000000002</v>
      </c>
      <c r="I1572" s="184">
        <v>3.0577000000000001</v>
      </c>
      <c r="J1572" s="184">
        <v>3.0688</v>
      </c>
      <c r="K1572" s="184">
        <v>3.0929000000000002</v>
      </c>
      <c r="L1572" s="184">
        <v>3.0577999999999999</v>
      </c>
      <c r="M1572" s="184">
        <v>3.0015999999999998</v>
      </c>
      <c r="N1572" s="184">
        <v>3.0122</v>
      </c>
      <c r="O1572" s="184"/>
      <c r="P1572" s="184"/>
      <c r="Q1572" s="184">
        <v>3.7408999999999999</v>
      </c>
      <c r="R1572" s="184">
        <v>3.5602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44410</v>
      </c>
      <c r="E1573" s="184">
        <v>111.87090000000001</v>
      </c>
      <c r="F1573" s="184">
        <v>2.9693000000000001</v>
      </c>
      <c r="G1573" s="184">
        <v>3.0024000000000002</v>
      </c>
      <c r="H1573" s="184">
        <v>3.0034000000000001</v>
      </c>
      <c r="I1573" s="184">
        <v>3.0215000000000001</v>
      </c>
      <c r="J1573" s="184">
        <v>3.0263</v>
      </c>
      <c r="K1573" s="184">
        <v>3.0756999999999999</v>
      </c>
      <c r="L1573" s="184">
        <v>3.0344000000000002</v>
      </c>
      <c r="M1573" s="184">
        <v>2.9832000000000001</v>
      </c>
      <c r="N1573" s="184">
        <v>2.9927000000000001</v>
      </c>
      <c r="O1573" s="184"/>
      <c r="P1573" s="184"/>
      <c r="Q1573" s="184">
        <v>4.2121000000000004</v>
      </c>
      <c r="R1573" s="184">
        <v>3.5427</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44410</v>
      </c>
      <c r="E1574" s="184">
        <v>112.1754</v>
      </c>
      <c r="F1574" s="184">
        <v>3.0914000000000001</v>
      </c>
      <c r="G1574" s="184">
        <v>3.1135999999999999</v>
      </c>
      <c r="H1574" s="184">
        <v>3.1069</v>
      </c>
      <c r="I1574" s="184">
        <v>3.1251000000000002</v>
      </c>
      <c r="J1574" s="184">
        <v>3.1278000000000001</v>
      </c>
      <c r="K1574" s="184">
        <v>3.1768999999999998</v>
      </c>
      <c r="L1574" s="184">
        <v>3.1362999999999999</v>
      </c>
      <c r="M1574" s="184">
        <v>3.0857000000000001</v>
      </c>
      <c r="N1574" s="184">
        <v>3.0958999999999999</v>
      </c>
      <c r="O1574" s="184"/>
      <c r="P1574" s="184"/>
      <c r="Q1574" s="184">
        <v>4.3163999999999998</v>
      </c>
      <c r="R1574" s="184">
        <v>3.6463000000000001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44410</v>
      </c>
      <c r="E1575" s="184">
        <v>1109.6503</v>
      </c>
      <c r="F1575" s="184">
        <v>3.1086999999999998</v>
      </c>
      <c r="G1575" s="184">
        <v>3.1025999999999998</v>
      </c>
      <c r="H1575" s="184">
        <v>3.1078999999999999</v>
      </c>
      <c r="I1575" s="184">
        <v>3.1236999999999999</v>
      </c>
      <c r="J1575" s="184">
        <v>3.1421000000000001</v>
      </c>
      <c r="K1575" s="184">
        <v>3.1606999999999998</v>
      </c>
      <c r="L1575" s="184">
        <v>3.125</v>
      </c>
      <c r="M1575" s="184">
        <v>3.0754999999999999</v>
      </c>
      <c r="N1575" s="184">
        <v>3.0949</v>
      </c>
      <c r="O1575" s="184"/>
      <c r="P1575" s="184"/>
      <c r="Q1575" s="184">
        <v>4.1818</v>
      </c>
      <c r="R1575" s="184">
        <v>3.6543999999999999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44410</v>
      </c>
      <c r="E1576" s="184">
        <v>1106.258</v>
      </c>
      <c r="F1576" s="184">
        <v>3.0093000000000001</v>
      </c>
      <c r="G1576" s="184">
        <v>3.0021</v>
      </c>
      <c r="H1576" s="184">
        <v>3.0074999999999998</v>
      </c>
      <c r="I1576" s="184">
        <v>3.0232000000000001</v>
      </c>
      <c r="J1576" s="184">
        <v>3.0415000000000001</v>
      </c>
      <c r="K1576" s="184">
        <v>3.0596000000000001</v>
      </c>
      <c r="L1576" s="184">
        <v>3.0226999999999999</v>
      </c>
      <c r="M1576" s="184">
        <v>2.9645999999999999</v>
      </c>
      <c r="N1576" s="184">
        <v>2.9775</v>
      </c>
      <c r="O1576" s="184"/>
      <c r="P1576" s="184"/>
      <c r="Q1576" s="184">
        <v>4.0563000000000002</v>
      </c>
      <c r="R1576" s="184">
        <v>3.5265</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44410</v>
      </c>
      <c r="E1577" s="184">
        <v>1078.4666999999999</v>
      </c>
      <c r="F1577" s="184">
        <v>3.0360999999999998</v>
      </c>
      <c r="G1577" s="184">
        <v>3.0626000000000002</v>
      </c>
      <c r="H1577" s="184">
        <v>3.0575000000000001</v>
      </c>
      <c r="I1577" s="184">
        <v>3.0813000000000001</v>
      </c>
      <c r="J1577" s="184">
        <v>3.0769000000000002</v>
      </c>
      <c r="K1577" s="184">
        <v>3.1034999999999999</v>
      </c>
      <c r="L1577" s="184">
        <v>3.0731000000000002</v>
      </c>
      <c r="M1577" s="184">
        <v>3.0308000000000002</v>
      </c>
      <c r="N1577" s="184">
        <v>3.0415999999999999</v>
      </c>
      <c r="O1577" s="184"/>
      <c r="P1577" s="184"/>
      <c r="Q1577" s="184">
        <v>3.7143999999999999</v>
      </c>
      <c r="R1577" s="184">
        <v>3.6103999999999998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44410</v>
      </c>
      <c r="E1578" s="184">
        <v>1076.2201</v>
      </c>
      <c r="F1578" s="184">
        <v>2.9373</v>
      </c>
      <c r="G1578" s="184">
        <v>2.9626000000000001</v>
      </c>
      <c r="H1578" s="184">
        <v>2.9557000000000002</v>
      </c>
      <c r="I1578" s="184">
        <v>2.9802</v>
      </c>
      <c r="J1578" s="184">
        <v>2.9756</v>
      </c>
      <c r="K1578" s="184">
        <v>3.0013000000000001</v>
      </c>
      <c r="L1578" s="184">
        <v>2.9706999999999999</v>
      </c>
      <c r="M1578" s="184">
        <v>2.9281000000000001</v>
      </c>
      <c r="N1578" s="184">
        <v>2.9382000000000001</v>
      </c>
      <c r="O1578" s="184"/>
      <c r="P1578" s="184"/>
      <c r="Q1578" s="184">
        <v>3.6101000000000001</v>
      </c>
      <c r="R1578" s="184">
        <v>3.5063</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44410</v>
      </c>
      <c r="E1579" s="184">
        <v>1051.5705</v>
      </c>
      <c r="F1579" s="184">
        <v>3.0617000000000001</v>
      </c>
      <c r="G1579" s="184">
        <v>3.0865</v>
      </c>
      <c r="H1579" s="184">
        <v>3.0985</v>
      </c>
      <c r="I1579" s="184">
        <v>3.1198999999999999</v>
      </c>
      <c r="J1579" s="184">
        <v>3.1152000000000002</v>
      </c>
      <c r="K1579" s="184">
        <v>3.1528</v>
      </c>
      <c r="L1579" s="184">
        <v>3.1223999999999998</v>
      </c>
      <c r="M1579" s="184">
        <v>3.0790000000000002</v>
      </c>
      <c r="N1579" s="184">
        <v>3.0861999999999998</v>
      </c>
      <c r="O1579" s="184"/>
      <c r="P1579" s="184"/>
      <c r="Q1579" s="184">
        <v>3.2608000000000001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44410</v>
      </c>
      <c r="E1580" s="184">
        <v>1050.578</v>
      </c>
      <c r="F1580" s="184">
        <v>3.0019999999999998</v>
      </c>
      <c r="G1580" s="184">
        <v>3.0268000000000002</v>
      </c>
      <c r="H1580" s="184">
        <v>3.0383</v>
      </c>
      <c r="I1580" s="184">
        <v>3.0596999999999999</v>
      </c>
      <c r="J1580" s="184">
        <v>3.0550000000000002</v>
      </c>
      <c r="K1580" s="184">
        <v>3.0920999999999998</v>
      </c>
      <c r="L1580" s="184">
        <v>3.0613999999999999</v>
      </c>
      <c r="M1580" s="184">
        <v>3.0175000000000001</v>
      </c>
      <c r="N1580" s="184">
        <v>3.0243000000000002</v>
      </c>
      <c r="O1580" s="184"/>
      <c r="P1580" s="184"/>
      <c r="Q1580" s="184">
        <v>3.1985999999999999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44410</v>
      </c>
      <c r="E1581" s="184">
        <v>1061.6799000000001</v>
      </c>
      <c r="F1581" s="184">
        <v>2.9775</v>
      </c>
      <c r="G1581" s="184">
        <v>3.0640000000000001</v>
      </c>
      <c r="H1581" s="184">
        <v>3.0644999999999998</v>
      </c>
      <c r="I1581" s="184">
        <v>3.0876999999999999</v>
      </c>
      <c r="J1581" s="184">
        <v>3.0855999999999999</v>
      </c>
      <c r="K1581" s="184">
        <v>3.1347999999999998</v>
      </c>
      <c r="L1581" s="184">
        <v>3.0773999999999999</v>
      </c>
      <c r="M1581" s="184">
        <v>3.0301999999999998</v>
      </c>
      <c r="N1581" s="184">
        <v>3.0413999999999999</v>
      </c>
      <c r="O1581" s="184"/>
      <c r="P1581" s="184"/>
      <c r="Q1581" s="184">
        <v>3.4287999999999998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44410</v>
      </c>
      <c r="E1582" s="184">
        <v>1059.7982</v>
      </c>
      <c r="F1582" s="184">
        <v>2.8795000000000002</v>
      </c>
      <c r="G1582" s="184">
        <v>2.9649000000000001</v>
      </c>
      <c r="H1582" s="184">
        <v>2.9645999999999999</v>
      </c>
      <c r="I1582" s="184">
        <v>2.9876999999999998</v>
      </c>
      <c r="J1582" s="184">
        <v>2.9853000000000001</v>
      </c>
      <c r="K1582" s="184">
        <v>3.0337999999999998</v>
      </c>
      <c r="L1582" s="184">
        <v>2.9759000000000002</v>
      </c>
      <c r="M1582" s="184">
        <v>2.9279000000000002</v>
      </c>
      <c r="N1582" s="184">
        <v>2.9382000000000001</v>
      </c>
      <c r="O1582" s="184"/>
      <c r="P1582" s="184"/>
      <c r="Q1582" s="184">
        <v>3.3254999999999999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44410</v>
      </c>
      <c r="E1583" s="184">
        <v>1057.3595</v>
      </c>
      <c r="F1583" s="184">
        <v>3.1002000000000001</v>
      </c>
      <c r="G1583" s="184">
        <v>3.1282999999999999</v>
      </c>
      <c r="H1583" s="184">
        <v>3.1328</v>
      </c>
      <c r="I1583" s="184">
        <v>3.1551999999999998</v>
      </c>
      <c r="J1583" s="184">
        <v>3.1432000000000002</v>
      </c>
      <c r="K1583" s="184">
        <v>3.1778</v>
      </c>
      <c r="L1583" s="184">
        <v>3.1859999999999999</v>
      </c>
      <c r="M1583" s="184">
        <v>3.1358999999999999</v>
      </c>
      <c r="N1583" s="184">
        <v>3.1372</v>
      </c>
      <c r="O1583" s="184"/>
      <c r="P1583" s="184"/>
      <c r="Q1583" s="184">
        <v>3.4049999999999998</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44410</v>
      </c>
      <c r="E1584" s="184">
        <v>1056.1378999999999</v>
      </c>
      <c r="F1584" s="184">
        <v>3.0242</v>
      </c>
      <c r="G1584" s="184">
        <v>3.0569999999999999</v>
      </c>
      <c r="H1584" s="184">
        <v>3.0617999999999999</v>
      </c>
      <c r="I1584" s="184">
        <v>3.0847000000000002</v>
      </c>
      <c r="J1584" s="184">
        <v>3.0729000000000002</v>
      </c>
      <c r="K1584" s="184">
        <v>3.1072000000000002</v>
      </c>
      <c r="L1584" s="184">
        <v>3.1149</v>
      </c>
      <c r="M1584" s="184">
        <v>3.0642999999999998</v>
      </c>
      <c r="N1584" s="184">
        <v>3.0651000000000002</v>
      </c>
      <c r="O1584" s="184"/>
      <c r="P1584" s="184"/>
      <c r="Q1584" s="184">
        <v>3.3332999999999999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44410</v>
      </c>
      <c r="E1585" s="184">
        <v>1109.6693</v>
      </c>
      <c r="F1585" s="184">
        <v>3.0659000000000001</v>
      </c>
      <c r="G1585" s="184">
        <v>3.1048</v>
      </c>
      <c r="H1585" s="184">
        <v>3.1120999999999999</v>
      </c>
      <c r="I1585" s="184">
        <v>3.129</v>
      </c>
      <c r="J1585" s="184">
        <v>3.1339000000000001</v>
      </c>
      <c r="K1585" s="184">
        <v>3.1629</v>
      </c>
      <c r="L1585" s="184">
        <v>3.1211000000000002</v>
      </c>
      <c r="M1585" s="184">
        <v>3.0811000000000002</v>
      </c>
      <c r="N1585" s="184">
        <v>3.0939000000000001</v>
      </c>
      <c r="O1585" s="184"/>
      <c r="P1585" s="184"/>
      <c r="Q1585" s="184">
        <v>4.1687000000000003</v>
      </c>
      <c r="R1585" s="184">
        <v>3.6501999999999999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44410</v>
      </c>
      <c r="E1586" s="184">
        <v>1107.5207</v>
      </c>
      <c r="F1586" s="184">
        <v>2.9630000000000001</v>
      </c>
      <c r="G1586" s="184">
        <v>3.0042</v>
      </c>
      <c r="H1586" s="184">
        <v>3.0116000000000001</v>
      </c>
      <c r="I1586" s="184">
        <v>3.0284</v>
      </c>
      <c r="J1586" s="184">
        <v>3.0333000000000001</v>
      </c>
      <c r="K1586" s="184">
        <v>3.0619999999999998</v>
      </c>
      <c r="L1586" s="184">
        <v>3.0194000000000001</v>
      </c>
      <c r="M1586" s="184">
        <v>2.9786999999999999</v>
      </c>
      <c r="N1586" s="184">
        <v>2.9906000000000001</v>
      </c>
      <c r="O1586" s="184"/>
      <c r="P1586" s="184"/>
      <c r="Q1586" s="184">
        <v>4.0895000000000001</v>
      </c>
      <c r="R1586" s="184">
        <v>3.5644</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44410</v>
      </c>
      <c r="E1587" s="184">
        <v>2705.0693333333302</v>
      </c>
      <c r="F1587" s="184">
        <v>3.1644000000000001</v>
      </c>
      <c r="G1587" s="184">
        <v>3.1612</v>
      </c>
      <c r="H1587" s="184">
        <v>3.1457999999999999</v>
      </c>
      <c r="I1587" s="184">
        <v>3.1604000000000001</v>
      </c>
      <c r="J1587" s="184">
        <v>3.1589</v>
      </c>
      <c r="K1587" s="184">
        <v>3.1995</v>
      </c>
      <c r="L1587" s="184">
        <v>3.1560000000000001</v>
      </c>
      <c r="M1587" s="184">
        <v>3.1004999999999998</v>
      </c>
      <c r="N1587" s="184">
        <v>3.1118000000000001</v>
      </c>
      <c r="O1587" s="184">
        <v>4.5286999999999997</v>
      </c>
      <c r="P1587" s="184">
        <v>5.2455999999999996</v>
      </c>
      <c r="Q1587" s="184">
        <v>6.5984999999999996</v>
      </c>
      <c r="R1587" s="184">
        <v>3.6819000000000002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44410</v>
      </c>
      <c r="E1588" s="184">
        <v>2575.3040000000001</v>
      </c>
      <c r="F1588" s="184">
        <v>3.0640000000000001</v>
      </c>
      <c r="G1588" s="184">
        <v>3.0613999999999999</v>
      </c>
      <c r="H1588" s="184">
        <v>3.0455999999999999</v>
      </c>
      <c r="I1588" s="184">
        <v>3.0604</v>
      </c>
      <c r="J1588" s="184">
        <v>3.0587</v>
      </c>
      <c r="K1588" s="184">
        <v>3.0987</v>
      </c>
      <c r="L1588" s="184">
        <v>3.0543999999999998</v>
      </c>
      <c r="M1588" s="184">
        <v>2.9982000000000002</v>
      </c>
      <c r="N1588" s="184">
        <v>3.0074000000000001</v>
      </c>
      <c r="O1588" s="184">
        <v>4.0529999999999999</v>
      </c>
      <c r="P1588" s="184">
        <v>4.6212</v>
      </c>
      <c r="Q1588" s="184">
        <v>6.6512000000000002</v>
      </c>
      <c r="R1588" s="184">
        <v>3.3561999999999999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44410</v>
      </c>
      <c r="E1589" s="184">
        <v>1078.1594</v>
      </c>
      <c r="F1589" s="184">
        <v>3.2198000000000002</v>
      </c>
      <c r="G1589" s="184">
        <v>3.1728999999999998</v>
      </c>
      <c r="H1589" s="184">
        <v>3.1570999999999998</v>
      </c>
      <c r="I1589" s="184">
        <v>3.1612</v>
      </c>
      <c r="J1589" s="184">
        <v>3.1661999999999999</v>
      </c>
      <c r="K1589" s="184">
        <v>3.2214</v>
      </c>
      <c r="L1589" s="184">
        <v>3.1652999999999998</v>
      </c>
      <c r="M1589" s="184">
        <v>3.1038000000000001</v>
      </c>
      <c r="N1589" s="184">
        <v>3.1095999999999999</v>
      </c>
      <c r="O1589" s="184"/>
      <c r="P1589" s="184"/>
      <c r="Q1589" s="184">
        <v>3.7225999999999999</v>
      </c>
      <c r="R1589" s="184">
        <v>3.6833999999999998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44410</v>
      </c>
      <c r="E1590" s="184">
        <v>1075.2936</v>
      </c>
      <c r="F1590" s="184">
        <v>3.0891999999999999</v>
      </c>
      <c r="G1590" s="184">
        <v>3.0421999999999998</v>
      </c>
      <c r="H1590" s="184">
        <v>3.0266999999999999</v>
      </c>
      <c r="I1590" s="184">
        <v>3.0310999999999999</v>
      </c>
      <c r="J1590" s="184">
        <v>3.0356999999999998</v>
      </c>
      <c r="K1590" s="184">
        <v>3.09</v>
      </c>
      <c r="L1590" s="184">
        <v>3.0329999999999999</v>
      </c>
      <c r="M1590" s="184">
        <v>2.9706000000000001</v>
      </c>
      <c r="N1590" s="184">
        <v>2.9754</v>
      </c>
      <c r="O1590" s="184"/>
      <c r="P1590" s="184"/>
      <c r="Q1590" s="184">
        <v>3.5878000000000001</v>
      </c>
      <c r="R1590" s="184">
        <v>3.5486</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44410</v>
      </c>
      <c r="E1591" s="184">
        <v>1076.5143</v>
      </c>
      <c r="F1591" s="184">
        <v>3.1840000000000002</v>
      </c>
      <c r="G1591" s="184">
        <v>3.2014999999999998</v>
      </c>
      <c r="H1591" s="184">
        <v>3.2006999999999999</v>
      </c>
      <c r="I1591" s="184">
        <v>3.2033999999999998</v>
      </c>
      <c r="J1591" s="184">
        <v>3.1924000000000001</v>
      </c>
      <c r="K1591" s="184">
        <v>3.2201</v>
      </c>
      <c r="L1591" s="184">
        <v>3.1802999999999999</v>
      </c>
      <c r="M1591" s="184">
        <v>3.1269</v>
      </c>
      <c r="N1591" s="184">
        <v>3.1440000000000001</v>
      </c>
      <c r="O1591" s="184"/>
      <c r="P1591" s="184"/>
      <c r="Q1591" s="184">
        <v>3.6983999999999999</v>
      </c>
      <c r="R1591" s="184">
        <v>3.6659999999999999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44410</v>
      </c>
      <c r="E1592" s="184">
        <v>1074.2958000000001</v>
      </c>
      <c r="F1592" s="184">
        <v>3.0853000000000002</v>
      </c>
      <c r="G1592" s="184">
        <v>3.1015999999999999</v>
      </c>
      <c r="H1592" s="184">
        <v>3.1009000000000002</v>
      </c>
      <c r="I1592" s="184">
        <v>3.1036999999999999</v>
      </c>
      <c r="J1592" s="184">
        <v>3.0819999999999999</v>
      </c>
      <c r="K1592" s="184">
        <v>3.1156000000000001</v>
      </c>
      <c r="L1592" s="184">
        <v>3.0768</v>
      </c>
      <c r="M1592" s="184">
        <v>3.0234000000000001</v>
      </c>
      <c r="N1592" s="184">
        <v>3.0398999999999998</v>
      </c>
      <c r="O1592" s="184"/>
      <c r="P1592" s="184"/>
      <c r="Q1592" s="184">
        <v>3.5931000000000002</v>
      </c>
      <c r="R1592" s="184">
        <v>3.5608</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44410</v>
      </c>
      <c r="E1593" s="184">
        <v>1065.8569</v>
      </c>
      <c r="F1593" s="184">
        <v>3.2124000000000001</v>
      </c>
      <c r="G1593" s="184">
        <v>3.1993</v>
      </c>
      <c r="H1593" s="184">
        <v>3.1920999999999999</v>
      </c>
      <c r="I1593" s="184">
        <v>3.2025999999999999</v>
      </c>
      <c r="J1593" s="184">
        <v>3.2088000000000001</v>
      </c>
      <c r="K1593" s="184">
        <v>3.2458999999999998</v>
      </c>
      <c r="L1593" s="184">
        <v>3.2065000000000001</v>
      </c>
      <c r="M1593" s="184">
        <v>3.1646999999999998</v>
      </c>
      <c r="N1593" s="184">
        <v>3.1817000000000002</v>
      </c>
      <c r="O1593" s="184"/>
      <c r="P1593" s="184"/>
      <c r="Q1593" s="184">
        <v>3.6067999999999998</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44410</v>
      </c>
      <c r="E1594" s="184">
        <v>1063.9525000000001</v>
      </c>
      <c r="F1594" s="184">
        <v>3.1187</v>
      </c>
      <c r="G1594" s="184">
        <v>3.1042999999999998</v>
      </c>
      <c r="H1594" s="184">
        <v>3.0962000000000001</v>
      </c>
      <c r="I1594" s="184">
        <v>3.1078999999999999</v>
      </c>
      <c r="J1594" s="184">
        <v>3.133</v>
      </c>
      <c r="K1594" s="184">
        <v>3.1564000000000001</v>
      </c>
      <c r="L1594" s="184">
        <v>3.1120999999999999</v>
      </c>
      <c r="M1594" s="184">
        <v>3.0682</v>
      </c>
      <c r="N1594" s="184">
        <v>3.0829</v>
      </c>
      <c r="O1594" s="184"/>
      <c r="P1594" s="184"/>
      <c r="Q1594" s="184">
        <v>3.5038999999999998</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44410</v>
      </c>
      <c r="E1595" s="184">
        <v>111.6602</v>
      </c>
      <c r="F1595" s="184">
        <v>3.1057000000000001</v>
      </c>
      <c r="G1595" s="184">
        <v>3.1061999999999999</v>
      </c>
      <c r="H1595" s="184">
        <v>3.1118999999999999</v>
      </c>
      <c r="I1595" s="184">
        <v>3.1349</v>
      </c>
      <c r="J1595" s="184">
        <v>3.1391</v>
      </c>
      <c r="K1595" s="184">
        <v>3.1707000000000001</v>
      </c>
      <c r="L1595" s="184">
        <v>3.1284999999999998</v>
      </c>
      <c r="M1595" s="184">
        <v>3.0910000000000002</v>
      </c>
      <c r="N1595" s="184">
        <v>3.1021999999999998</v>
      </c>
      <c r="O1595" s="184"/>
      <c r="P1595" s="184"/>
      <c r="Q1595" s="184">
        <v>4.2915999999999999</v>
      </c>
      <c r="R1595" s="184">
        <v>3.6964000000000001</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44410</v>
      </c>
      <c r="E1596" s="184">
        <v>111.3785</v>
      </c>
      <c r="F1596" s="184">
        <v>3.0152000000000001</v>
      </c>
      <c r="G1596" s="184">
        <v>3.0156999999999998</v>
      </c>
      <c r="H1596" s="184">
        <v>3.0213999999999999</v>
      </c>
      <c r="I1596" s="184">
        <v>3.0442</v>
      </c>
      <c r="J1596" s="184">
        <v>3.0482</v>
      </c>
      <c r="K1596" s="184">
        <v>3.08</v>
      </c>
      <c r="L1596" s="184">
        <v>3.0369999999999999</v>
      </c>
      <c r="M1596" s="184">
        <v>2.9988999999999999</v>
      </c>
      <c r="N1596" s="184">
        <v>3.0095000000000001</v>
      </c>
      <c r="O1596" s="184"/>
      <c r="P1596" s="184"/>
      <c r="Q1596" s="184">
        <v>4.1913</v>
      </c>
      <c r="R1596" s="184">
        <v>3.5981999999999998</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44410</v>
      </c>
      <c r="E1597" s="184">
        <v>1073.6759</v>
      </c>
      <c r="F1597" s="184">
        <v>3.2263999999999999</v>
      </c>
      <c r="G1597" s="184">
        <v>3.2383999999999999</v>
      </c>
      <c r="H1597" s="184">
        <v>3.2038000000000002</v>
      </c>
      <c r="I1597" s="184">
        <v>3.2069999999999999</v>
      </c>
      <c r="J1597" s="184">
        <v>3.2122000000000002</v>
      </c>
      <c r="K1597" s="184">
        <v>3.2505000000000002</v>
      </c>
      <c r="L1597" s="184">
        <v>3.2039</v>
      </c>
      <c r="M1597" s="184">
        <v>3.16</v>
      </c>
      <c r="N1597" s="184">
        <v>3.1644000000000001</v>
      </c>
      <c r="O1597" s="184"/>
      <c r="P1597" s="184"/>
      <c r="Q1597" s="184">
        <v>3.7435999999999998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44410</v>
      </c>
      <c r="E1598" s="184">
        <v>1071.6695999999999</v>
      </c>
      <c r="F1598" s="184">
        <v>3.1779999999999999</v>
      </c>
      <c r="G1598" s="184">
        <v>3.1876000000000002</v>
      </c>
      <c r="H1598" s="184">
        <v>3.1537999999999999</v>
      </c>
      <c r="I1598" s="184">
        <v>3.1566999999999998</v>
      </c>
      <c r="J1598" s="184">
        <v>3.1617999999999999</v>
      </c>
      <c r="K1598" s="184">
        <v>3.1999</v>
      </c>
      <c r="L1598" s="184">
        <v>3.137</v>
      </c>
      <c r="M1598" s="184">
        <v>3.0807000000000002</v>
      </c>
      <c r="N1598" s="184">
        <v>3.0785999999999998</v>
      </c>
      <c r="O1598" s="184"/>
      <c r="P1598" s="184"/>
      <c r="Q1598" s="184">
        <v>3.6433</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44410</v>
      </c>
      <c r="E1599" s="184">
        <v>3387.8771999999999</v>
      </c>
      <c r="F1599" s="184">
        <v>3.1149</v>
      </c>
      <c r="G1599" s="184">
        <v>3.1362999999999999</v>
      </c>
      <c r="H1599" s="184">
        <v>3.1215000000000002</v>
      </c>
      <c r="I1599" s="184">
        <v>3.1333000000000002</v>
      </c>
      <c r="J1599" s="184">
        <v>3.1324000000000001</v>
      </c>
      <c r="K1599" s="184">
        <v>3.1806999999999999</v>
      </c>
      <c r="L1599" s="184">
        <v>3.1377000000000002</v>
      </c>
      <c r="M1599" s="184">
        <v>3.0834000000000001</v>
      </c>
      <c r="N1599" s="184">
        <v>3.0935000000000001</v>
      </c>
      <c r="O1599" s="184">
        <v>4.5083000000000002</v>
      </c>
      <c r="P1599" s="184">
        <v>5.1143000000000001</v>
      </c>
      <c r="Q1599" s="184">
        <v>6.4889999999999999</v>
      </c>
      <c r="R1599" s="184">
        <v>3.6537999999999999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44410</v>
      </c>
      <c r="E1600" s="184">
        <v>3354.3227000000002</v>
      </c>
      <c r="F1600" s="184">
        <v>3.0449000000000002</v>
      </c>
      <c r="G1600" s="184">
        <v>3.0663999999999998</v>
      </c>
      <c r="H1600" s="184">
        <v>3.0514000000000001</v>
      </c>
      <c r="I1600" s="184">
        <v>3.0630999999999999</v>
      </c>
      <c r="J1600" s="184">
        <v>3.0621</v>
      </c>
      <c r="K1600" s="184">
        <v>3.11</v>
      </c>
      <c r="L1600" s="184">
        <v>3.0665</v>
      </c>
      <c r="M1600" s="184">
        <v>3.0116999999999998</v>
      </c>
      <c r="N1600" s="184">
        <v>3.0211999999999999</v>
      </c>
      <c r="O1600" s="184">
        <v>4.4382999999999999</v>
      </c>
      <c r="P1600" s="184">
        <v>5.0265000000000004</v>
      </c>
      <c r="Q1600" s="184">
        <v>6.6242999999999999</v>
      </c>
      <c r="R1600" s="184">
        <v>3.5811999999999999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44410</v>
      </c>
      <c r="E1601" s="184">
        <v>1106.0689</v>
      </c>
      <c r="F1601" s="184">
        <v>3.0790999999999999</v>
      </c>
      <c r="G1601" s="184">
        <v>3.1006</v>
      </c>
      <c r="H1601" s="184">
        <v>3.0897000000000001</v>
      </c>
      <c r="I1601" s="184">
        <v>3.0981000000000001</v>
      </c>
      <c r="J1601" s="184">
        <v>3.1202999999999999</v>
      </c>
      <c r="K1601" s="184">
        <v>3.1511</v>
      </c>
      <c r="L1601" s="184">
        <v>3.1048</v>
      </c>
      <c r="M1601" s="184">
        <v>3.0577999999999999</v>
      </c>
      <c r="N1601" s="184">
        <v>3.0684</v>
      </c>
      <c r="O1601" s="184"/>
      <c r="P1601" s="184"/>
      <c r="Q1601" s="184">
        <v>4.3406000000000002</v>
      </c>
      <c r="R1601" s="184">
        <v>3.7048000000000001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44410</v>
      </c>
      <c r="E1602" s="184">
        <v>1103.309</v>
      </c>
      <c r="F1602" s="184">
        <v>2.9643999999999999</v>
      </c>
      <c r="G1602" s="184">
        <v>2.9870000000000001</v>
      </c>
      <c r="H1602" s="184">
        <v>2.9758</v>
      </c>
      <c r="I1602" s="184">
        <v>2.9845999999999999</v>
      </c>
      <c r="J1602" s="184">
        <v>3.0068999999999999</v>
      </c>
      <c r="K1602" s="184">
        <v>3.0242</v>
      </c>
      <c r="L1602" s="184">
        <v>2.9870000000000001</v>
      </c>
      <c r="M1602" s="184">
        <v>2.9447000000000001</v>
      </c>
      <c r="N1602" s="184">
        <v>2.9571000000000001</v>
      </c>
      <c r="O1602" s="184"/>
      <c r="P1602" s="184"/>
      <c r="Q1602" s="184">
        <v>4.2308000000000003</v>
      </c>
      <c r="R1602" s="184">
        <v>3.5948000000000002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44410</v>
      </c>
      <c r="E1603" s="184">
        <v>1097.6192000000001</v>
      </c>
      <c r="F1603" s="184">
        <v>3.1295000000000002</v>
      </c>
      <c r="G1603" s="184">
        <v>3.1177999999999999</v>
      </c>
      <c r="H1603" s="184">
        <v>3.1168</v>
      </c>
      <c r="I1603" s="184">
        <v>3.1265000000000001</v>
      </c>
      <c r="J1603" s="184">
        <v>3.1358999999999999</v>
      </c>
      <c r="K1603" s="184">
        <v>3.1793</v>
      </c>
      <c r="L1603" s="184">
        <v>3.1654</v>
      </c>
      <c r="M1603" s="184">
        <v>3.1173000000000002</v>
      </c>
      <c r="N1603" s="184">
        <v>3.1288</v>
      </c>
      <c r="O1603" s="184"/>
      <c r="P1603" s="184"/>
      <c r="Q1603" s="184">
        <v>4.0224000000000002</v>
      </c>
      <c r="R1603" s="184">
        <v>3.6865999999999999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44410</v>
      </c>
      <c r="E1604" s="184">
        <v>1094.8857</v>
      </c>
      <c r="F1604" s="184">
        <v>3.0306000000000002</v>
      </c>
      <c r="G1604" s="184">
        <v>3.0188000000000001</v>
      </c>
      <c r="H1604" s="184">
        <v>3.0173000000000001</v>
      </c>
      <c r="I1604" s="184">
        <v>3.0266999999999999</v>
      </c>
      <c r="J1604" s="184">
        <v>3.0358000000000001</v>
      </c>
      <c r="K1604" s="184">
        <v>3.0785</v>
      </c>
      <c r="L1604" s="184">
        <v>3.0428000000000002</v>
      </c>
      <c r="M1604" s="184">
        <v>3.0007999999999999</v>
      </c>
      <c r="N1604" s="184">
        <v>3.0150000000000001</v>
      </c>
      <c r="O1604" s="184"/>
      <c r="P1604" s="184"/>
      <c r="Q1604" s="184">
        <v>3.9123000000000001</v>
      </c>
      <c r="R1604" s="184">
        <v>3.5764</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44410</v>
      </c>
      <c r="E1605" s="184">
        <v>1095.3670999999999</v>
      </c>
      <c r="F1605" s="184">
        <v>3.1192000000000002</v>
      </c>
      <c r="G1605" s="184">
        <v>3.1709000000000001</v>
      </c>
      <c r="H1605" s="184">
        <v>3.1442000000000001</v>
      </c>
      <c r="I1605" s="184">
        <v>3.1417999999999999</v>
      </c>
      <c r="J1605" s="184">
        <v>3.1364999999999998</v>
      </c>
      <c r="K1605" s="184">
        <v>3.1680000000000001</v>
      </c>
      <c r="L1605" s="184">
        <v>3.1221000000000001</v>
      </c>
      <c r="M1605" s="184">
        <v>3.0783999999999998</v>
      </c>
      <c r="N1605" s="184">
        <v>3.0914000000000001</v>
      </c>
      <c r="O1605" s="184"/>
      <c r="P1605" s="184"/>
      <c r="Q1605" s="184">
        <v>3.9392</v>
      </c>
      <c r="R1605" s="184">
        <v>3.6103999999999998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44410</v>
      </c>
      <c r="E1606" s="184">
        <v>1092.8405</v>
      </c>
      <c r="F1606" s="184">
        <v>3.0162</v>
      </c>
      <c r="G1606" s="184">
        <v>3.0701999999999998</v>
      </c>
      <c r="H1606" s="184">
        <v>3.0449000000000002</v>
      </c>
      <c r="I1606" s="184">
        <v>3.0421999999999998</v>
      </c>
      <c r="J1606" s="184">
        <v>3.0405000000000002</v>
      </c>
      <c r="K1606" s="184">
        <v>3.0750999999999999</v>
      </c>
      <c r="L1606" s="184">
        <v>3.0276000000000001</v>
      </c>
      <c r="M1606" s="184">
        <v>2.9823</v>
      </c>
      <c r="N1606" s="184">
        <v>2.9931000000000001</v>
      </c>
      <c r="O1606" s="184"/>
      <c r="P1606" s="184"/>
      <c r="Q1606" s="184">
        <v>3.8374000000000001</v>
      </c>
      <c r="R1606" s="184">
        <v>3.5091000000000001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44410</v>
      </c>
      <c r="E1607" s="184">
        <v>2847.9502000000002</v>
      </c>
      <c r="F1607" s="184">
        <v>3.1133000000000002</v>
      </c>
      <c r="G1607" s="184">
        <v>3.1181000000000001</v>
      </c>
      <c r="H1607" s="184">
        <v>3.1187999999999998</v>
      </c>
      <c r="I1607" s="184">
        <v>3.1463999999999999</v>
      </c>
      <c r="J1607" s="184">
        <v>3.1366999999999998</v>
      </c>
      <c r="K1607" s="184">
        <v>3.1795</v>
      </c>
      <c r="L1607" s="184">
        <v>3.1389</v>
      </c>
      <c r="M1607" s="184">
        <v>3.0911</v>
      </c>
      <c r="N1607" s="184">
        <v>3.1086</v>
      </c>
      <c r="O1607" s="184">
        <v>4.5465</v>
      </c>
      <c r="P1607" s="184">
        <v>5.2531999999999996</v>
      </c>
      <c r="Q1607" s="184">
        <v>6.5904999999999996</v>
      </c>
      <c r="R1607" s="184">
        <v>3.6916000000000002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44410</v>
      </c>
      <c r="E1608" s="184">
        <v>2823.1502</v>
      </c>
      <c r="F1608" s="184">
        <v>3.0527000000000002</v>
      </c>
      <c r="G1608" s="184">
        <v>3.0579999999999998</v>
      </c>
      <c r="H1608" s="184">
        <v>3.0587</v>
      </c>
      <c r="I1608" s="184">
        <v>3.0863</v>
      </c>
      <c r="J1608" s="184">
        <v>3.0764999999999998</v>
      </c>
      <c r="K1608" s="184">
        <v>3.1191</v>
      </c>
      <c r="L1608" s="184">
        <v>3.0779999999999998</v>
      </c>
      <c r="M1608" s="184">
        <v>3.0297000000000001</v>
      </c>
      <c r="N1608" s="184">
        <v>3.0488</v>
      </c>
      <c r="O1608" s="184">
        <v>4.4771000000000001</v>
      </c>
      <c r="P1608" s="184">
        <v>5.1433999999999997</v>
      </c>
      <c r="Q1608" s="184">
        <v>6.0529000000000002</v>
      </c>
      <c r="R1608" s="184">
        <v>3.6181000000000001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44410</v>
      </c>
      <c r="E1609" s="184">
        <v>1070.5326</v>
      </c>
      <c r="F1609" s="184">
        <v>2.8744000000000001</v>
      </c>
      <c r="G1609" s="184">
        <v>2.8965000000000001</v>
      </c>
      <c r="H1609" s="184">
        <v>2.8792</v>
      </c>
      <c r="I1609" s="184">
        <v>2.9182000000000001</v>
      </c>
      <c r="J1609" s="184">
        <v>3.1970000000000001</v>
      </c>
      <c r="K1609" s="184">
        <v>3.2212999999999998</v>
      </c>
      <c r="L1609" s="184">
        <v>3.11</v>
      </c>
      <c r="M1609" s="184">
        <v>3.0363000000000002</v>
      </c>
      <c r="N1609" s="184">
        <v>3.0337000000000001</v>
      </c>
      <c r="O1609" s="184"/>
      <c r="P1609" s="184"/>
      <c r="Q1609" s="184">
        <v>3.5659000000000001</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44410</v>
      </c>
      <c r="E1610" s="184">
        <v>1069.2360000000001</v>
      </c>
      <c r="F1610" s="184">
        <v>2.8028</v>
      </c>
      <c r="G1610" s="184">
        <v>2.8294000000000001</v>
      </c>
      <c r="H1610" s="184">
        <v>2.8109999999999999</v>
      </c>
      <c r="I1610" s="184">
        <v>2.8544999999999998</v>
      </c>
      <c r="J1610" s="184">
        <v>3.1132</v>
      </c>
      <c r="K1610" s="184">
        <v>3.1389</v>
      </c>
      <c r="L1610" s="184">
        <v>3.0356999999999998</v>
      </c>
      <c r="M1610" s="184">
        <v>2.9649000000000001</v>
      </c>
      <c r="N1610" s="184">
        <v>2.9676</v>
      </c>
      <c r="O1610" s="184"/>
      <c r="P1610" s="184"/>
      <c r="Q1610" s="184">
        <v>3.5013999999999998</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3.0595266666666681</v>
      </c>
      <c r="G1611" s="186">
        <v>3.0731866666666661</v>
      </c>
      <c r="H1611" s="186">
        <v>3.0699133333333335</v>
      </c>
      <c r="I1611" s="186">
        <v>3.0902683333333325</v>
      </c>
      <c r="J1611" s="186">
        <v>3.1028450000000003</v>
      </c>
      <c r="K1611" s="186">
        <v>3.1395850000000016</v>
      </c>
      <c r="L1611" s="186">
        <v>3.0989650000000011</v>
      </c>
      <c r="M1611" s="186">
        <v>3.0528850000000007</v>
      </c>
      <c r="N1611" s="186">
        <v>3.0648399999999998</v>
      </c>
      <c r="O1611" s="186">
        <v>4.4269125000000003</v>
      </c>
      <c r="P1611" s="186">
        <v>5.065175</v>
      </c>
      <c r="Q1611" s="186">
        <v>4.1697066666666647</v>
      </c>
      <c r="R1611" s="186">
        <v>3.6251217391304333</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3.06725</v>
      </c>
      <c r="G1612" s="186">
        <v>3.0751499999999998</v>
      </c>
      <c r="H1612" s="186">
        <v>3.0724</v>
      </c>
      <c r="I1612" s="186">
        <v>3.0979999999999999</v>
      </c>
      <c r="J1612" s="186">
        <v>3.1132499999999999</v>
      </c>
      <c r="K1612" s="186">
        <v>3.1442000000000001</v>
      </c>
      <c r="L1612" s="186">
        <v>3.1088499999999999</v>
      </c>
      <c r="M1612" s="186">
        <v>3.0625499999999999</v>
      </c>
      <c r="N1612" s="186">
        <v>3.0769000000000002</v>
      </c>
      <c r="O1612" s="186">
        <v>4.4803999999999995</v>
      </c>
      <c r="P1612" s="186">
        <v>5.1072500000000005</v>
      </c>
      <c r="Q1612" s="186">
        <v>3.9029499999999997</v>
      </c>
      <c r="R1612" s="186">
        <v>3.64005</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44410</v>
      </c>
      <c r="E1615" s="184">
        <v>64.475999999999999</v>
      </c>
      <c r="F1615" s="184">
        <v>11.1624</v>
      </c>
      <c r="G1615" s="184">
        <v>11.1624</v>
      </c>
      <c r="H1615" s="184">
        <v>7.1021000000000001</v>
      </c>
      <c r="I1615" s="184">
        <v>6.6280999999999999</v>
      </c>
      <c r="J1615" s="184">
        <v>4.3752000000000004</v>
      </c>
      <c r="K1615" s="184">
        <v>4.9779</v>
      </c>
      <c r="L1615" s="184">
        <v>5.2450999999999999</v>
      </c>
      <c r="M1615" s="184">
        <v>2.9283000000000001</v>
      </c>
      <c r="N1615" s="184">
        <v>3.3651</v>
      </c>
      <c r="O1615" s="184">
        <v>9.7347999999999999</v>
      </c>
      <c r="P1615" s="184">
        <v>8.2362000000000002</v>
      </c>
      <c r="Q1615" s="184">
        <v>8.9146999999999998</v>
      </c>
      <c r="R1615" s="184">
        <v>6.8642000000000003</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44410</v>
      </c>
      <c r="E1616" s="184">
        <v>67.540800000000004</v>
      </c>
      <c r="F1616" s="184">
        <v>11.8285</v>
      </c>
      <c r="G1616" s="184">
        <v>11.8285</v>
      </c>
      <c r="H1616" s="184">
        <v>7.7549000000000001</v>
      </c>
      <c r="I1616" s="184">
        <v>7.2811000000000003</v>
      </c>
      <c r="J1616" s="184">
        <v>5.0281000000000002</v>
      </c>
      <c r="K1616" s="184">
        <v>5.6898</v>
      </c>
      <c r="L1616" s="184">
        <v>5.9372999999999996</v>
      </c>
      <c r="M1616" s="184">
        <v>3.5929000000000002</v>
      </c>
      <c r="N1616" s="184">
        <v>4.0250000000000004</v>
      </c>
      <c r="O1616" s="184">
        <v>10.407</v>
      </c>
      <c r="P1616" s="184">
        <v>8.8615999999999993</v>
      </c>
      <c r="Q1616" s="184">
        <v>9.8377999999999997</v>
      </c>
      <c r="R1616" s="184">
        <v>7.5252999999999997</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44410</v>
      </c>
      <c r="E1617" s="184">
        <v>67.540800000000004</v>
      </c>
      <c r="F1617" s="184">
        <v>11.8285</v>
      </c>
      <c r="G1617" s="184">
        <v>11.8285</v>
      </c>
      <c r="H1617" s="184">
        <v>7.7549000000000001</v>
      </c>
      <c r="I1617" s="184">
        <v>7.2811000000000003</v>
      </c>
      <c r="J1617" s="184">
        <v>5.0281000000000002</v>
      </c>
      <c r="K1617" s="184">
        <v>5.6898</v>
      </c>
      <c r="L1617" s="184">
        <v>5.9372999999999996</v>
      </c>
      <c r="M1617" s="184">
        <v>3.5929000000000002</v>
      </c>
      <c r="N1617" s="184">
        <v>4.0250000000000004</v>
      </c>
      <c r="O1617" s="184">
        <v>10.407</v>
      </c>
      <c r="P1617" s="184">
        <v>8.8615999999999993</v>
      </c>
      <c r="Q1617" s="184">
        <v>9.8377999999999997</v>
      </c>
      <c r="R1617" s="184">
        <v>7.5252999999999997</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44410</v>
      </c>
      <c r="E1618" s="184">
        <v>20.9526</v>
      </c>
      <c r="F1618" s="184">
        <v>19.833300000000001</v>
      </c>
      <c r="G1618" s="184">
        <v>19.833300000000001</v>
      </c>
      <c r="H1618" s="184">
        <v>3.9847999999999999</v>
      </c>
      <c r="I1618" s="184">
        <v>6.2864000000000004</v>
      </c>
      <c r="J1618" s="184">
        <v>5.1246999999999998</v>
      </c>
      <c r="K1618" s="184">
        <v>3.0030000000000001</v>
      </c>
      <c r="L1618" s="184">
        <v>3.2149999999999999</v>
      </c>
      <c r="M1618" s="184">
        <v>2.9771999999999998</v>
      </c>
      <c r="N1618" s="184">
        <v>4.5343</v>
      </c>
      <c r="O1618" s="184">
        <v>10.7006</v>
      </c>
      <c r="P1618" s="184">
        <v>8.0112000000000005</v>
      </c>
      <c r="Q1618" s="184">
        <v>8.1549999999999994</v>
      </c>
      <c r="R1618" s="184">
        <v>8.0901999999999994</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44410</v>
      </c>
      <c r="E1619" s="184">
        <v>20.047799999999999</v>
      </c>
      <c r="F1619" s="184">
        <v>19.268699999999999</v>
      </c>
      <c r="G1619" s="184">
        <v>19.268699999999999</v>
      </c>
      <c r="H1619" s="184">
        <v>3.3834</v>
      </c>
      <c r="I1619" s="184">
        <v>5.6954000000000002</v>
      </c>
      <c r="J1619" s="184">
        <v>4.5218999999999996</v>
      </c>
      <c r="K1619" s="184">
        <v>2.3969999999999998</v>
      </c>
      <c r="L1619" s="184">
        <v>2.6042000000000001</v>
      </c>
      <c r="M1619" s="184">
        <v>2.3632</v>
      </c>
      <c r="N1619" s="184">
        <v>3.9188000000000001</v>
      </c>
      <c r="O1619" s="184">
        <v>10.1424</v>
      </c>
      <c r="P1619" s="184">
        <v>7.4585999999999997</v>
      </c>
      <c r="Q1619" s="184">
        <v>7.5701000000000001</v>
      </c>
      <c r="R1619" s="184">
        <v>7.5274999999999999</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44410</v>
      </c>
      <c r="E1620" s="184">
        <v>33.615099999999998</v>
      </c>
      <c r="F1620" s="184">
        <v>12.0283</v>
      </c>
      <c r="G1620" s="184">
        <v>12.0283</v>
      </c>
      <c r="H1620" s="184">
        <v>4.8441999999999998</v>
      </c>
      <c r="I1620" s="184">
        <v>6.0012999999999996</v>
      </c>
      <c r="J1620" s="184">
        <v>6.1405000000000003</v>
      </c>
      <c r="K1620" s="184">
        <v>3.6189</v>
      </c>
      <c r="L1620" s="184">
        <v>3.4914999999999998</v>
      </c>
      <c r="M1620" s="184">
        <v>1.6839</v>
      </c>
      <c r="N1620" s="184">
        <v>2.1231</v>
      </c>
      <c r="O1620" s="184">
        <v>8.0929000000000002</v>
      </c>
      <c r="P1620" s="184">
        <v>6.3872</v>
      </c>
      <c r="Q1620" s="184">
        <v>6.4554</v>
      </c>
      <c r="R1620" s="184">
        <v>5.4561000000000002</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44410</v>
      </c>
      <c r="E1621" s="184">
        <v>36.1858</v>
      </c>
      <c r="F1621" s="184">
        <v>12.756399999999999</v>
      </c>
      <c r="G1621" s="184">
        <v>12.756399999999999</v>
      </c>
      <c r="H1621" s="184">
        <v>5.5824999999999996</v>
      </c>
      <c r="I1621" s="184">
        <v>6.7468000000000004</v>
      </c>
      <c r="J1621" s="184">
        <v>6.8860999999999999</v>
      </c>
      <c r="K1621" s="184">
        <v>4.3765000000000001</v>
      </c>
      <c r="L1621" s="184">
        <v>4.2680999999999996</v>
      </c>
      <c r="M1621" s="184">
        <v>2.4639000000000002</v>
      </c>
      <c r="N1621" s="184">
        <v>2.9133</v>
      </c>
      <c r="O1621" s="184">
        <v>8.9308999999999994</v>
      </c>
      <c r="P1621" s="184">
        <v>7.2397999999999998</v>
      </c>
      <c r="Q1621" s="184">
        <v>8.4629999999999992</v>
      </c>
      <c r="R1621" s="184">
        <v>6.2842000000000002</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44410</v>
      </c>
      <c r="E1622" s="184">
        <v>63.507100000000001</v>
      </c>
      <c r="F1622" s="184">
        <v>7.5145999999999997</v>
      </c>
      <c r="G1622" s="184">
        <v>7.5145999999999997</v>
      </c>
      <c r="H1622" s="184">
        <v>1.7083999999999999</v>
      </c>
      <c r="I1622" s="184">
        <v>3.4241999999999999</v>
      </c>
      <c r="J1622" s="184">
        <v>4.5860000000000003</v>
      </c>
      <c r="K1622" s="184">
        <v>3.6187999999999998</v>
      </c>
      <c r="L1622" s="184">
        <v>3.6114000000000002</v>
      </c>
      <c r="M1622" s="184">
        <v>2.4264000000000001</v>
      </c>
      <c r="N1622" s="184">
        <v>2.8908</v>
      </c>
      <c r="O1622" s="184">
        <v>8.7712000000000003</v>
      </c>
      <c r="P1622" s="184">
        <v>7.7670000000000003</v>
      </c>
      <c r="Q1622" s="184">
        <v>8.9321000000000002</v>
      </c>
      <c r="R1622" s="184">
        <v>6.2122999999999999</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44410</v>
      </c>
      <c r="E1623" s="184">
        <v>60.608199999999997</v>
      </c>
      <c r="F1623" s="184">
        <v>6.7687999999999997</v>
      </c>
      <c r="G1623" s="184">
        <v>6.7687999999999997</v>
      </c>
      <c r="H1623" s="184">
        <v>0.9637</v>
      </c>
      <c r="I1623" s="184">
        <v>2.6869999999999998</v>
      </c>
      <c r="J1623" s="184">
        <v>3.8395000000000001</v>
      </c>
      <c r="K1623" s="184">
        <v>2.8610000000000002</v>
      </c>
      <c r="L1623" s="184">
        <v>2.8605</v>
      </c>
      <c r="M1623" s="184">
        <v>1.6535</v>
      </c>
      <c r="N1623" s="184">
        <v>2.1149</v>
      </c>
      <c r="O1623" s="184">
        <v>8.0315999999999992</v>
      </c>
      <c r="P1623" s="184">
        <v>7.0677000000000003</v>
      </c>
      <c r="Q1623" s="184">
        <v>8.6961999999999993</v>
      </c>
      <c r="R1623" s="184">
        <v>5.4702999999999999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44410</v>
      </c>
      <c r="E1624" s="184">
        <v>77.885999999999996</v>
      </c>
      <c r="F1624" s="184">
        <v>13.777799999999999</v>
      </c>
      <c r="G1624" s="184">
        <v>13.777799999999999</v>
      </c>
      <c r="H1624" s="184">
        <v>1.8015000000000001</v>
      </c>
      <c r="I1624" s="184">
        <v>3.5865999999999998</v>
      </c>
      <c r="J1624" s="184">
        <v>5.5087000000000002</v>
      </c>
      <c r="K1624" s="184">
        <v>4.3327999999999998</v>
      </c>
      <c r="L1624" s="184">
        <v>5.8007999999999997</v>
      </c>
      <c r="M1624" s="184">
        <v>3.2385999999999999</v>
      </c>
      <c r="N1624" s="184">
        <v>4.1284999999999998</v>
      </c>
      <c r="O1624" s="184">
        <v>11.200100000000001</v>
      </c>
      <c r="P1624" s="184">
        <v>8.9008000000000003</v>
      </c>
      <c r="Q1624" s="184">
        <v>8.9194999999999993</v>
      </c>
      <c r="R1624" s="184">
        <v>8.4379000000000008</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44410</v>
      </c>
      <c r="E1625" s="184">
        <v>74.731999999999999</v>
      </c>
      <c r="F1625" s="184">
        <v>13.282999999999999</v>
      </c>
      <c r="G1625" s="184">
        <v>13.282999999999999</v>
      </c>
      <c r="H1625" s="184">
        <v>1.3050999999999999</v>
      </c>
      <c r="I1625" s="184">
        <v>3.0840999999999998</v>
      </c>
      <c r="J1625" s="184">
        <v>5.0076999999999998</v>
      </c>
      <c r="K1625" s="184">
        <v>3.8203</v>
      </c>
      <c r="L1625" s="184">
        <v>5.2652999999999999</v>
      </c>
      <c r="M1625" s="184">
        <v>2.7027999999999999</v>
      </c>
      <c r="N1625" s="184">
        <v>3.5958999999999999</v>
      </c>
      <c r="O1625" s="184">
        <v>10.531499999999999</v>
      </c>
      <c r="P1625" s="184">
        <v>8.2012</v>
      </c>
      <c r="Q1625" s="184">
        <v>9.6399000000000008</v>
      </c>
      <c r="R1625" s="184">
        <v>7.8483000000000001</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44410</v>
      </c>
      <c r="E1626" s="184">
        <v>20.1313</v>
      </c>
      <c r="F1626" s="184">
        <v>28.5931</v>
      </c>
      <c r="G1626" s="184">
        <v>28.5931</v>
      </c>
      <c r="H1626" s="184">
        <v>1.1657999999999999</v>
      </c>
      <c r="I1626" s="184">
        <v>6.2051999999999996</v>
      </c>
      <c r="J1626" s="184">
        <v>6.4097999999999997</v>
      </c>
      <c r="K1626" s="184">
        <v>3.6781000000000001</v>
      </c>
      <c r="L1626" s="184">
        <v>7.4195000000000002</v>
      </c>
      <c r="M1626" s="184">
        <v>5.6186999999999996</v>
      </c>
      <c r="N1626" s="184">
        <v>6.7350000000000003</v>
      </c>
      <c r="O1626" s="184">
        <v>10.7639</v>
      </c>
      <c r="P1626" s="184">
        <v>8.7937999999999992</v>
      </c>
      <c r="Q1626" s="184">
        <v>9.8177000000000003</v>
      </c>
      <c r="R1626" s="184">
        <v>8.2849000000000004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44410</v>
      </c>
      <c r="E1627" s="184">
        <v>19.418399999999998</v>
      </c>
      <c r="F1627" s="184">
        <v>27.819800000000001</v>
      </c>
      <c r="G1627" s="184">
        <v>27.819800000000001</v>
      </c>
      <c r="H1627" s="184">
        <v>0.40279999999999999</v>
      </c>
      <c r="I1627" s="184">
        <v>5.4489999999999998</v>
      </c>
      <c r="J1627" s="184">
        <v>5.6539000000000001</v>
      </c>
      <c r="K1627" s="184">
        <v>2.9232999999999998</v>
      </c>
      <c r="L1627" s="184">
        <v>6.6554000000000002</v>
      </c>
      <c r="M1627" s="184">
        <v>4.9398999999999997</v>
      </c>
      <c r="N1627" s="184">
        <v>6.0868000000000002</v>
      </c>
      <c r="O1627" s="184">
        <v>10.206799999999999</v>
      </c>
      <c r="P1627" s="184">
        <v>8.2487999999999992</v>
      </c>
      <c r="Q1627" s="184">
        <v>9.2889999999999997</v>
      </c>
      <c r="R1627" s="184">
        <v>7.7157999999999998</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44410</v>
      </c>
      <c r="E1628" s="184">
        <v>47.804600000000001</v>
      </c>
      <c r="F1628" s="184">
        <v>15.417299999999999</v>
      </c>
      <c r="G1628" s="184">
        <v>15.417299999999999</v>
      </c>
      <c r="H1628" s="184">
        <v>-1.4939</v>
      </c>
      <c r="I1628" s="184">
        <v>2.3635999999999999</v>
      </c>
      <c r="J1628" s="184">
        <v>5.7717999999999998</v>
      </c>
      <c r="K1628" s="184">
        <v>2.504</v>
      </c>
      <c r="L1628" s="184">
        <v>3.8786</v>
      </c>
      <c r="M1628" s="184">
        <v>1.9384999999999999</v>
      </c>
      <c r="N1628" s="184">
        <v>1.4882</v>
      </c>
      <c r="O1628" s="184">
        <v>7.4767999999999999</v>
      </c>
      <c r="P1628" s="184">
        <v>5.0913000000000004</v>
      </c>
      <c r="Q1628" s="184">
        <v>8.2806999999999995</v>
      </c>
      <c r="R1628" s="184">
        <v>4.8003999999999998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44410</v>
      </c>
      <c r="E1629" s="184">
        <v>51.3917</v>
      </c>
      <c r="F1629" s="184">
        <v>15.811299999999999</v>
      </c>
      <c r="G1629" s="184">
        <v>15.811299999999999</v>
      </c>
      <c r="H1629" s="184">
        <v>-1.0549999999999999</v>
      </c>
      <c r="I1629" s="184">
        <v>2.8083999999999998</v>
      </c>
      <c r="J1629" s="184">
        <v>6.2255000000000003</v>
      </c>
      <c r="K1629" s="184">
        <v>2.9392999999999998</v>
      </c>
      <c r="L1629" s="184">
        <v>4.3124000000000002</v>
      </c>
      <c r="M1629" s="184">
        <v>2.3794</v>
      </c>
      <c r="N1629" s="184">
        <v>1.9368000000000001</v>
      </c>
      <c r="O1629" s="184">
        <v>8.1092999999999993</v>
      </c>
      <c r="P1629" s="184">
        <v>5.8685999999999998</v>
      </c>
      <c r="Q1629" s="184">
        <v>7.8632999999999997</v>
      </c>
      <c r="R1629" s="184">
        <v>5.2972999999999999</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44410</v>
      </c>
      <c r="E1630" s="184">
        <v>44.0276</v>
      </c>
      <c r="F1630" s="184">
        <v>9.7904</v>
      </c>
      <c r="G1630" s="184">
        <v>9.7904</v>
      </c>
      <c r="H1630" s="184">
        <v>1.2911999999999999</v>
      </c>
      <c r="I1630" s="184">
        <v>2.5072000000000001</v>
      </c>
      <c r="J1630" s="184">
        <v>5.5808</v>
      </c>
      <c r="K1630" s="184">
        <v>3.3088000000000002</v>
      </c>
      <c r="L1630" s="184">
        <v>3.5701000000000001</v>
      </c>
      <c r="M1630" s="184">
        <v>1.9003000000000001</v>
      </c>
      <c r="N1630" s="184">
        <v>2.6547999999999998</v>
      </c>
      <c r="O1630" s="184">
        <v>7.8209999999999997</v>
      </c>
      <c r="P1630" s="184">
        <v>6.2736000000000001</v>
      </c>
      <c r="Q1630" s="184">
        <v>7.6784999999999997</v>
      </c>
      <c r="R1630" s="184">
        <v>6.1916000000000002</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44410</v>
      </c>
      <c r="E1631" s="184">
        <v>45.5672</v>
      </c>
      <c r="F1631" s="184">
        <v>10.2349</v>
      </c>
      <c r="G1631" s="184">
        <v>10.2349</v>
      </c>
      <c r="H1631" s="184">
        <v>1.7514000000000001</v>
      </c>
      <c r="I1631" s="184">
        <v>2.9613999999999998</v>
      </c>
      <c r="J1631" s="184">
        <v>6.0305999999999997</v>
      </c>
      <c r="K1631" s="184">
        <v>3.7555999999999998</v>
      </c>
      <c r="L1631" s="184">
        <v>4.0157999999999996</v>
      </c>
      <c r="M1631" s="184">
        <v>2.3616000000000001</v>
      </c>
      <c r="N1631" s="184">
        <v>3.1204000000000001</v>
      </c>
      <c r="O1631" s="184">
        <v>8.2578999999999994</v>
      </c>
      <c r="P1631" s="184">
        <v>6.7055999999999996</v>
      </c>
      <c r="Q1631" s="184">
        <v>8.3706999999999994</v>
      </c>
      <c r="R1631" s="184">
        <v>6.6509999999999998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44410</v>
      </c>
      <c r="E1632" s="184">
        <v>78.864199999999997</v>
      </c>
      <c r="F1632" s="184">
        <v>22.178599999999999</v>
      </c>
      <c r="G1632" s="184">
        <v>22.178599999999999</v>
      </c>
      <c r="H1632" s="184">
        <v>12.340199999999999</v>
      </c>
      <c r="I1632" s="184">
        <v>12.5997</v>
      </c>
      <c r="J1632" s="184">
        <v>4.2553999999999998</v>
      </c>
      <c r="K1632" s="184">
        <v>3.6749999999999998</v>
      </c>
      <c r="L1632" s="184">
        <v>3.9864999999999999</v>
      </c>
      <c r="M1632" s="184">
        <v>3.0629</v>
      </c>
      <c r="N1632" s="184">
        <v>3.1549999999999998</v>
      </c>
      <c r="O1632" s="184">
        <v>9.4131</v>
      </c>
      <c r="P1632" s="184">
        <v>7.9333</v>
      </c>
      <c r="Q1632" s="184">
        <v>9.8559000000000001</v>
      </c>
      <c r="R1632" s="184">
        <v>7.7100999999999997</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44410</v>
      </c>
      <c r="E1633" s="184">
        <v>83.173400000000001</v>
      </c>
      <c r="F1633" s="184">
        <v>22.803899999999999</v>
      </c>
      <c r="G1633" s="184">
        <v>22.803899999999999</v>
      </c>
      <c r="H1633" s="184">
        <v>12.959199999999999</v>
      </c>
      <c r="I1633" s="184">
        <v>13.213100000000001</v>
      </c>
      <c r="J1633" s="184">
        <v>4.8685</v>
      </c>
      <c r="K1633" s="184">
        <v>4.2915000000000001</v>
      </c>
      <c r="L1633" s="184">
        <v>4.6094999999999997</v>
      </c>
      <c r="M1633" s="184">
        <v>3.6884000000000001</v>
      </c>
      <c r="N1633" s="184">
        <v>3.7864</v>
      </c>
      <c r="O1633" s="184">
        <v>9.9937000000000005</v>
      </c>
      <c r="P1633" s="184">
        <v>8.5191999999999997</v>
      </c>
      <c r="Q1633" s="184">
        <v>9.2250999999999994</v>
      </c>
      <c r="R1633" s="184">
        <v>8.2818000000000005</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44410</v>
      </c>
      <c r="E1634" s="184">
        <v>17.312899999999999</v>
      </c>
      <c r="F1634" s="184">
        <v>9.8465000000000007</v>
      </c>
      <c r="G1634" s="184">
        <v>9.8465000000000007</v>
      </c>
      <c r="H1634" s="184">
        <v>-6.7077</v>
      </c>
      <c r="I1634" s="184">
        <v>-4.0446</v>
      </c>
      <c r="J1634" s="184">
        <v>5.1707999999999998</v>
      </c>
      <c r="K1634" s="184">
        <v>2.1855000000000002</v>
      </c>
      <c r="L1634" s="184">
        <v>5.3666999999999998</v>
      </c>
      <c r="M1634" s="184">
        <v>2.3832</v>
      </c>
      <c r="N1634" s="184">
        <v>2.1737000000000002</v>
      </c>
      <c r="O1634" s="184">
        <v>7.1119000000000003</v>
      </c>
      <c r="P1634" s="184">
        <v>5.0481999999999996</v>
      </c>
      <c r="Q1634" s="184">
        <v>6.5750999999999999</v>
      </c>
      <c r="R1634" s="184">
        <v>4.4074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44410</v>
      </c>
      <c r="E1635" s="184">
        <v>18.353200000000001</v>
      </c>
      <c r="F1635" s="184">
        <v>10.6159</v>
      </c>
      <c r="G1635" s="184">
        <v>10.6159</v>
      </c>
      <c r="H1635" s="184">
        <v>-5.9310999999999998</v>
      </c>
      <c r="I1635" s="184">
        <v>-3.2631000000000001</v>
      </c>
      <c r="J1635" s="184">
        <v>5.9447999999999999</v>
      </c>
      <c r="K1635" s="184">
        <v>2.9611000000000001</v>
      </c>
      <c r="L1635" s="184">
        <v>6.1609999999999996</v>
      </c>
      <c r="M1635" s="184">
        <v>3.1617999999999999</v>
      </c>
      <c r="N1635" s="184">
        <v>2.9786999999999999</v>
      </c>
      <c r="O1635" s="184">
        <v>7.9573</v>
      </c>
      <c r="P1635" s="184">
        <v>5.9961000000000002</v>
      </c>
      <c r="Q1635" s="184">
        <v>7.2500999999999998</v>
      </c>
      <c r="R1635" s="184">
        <v>5.2842000000000002</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44410</v>
      </c>
      <c r="E1636" s="184">
        <v>29.6145</v>
      </c>
      <c r="F1636" s="184">
        <v>9.9915000000000003</v>
      </c>
      <c r="G1636" s="184">
        <v>9.9915000000000003</v>
      </c>
      <c r="H1636" s="184">
        <v>-3.8883000000000001</v>
      </c>
      <c r="I1636" s="184">
        <v>0.85419999999999996</v>
      </c>
      <c r="J1636" s="184">
        <v>7.3331</v>
      </c>
      <c r="K1636" s="184">
        <v>4.9786000000000001</v>
      </c>
      <c r="L1636" s="184">
        <v>4.9649000000000001</v>
      </c>
      <c r="M1636" s="184">
        <v>2.7902</v>
      </c>
      <c r="N1636" s="184">
        <v>3.3136999999999999</v>
      </c>
      <c r="O1636" s="184">
        <v>11.6333</v>
      </c>
      <c r="P1636" s="184">
        <v>9.3889999999999993</v>
      </c>
      <c r="Q1636" s="184">
        <v>9.9220000000000006</v>
      </c>
      <c r="R1636" s="184">
        <v>8.6372</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44410</v>
      </c>
      <c r="E1637" s="184">
        <v>28.071300000000001</v>
      </c>
      <c r="F1637" s="184">
        <v>9.3690999999999995</v>
      </c>
      <c r="G1637" s="184">
        <v>9.3690999999999995</v>
      </c>
      <c r="H1637" s="184">
        <v>-4.5099</v>
      </c>
      <c r="I1637" s="184">
        <v>0.23219999999999999</v>
      </c>
      <c r="J1637" s="184">
        <v>6.7070999999999996</v>
      </c>
      <c r="K1637" s="184">
        <v>4.3529</v>
      </c>
      <c r="L1637" s="184">
        <v>4.3278999999999996</v>
      </c>
      <c r="M1637" s="184">
        <v>2.1551</v>
      </c>
      <c r="N1637" s="184">
        <v>2.6726000000000001</v>
      </c>
      <c r="O1637" s="184">
        <v>10.973000000000001</v>
      </c>
      <c r="P1637" s="184">
        <v>8.7545000000000002</v>
      </c>
      <c r="Q1637" s="184">
        <v>8.4939</v>
      </c>
      <c r="R1637" s="184">
        <v>7.9798999999999998</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44410</v>
      </c>
      <c r="E1638" s="184">
        <v>10.266299999999999</v>
      </c>
      <c r="F1638" s="184">
        <v>11.2689</v>
      </c>
      <c r="G1638" s="184">
        <v>11.2689</v>
      </c>
      <c r="H1638" s="184">
        <v>2.9984000000000002</v>
      </c>
      <c r="I1638" s="184">
        <v>5.0380000000000003</v>
      </c>
      <c r="J1638" s="184">
        <v>8.7347000000000001</v>
      </c>
      <c r="K1638" s="184">
        <v>5.5395000000000003</v>
      </c>
      <c r="L1638" s="184"/>
      <c r="M1638" s="184"/>
      <c r="N1638" s="184"/>
      <c r="O1638" s="184"/>
      <c r="P1638" s="184"/>
      <c r="Q1638" s="184">
        <v>7.3635999999999999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44410</v>
      </c>
      <c r="E1639" s="184">
        <v>10.257199999999999</v>
      </c>
      <c r="F1639" s="184">
        <v>10.922499999999999</v>
      </c>
      <c r="G1639" s="184">
        <v>10.922499999999999</v>
      </c>
      <c r="H1639" s="184">
        <v>2.7465999999999999</v>
      </c>
      <c r="I1639" s="184">
        <v>4.7873000000000001</v>
      </c>
      <c r="J1639" s="184">
        <v>8.4863</v>
      </c>
      <c r="K1639" s="184">
        <v>5.2953999999999999</v>
      </c>
      <c r="L1639" s="184"/>
      <c r="M1639" s="184"/>
      <c r="N1639" s="184"/>
      <c r="O1639" s="184"/>
      <c r="P1639" s="184"/>
      <c r="Q1639" s="184">
        <v>7.1120000000000001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44410</v>
      </c>
      <c r="E1640" s="184">
        <v>10.2598</v>
      </c>
      <c r="F1640" s="184">
        <v>15.673500000000001</v>
      </c>
      <c r="G1640" s="184">
        <v>15.673500000000001</v>
      </c>
      <c r="H1640" s="184">
        <v>-5.0799999999999998E-2</v>
      </c>
      <c r="I1640" s="184">
        <v>3.9447000000000001</v>
      </c>
      <c r="J1640" s="184">
        <v>8.4957999999999991</v>
      </c>
      <c r="K1640" s="184">
        <v>4.9599000000000002</v>
      </c>
      <c r="L1640" s="184"/>
      <c r="M1640" s="184"/>
      <c r="N1640" s="184"/>
      <c r="O1640" s="184"/>
      <c r="P1640" s="184"/>
      <c r="Q1640" s="184">
        <v>7.1839000000000004</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44410</v>
      </c>
      <c r="E1641" s="184">
        <v>10.250400000000001</v>
      </c>
      <c r="F1641" s="184">
        <v>15.3309</v>
      </c>
      <c r="G1641" s="184">
        <v>15.3309</v>
      </c>
      <c r="H1641" s="184">
        <v>-0.30520000000000003</v>
      </c>
      <c r="I1641" s="184">
        <v>3.6932</v>
      </c>
      <c r="J1641" s="184">
        <v>8.2472999999999992</v>
      </c>
      <c r="K1641" s="184">
        <v>4.7042999999999999</v>
      </c>
      <c r="L1641" s="184"/>
      <c r="M1641" s="184"/>
      <c r="N1641" s="184"/>
      <c r="O1641" s="184"/>
      <c r="P1641" s="184"/>
      <c r="Q1641" s="184">
        <v>6.9238999999999997</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44410</v>
      </c>
      <c r="E1642" s="184">
        <v>2247.8865000000001</v>
      </c>
      <c r="F1642" s="184">
        <v>17.064</v>
      </c>
      <c r="G1642" s="184">
        <v>17.064</v>
      </c>
      <c r="H1642" s="184">
        <v>-5.6761999999999997</v>
      </c>
      <c r="I1642" s="184">
        <v>-0.35289999999999999</v>
      </c>
      <c r="J1642" s="184">
        <v>0.314</v>
      </c>
      <c r="K1642" s="184">
        <v>-0.1074</v>
      </c>
      <c r="L1642" s="184">
        <v>2.1974999999999998</v>
      </c>
      <c r="M1642" s="184">
        <v>-0.1057</v>
      </c>
      <c r="N1642" s="184">
        <v>0.13420000000000001</v>
      </c>
      <c r="O1642" s="184">
        <v>7.2454000000000001</v>
      </c>
      <c r="P1642" s="184">
        <v>6.1898999999999997</v>
      </c>
      <c r="Q1642" s="184">
        <v>6.1894</v>
      </c>
      <c r="R1642" s="184">
        <v>3.5413999999999999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44410</v>
      </c>
      <c r="E1643" s="184">
        <v>2413.0749000000001</v>
      </c>
      <c r="F1643" s="184">
        <v>17.834900000000001</v>
      </c>
      <c r="G1643" s="184">
        <v>17.834900000000001</v>
      </c>
      <c r="H1643" s="184">
        <v>-4.9071999999999996</v>
      </c>
      <c r="I1643" s="184">
        <v>0.41699999999999998</v>
      </c>
      <c r="J1643" s="184">
        <v>1.0844</v>
      </c>
      <c r="K1643" s="184">
        <v>0.66320000000000001</v>
      </c>
      <c r="L1643" s="184">
        <v>2.9784000000000002</v>
      </c>
      <c r="M1643" s="184">
        <v>0.66649999999999998</v>
      </c>
      <c r="N1643" s="184">
        <v>0.90900000000000003</v>
      </c>
      <c r="O1643" s="184">
        <v>8.0886999999999993</v>
      </c>
      <c r="P1643" s="184">
        <v>7.0107999999999997</v>
      </c>
      <c r="Q1643" s="184">
        <v>8.0084</v>
      </c>
      <c r="R1643" s="184">
        <v>4.3738999999999999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44410</v>
      </c>
      <c r="E1644" s="184">
        <v>83.779499999999999</v>
      </c>
      <c r="F1644" s="184">
        <v>24.227699999999999</v>
      </c>
      <c r="G1644" s="184">
        <v>24.227699999999999</v>
      </c>
      <c r="H1644" s="184">
        <v>12.3148</v>
      </c>
      <c r="I1644" s="184">
        <v>13.9377</v>
      </c>
      <c r="J1644" s="184">
        <v>7.6981000000000002</v>
      </c>
      <c r="K1644" s="184">
        <v>4.9744000000000002</v>
      </c>
      <c r="L1644" s="184">
        <v>4.4405999999999999</v>
      </c>
      <c r="M1644" s="184">
        <v>4.0011999999999999</v>
      </c>
      <c r="N1644" s="184">
        <v>4.2789000000000001</v>
      </c>
      <c r="O1644" s="184">
        <v>10.556699999999999</v>
      </c>
      <c r="P1644" s="184">
        <v>8.4756</v>
      </c>
      <c r="Q1644" s="184">
        <v>9.0167000000000002</v>
      </c>
      <c r="R1644" s="184">
        <v>7.6638999999999999</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44410</v>
      </c>
      <c r="E1645" s="184">
        <v>85.802999999999997</v>
      </c>
      <c r="F1645" s="184">
        <v>24.224599999999999</v>
      </c>
      <c r="G1645" s="184">
        <v>24.224599999999999</v>
      </c>
      <c r="H1645" s="184">
        <v>12.316800000000001</v>
      </c>
      <c r="I1645" s="184">
        <v>13.9389</v>
      </c>
      <c r="J1645" s="184">
        <v>7.6989000000000001</v>
      </c>
      <c r="K1645" s="184">
        <v>4.9744000000000002</v>
      </c>
      <c r="L1645" s="184">
        <v>4.4408000000000003</v>
      </c>
      <c r="M1645" s="184">
        <v>4.0023999999999997</v>
      </c>
      <c r="N1645" s="184">
        <v>4.2797999999999998</v>
      </c>
      <c r="O1645" s="184">
        <v>10.557</v>
      </c>
      <c r="P1645" s="184">
        <v>8.4796999999999993</v>
      </c>
      <c r="Q1645" s="184">
        <v>9.0554000000000006</v>
      </c>
      <c r="R1645" s="184">
        <v>7.6642000000000001</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44410</v>
      </c>
      <c r="E1646" s="184">
        <v>76.896600000000007</v>
      </c>
      <c r="F1646" s="184">
        <v>23.2395</v>
      </c>
      <c r="G1646" s="184">
        <v>23.2395</v>
      </c>
      <c r="H1646" s="184">
        <v>11.362399999999999</v>
      </c>
      <c r="I1646" s="184">
        <v>12.9819</v>
      </c>
      <c r="J1646" s="184">
        <v>6.7217000000000002</v>
      </c>
      <c r="K1646" s="184">
        <v>3.9769999999999999</v>
      </c>
      <c r="L1646" s="184">
        <v>3.4266000000000001</v>
      </c>
      <c r="M1646" s="184">
        <v>2.9653999999999998</v>
      </c>
      <c r="N1646" s="184">
        <v>3.2282000000000002</v>
      </c>
      <c r="O1646" s="184">
        <v>9.4327000000000005</v>
      </c>
      <c r="P1646" s="184">
        <v>7.3845999999999998</v>
      </c>
      <c r="Q1646" s="184">
        <v>9.4422999999999995</v>
      </c>
      <c r="R1646" s="184">
        <v>6.5742000000000003</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44410</v>
      </c>
      <c r="E1647" s="184">
        <v>59.295999999999999</v>
      </c>
      <c r="F1647" s="184">
        <v>17.4864</v>
      </c>
      <c r="G1647" s="184">
        <v>17.4864</v>
      </c>
      <c r="H1647" s="184">
        <v>2.2521</v>
      </c>
      <c r="I1647" s="184">
        <v>3.6545000000000001</v>
      </c>
      <c r="J1647" s="184">
        <v>7.5278</v>
      </c>
      <c r="K1647" s="184">
        <v>3.9064000000000001</v>
      </c>
      <c r="L1647" s="184">
        <v>3.8689</v>
      </c>
      <c r="M1647" s="184">
        <v>2.0743</v>
      </c>
      <c r="N1647" s="184">
        <v>3.1659000000000002</v>
      </c>
      <c r="O1647" s="184">
        <v>9.2544000000000004</v>
      </c>
      <c r="P1647" s="184">
        <v>7.8593000000000002</v>
      </c>
      <c r="Q1647" s="184">
        <v>9.7758000000000003</v>
      </c>
      <c r="R1647" s="184">
        <v>6.7461000000000002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44410</v>
      </c>
      <c r="E1648" s="184">
        <v>54.215800000000002</v>
      </c>
      <c r="F1648" s="184">
        <v>16.291599999999999</v>
      </c>
      <c r="G1648" s="184">
        <v>16.291599999999999</v>
      </c>
      <c r="H1648" s="184">
        <v>1.0582</v>
      </c>
      <c r="I1648" s="184">
        <v>2.4548000000000001</v>
      </c>
      <c r="J1648" s="184">
        <v>6.3209</v>
      </c>
      <c r="K1648" s="184">
        <v>2.698</v>
      </c>
      <c r="L1648" s="184">
        <v>2.6373000000000002</v>
      </c>
      <c r="M1648" s="184">
        <v>0.86870000000000003</v>
      </c>
      <c r="N1648" s="184">
        <v>1.9582999999999999</v>
      </c>
      <c r="O1648" s="184">
        <v>7.9298999999999999</v>
      </c>
      <c r="P1648" s="184">
        <v>6.4551999999999996</v>
      </c>
      <c r="Q1648" s="184">
        <v>8.2357999999999993</v>
      </c>
      <c r="R1648" s="184">
        <v>5.4673999999999996</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44410</v>
      </c>
      <c r="E1649" s="184">
        <v>52.177100000000003</v>
      </c>
      <c r="F1649" s="184">
        <v>6.8127000000000004</v>
      </c>
      <c r="G1649" s="184">
        <v>6.8127000000000004</v>
      </c>
      <c r="H1649" s="184">
        <v>0.77959999999999996</v>
      </c>
      <c r="I1649" s="184">
        <v>1.9100999999999999</v>
      </c>
      <c r="J1649" s="184">
        <v>5.6458000000000004</v>
      </c>
      <c r="K1649" s="184">
        <v>3.9763000000000002</v>
      </c>
      <c r="L1649" s="184">
        <v>5.6093999999999999</v>
      </c>
      <c r="M1649" s="184">
        <v>3.3725999999999998</v>
      </c>
      <c r="N1649" s="184">
        <v>3.9592000000000001</v>
      </c>
      <c r="O1649" s="184">
        <v>10.2607</v>
      </c>
      <c r="P1649" s="184">
        <v>8.2883999999999993</v>
      </c>
      <c r="Q1649" s="184">
        <v>8.3755000000000006</v>
      </c>
      <c r="R1649" s="184">
        <v>7.1764000000000001</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44410</v>
      </c>
      <c r="E1650" s="184">
        <v>48.715000000000003</v>
      </c>
      <c r="F1650" s="184">
        <v>6.0970000000000004</v>
      </c>
      <c r="G1650" s="184">
        <v>6.0970000000000004</v>
      </c>
      <c r="H1650" s="184">
        <v>5.3499999999999999E-2</v>
      </c>
      <c r="I1650" s="184">
        <v>1.1886000000000001</v>
      </c>
      <c r="J1650" s="184">
        <v>4.9221000000000004</v>
      </c>
      <c r="K1650" s="184">
        <v>3.2504</v>
      </c>
      <c r="L1650" s="184">
        <v>4.8724999999999996</v>
      </c>
      <c r="M1650" s="184">
        <v>2.6372</v>
      </c>
      <c r="N1650" s="184">
        <v>3.2149000000000001</v>
      </c>
      <c r="O1650" s="184">
        <v>9.4131999999999998</v>
      </c>
      <c r="P1650" s="184">
        <v>7.3905000000000003</v>
      </c>
      <c r="Q1650" s="184">
        <v>7.5731000000000002</v>
      </c>
      <c r="R1650" s="184">
        <v>6.4325999999999999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44410</v>
      </c>
      <c r="E1652" s="184">
        <v>30.4589</v>
      </c>
      <c r="F1652" s="184">
        <v>12.755699999999999</v>
      </c>
      <c r="G1652" s="184">
        <v>12.755699999999999</v>
      </c>
      <c r="H1652" s="184">
        <v>-1.3863000000000001</v>
      </c>
      <c r="I1652" s="184">
        <v>2.2787999999999999</v>
      </c>
      <c r="J1652" s="184">
        <v>5.6670999999999996</v>
      </c>
      <c r="K1652" s="184">
        <v>2.6530999999999998</v>
      </c>
      <c r="L1652" s="184">
        <v>3.6705999999999999</v>
      </c>
      <c r="M1652" s="184">
        <v>1.722</v>
      </c>
      <c r="N1652" s="184">
        <v>2.0043000000000002</v>
      </c>
      <c r="O1652" s="184">
        <v>9.7050999999999998</v>
      </c>
      <c r="P1652" s="184">
        <v>8.3086000000000002</v>
      </c>
      <c r="Q1652" s="184">
        <v>8.9788999999999994</v>
      </c>
      <c r="R1652" s="184">
        <v>6.4470000000000001</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44410</v>
      </c>
      <c r="E1653" s="184">
        <v>33.212400000000002</v>
      </c>
      <c r="F1653" s="184">
        <v>13.7529</v>
      </c>
      <c r="G1653" s="184">
        <v>13.7529</v>
      </c>
      <c r="H1653" s="184">
        <v>-0.40820000000000001</v>
      </c>
      <c r="I1653" s="184">
        <v>3.2382</v>
      </c>
      <c r="J1653" s="184">
        <v>6.6311</v>
      </c>
      <c r="K1653" s="184">
        <v>3.6274999999999999</v>
      </c>
      <c r="L1653" s="184">
        <v>4.6584000000000003</v>
      </c>
      <c r="M1653" s="184">
        <v>2.7065999999999999</v>
      </c>
      <c r="N1653" s="184">
        <v>2.9977999999999998</v>
      </c>
      <c r="O1653" s="184">
        <v>10.730600000000001</v>
      </c>
      <c r="P1653" s="184">
        <v>9.3964999999999996</v>
      </c>
      <c r="Q1653" s="184">
        <v>10.234999999999999</v>
      </c>
      <c r="R1653" s="184">
        <v>7.4583000000000004</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44410</v>
      </c>
      <c r="E1654" s="184">
        <v>33.302100000000003</v>
      </c>
      <c r="F1654" s="184">
        <v>13.7158</v>
      </c>
      <c r="G1654" s="184">
        <v>13.7158</v>
      </c>
      <c r="H1654" s="184">
        <v>-0.42270000000000002</v>
      </c>
      <c r="I1654" s="184">
        <v>3.2372999999999998</v>
      </c>
      <c r="J1654" s="184">
        <v>6.6310000000000002</v>
      </c>
      <c r="K1654" s="184">
        <v>3.6271</v>
      </c>
      <c r="L1654" s="184">
        <v>4.6581999999999999</v>
      </c>
      <c r="M1654" s="184">
        <v>2.7067000000000001</v>
      </c>
      <c r="N1654" s="184">
        <v>2.9977</v>
      </c>
      <c r="O1654" s="184">
        <v>10.7326</v>
      </c>
      <c r="P1654" s="184">
        <v>9.3971999999999998</v>
      </c>
      <c r="Q1654" s="184">
        <v>10.5908</v>
      </c>
      <c r="R1654" s="184">
        <v>7.4584000000000001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44410</v>
      </c>
      <c r="E1655" s="184">
        <v>24.2286</v>
      </c>
      <c r="F1655" s="184">
        <v>9.6491000000000007</v>
      </c>
      <c r="G1655" s="184">
        <v>9.6491000000000007</v>
      </c>
      <c r="H1655" s="184">
        <v>-0.2152</v>
      </c>
      <c r="I1655" s="184">
        <v>0.94730000000000003</v>
      </c>
      <c r="J1655" s="184">
        <v>3.9592999999999998</v>
      </c>
      <c r="K1655" s="184">
        <v>3.1798000000000002</v>
      </c>
      <c r="L1655" s="184">
        <v>4.2474999999999996</v>
      </c>
      <c r="M1655" s="184">
        <v>2.5255999999999998</v>
      </c>
      <c r="N1655" s="184">
        <v>3.1507999999999998</v>
      </c>
      <c r="O1655" s="184">
        <v>8.3765000000000001</v>
      </c>
      <c r="P1655" s="184">
        <v>7.0709999999999997</v>
      </c>
      <c r="Q1655" s="184">
        <v>7.1741999999999999</v>
      </c>
      <c r="R1655" s="184">
        <v>5.6604999999999999</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44410</v>
      </c>
      <c r="E1656" s="184">
        <v>25.184200000000001</v>
      </c>
      <c r="F1656" s="184">
        <v>10.637600000000001</v>
      </c>
      <c r="G1656" s="184">
        <v>10.637600000000001</v>
      </c>
      <c r="H1656" s="184">
        <v>0.84899999999999998</v>
      </c>
      <c r="I1656" s="184">
        <v>2.0617000000000001</v>
      </c>
      <c r="J1656" s="184">
        <v>5.0993000000000004</v>
      </c>
      <c r="K1656" s="184">
        <v>4.3403999999999998</v>
      </c>
      <c r="L1656" s="184">
        <v>5.4269999999999996</v>
      </c>
      <c r="M1656" s="184">
        <v>3.7275999999999998</v>
      </c>
      <c r="N1656" s="184">
        <v>4.4112999999999998</v>
      </c>
      <c r="O1656" s="184">
        <v>9.2174999999999994</v>
      </c>
      <c r="P1656" s="184">
        <v>7.7202000000000002</v>
      </c>
      <c r="Q1656" s="184">
        <v>8.3157999999999994</v>
      </c>
      <c r="R1656" s="184">
        <v>6.5781000000000001</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44410</v>
      </c>
      <c r="E1657" s="184">
        <v>53.106000000000002</v>
      </c>
      <c r="F1657" s="184">
        <v>8.8498000000000001</v>
      </c>
      <c r="G1657" s="184">
        <v>8.8498000000000001</v>
      </c>
      <c r="H1657" s="184">
        <v>6.0750000000000002</v>
      </c>
      <c r="I1657" s="184">
        <v>5.6036999999999999</v>
      </c>
      <c r="J1657" s="184">
        <v>4.0110999999999999</v>
      </c>
      <c r="K1657" s="184">
        <v>3.5297000000000001</v>
      </c>
      <c r="L1657" s="184">
        <v>5.101</v>
      </c>
      <c r="M1657" s="184">
        <v>3.4466000000000001</v>
      </c>
      <c r="N1657" s="184">
        <v>3.8344999999999998</v>
      </c>
      <c r="O1657" s="184">
        <v>10.4841</v>
      </c>
      <c r="P1657" s="184">
        <v>8.9932999999999996</v>
      </c>
      <c r="Q1657" s="184">
        <v>10.168100000000001</v>
      </c>
      <c r="R1657" s="184">
        <v>7.7617000000000003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44410</v>
      </c>
      <c r="E1658" s="184">
        <v>51.092500000000001</v>
      </c>
      <c r="F1658" s="184">
        <v>8.3879999999999999</v>
      </c>
      <c r="G1658" s="184">
        <v>8.3879999999999999</v>
      </c>
      <c r="H1658" s="184">
        <v>5.5987</v>
      </c>
      <c r="I1658" s="184">
        <v>5.1230000000000002</v>
      </c>
      <c r="J1658" s="184">
        <v>3.5295000000000001</v>
      </c>
      <c r="K1658" s="184">
        <v>3.0461999999999998</v>
      </c>
      <c r="L1658" s="184">
        <v>4.6104000000000003</v>
      </c>
      <c r="M1658" s="184">
        <v>2.9481000000000002</v>
      </c>
      <c r="N1658" s="184">
        <v>3.3342000000000001</v>
      </c>
      <c r="O1658" s="184">
        <v>9.9558999999999997</v>
      </c>
      <c r="P1658" s="184">
        <v>8.4344000000000001</v>
      </c>
      <c r="Q1658" s="184">
        <v>8.2304999999999993</v>
      </c>
      <c r="R1658" s="184">
        <v>7.2605000000000004</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44410</v>
      </c>
      <c r="E1659" s="184">
        <v>66.962400000000002</v>
      </c>
      <c r="F1659" s="184">
        <v>10.7476</v>
      </c>
      <c r="G1659" s="184">
        <v>10.7476</v>
      </c>
      <c r="H1659" s="184">
        <v>4.3643000000000001</v>
      </c>
      <c r="I1659" s="184">
        <v>4.3250000000000002</v>
      </c>
      <c r="J1659" s="184">
        <v>7.1165000000000003</v>
      </c>
      <c r="K1659" s="184">
        <v>3.4723000000000002</v>
      </c>
      <c r="L1659" s="184">
        <v>3.1248</v>
      </c>
      <c r="M1659" s="184">
        <v>1.4239999999999999</v>
      </c>
      <c r="N1659" s="184">
        <v>1.6887000000000001</v>
      </c>
      <c r="O1659" s="184">
        <v>9.0458999999999996</v>
      </c>
      <c r="P1659" s="184">
        <v>7.3192000000000004</v>
      </c>
      <c r="Q1659" s="184">
        <v>8.7725000000000009</v>
      </c>
      <c r="R1659" s="184">
        <v>5.2827999999999999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44410</v>
      </c>
      <c r="E1660" s="184">
        <v>62.109000000000002</v>
      </c>
      <c r="F1660" s="184">
        <v>10.077199999999999</v>
      </c>
      <c r="G1660" s="184">
        <v>10.077199999999999</v>
      </c>
      <c r="H1660" s="184">
        <v>3.4780000000000002</v>
      </c>
      <c r="I1660" s="184">
        <v>3.3919000000000001</v>
      </c>
      <c r="J1660" s="184">
        <v>6.3219000000000003</v>
      </c>
      <c r="K1660" s="184">
        <v>2.6924999999999999</v>
      </c>
      <c r="L1660" s="184">
        <v>2.2197</v>
      </c>
      <c r="M1660" s="184">
        <v>0.54320000000000002</v>
      </c>
      <c r="N1660" s="184">
        <v>0.84960000000000002</v>
      </c>
      <c r="O1660" s="184">
        <v>8.1716999999999995</v>
      </c>
      <c r="P1660" s="184">
        <v>6.3444000000000003</v>
      </c>
      <c r="Q1660" s="184">
        <v>8.6860999999999997</v>
      </c>
      <c r="R1660" s="184">
        <v>4.4941000000000004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44410</v>
      </c>
      <c r="E1661" s="184">
        <v>51.012799999999999</v>
      </c>
      <c r="F1661" s="184">
        <v>21.048400000000001</v>
      </c>
      <c r="G1661" s="184">
        <v>21.048400000000001</v>
      </c>
      <c r="H1661" s="184">
        <v>8.6412999999999993</v>
      </c>
      <c r="I1661" s="184">
        <v>7.3391999999999999</v>
      </c>
      <c r="J1661" s="184">
        <v>5.4724000000000004</v>
      </c>
      <c r="K1661" s="184">
        <v>3.3690000000000002</v>
      </c>
      <c r="L1661" s="184">
        <v>4.2164999999999999</v>
      </c>
      <c r="M1661" s="184">
        <v>2.3773</v>
      </c>
      <c r="N1661" s="184">
        <v>2.2633999999999999</v>
      </c>
      <c r="O1661" s="184">
        <v>9.1862999999999992</v>
      </c>
      <c r="P1661" s="184">
        <v>8.4377999999999993</v>
      </c>
      <c r="Q1661" s="184">
        <v>9.2634000000000007</v>
      </c>
      <c r="R1661" s="184">
        <v>6.1135000000000002</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44410</v>
      </c>
      <c r="E1662" s="184">
        <v>49.791800000000002</v>
      </c>
      <c r="F1662" s="184">
        <v>20.780799999999999</v>
      </c>
      <c r="G1662" s="184">
        <v>20.780799999999999</v>
      </c>
      <c r="H1662" s="184">
        <v>8.3597000000000001</v>
      </c>
      <c r="I1662" s="184">
        <v>7.0564</v>
      </c>
      <c r="J1662" s="184">
        <v>5.1896000000000004</v>
      </c>
      <c r="K1662" s="184">
        <v>3.0868000000000002</v>
      </c>
      <c r="L1662" s="184">
        <v>3.919</v>
      </c>
      <c r="M1662" s="184">
        <v>2.0792999999999999</v>
      </c>
      <c r="N1662" s="184">
        <v>1.9624999999999999</v>
      </c>
      <c r="O1662" s="184">
        <v>8.8773</v>
      </c>
      <c r="P1662" s="184">
        <v>8.1386000000000003</v>
      </c>
      <c r="Q1662" s="184">
        <v>8.5609999999999999</v>
      </c>
      <c r="R1662" s="184">
        <v>5.7946999999999997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14.455312765957443</v>
      </c>
      <c r="G1663" s="186">
        <v>14.455312765957443</v>
      </c>
      <c r="H1663" s="186">
        <v>2.6039744680851058</v>
      </c>
      <c r="I1663" s="186">
        <v>4.5273340425531918</v>
      </c>
      <c r="J1663" s="186">
        <v>5.6920255319148945</v>
      </c>
      <c r="K1663" s="186">
        <v>3.6462914893617024</v>
      </c>
      <c r="L1663" s="186">
        <v>4.3681372093023247</v>
      </c>
      <c r="M1663" s="186">
        <v>2.6207720930232554</v>
      </c>
      <c r="N1663" s="186">
        <v>3.0781395348837206</v>
      </c>
      <c r="O1663" s="186">
        <v>9.3927953488372076</v>
      </c>
      <c r="P1663" s="186">
        <v>7.6909325581395356</v>
      </c>
      <c r="Q1663" s="186">
        <v>8.5377787234042533</v>
      </c>
      <c r="R1663" s="186">
        <v>6.6147186046511628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12.756399999999999</v>
      </c>
      <c r="G1664" s="186">
        <v>12.756399999999999</v>
      </c>
      <c r="H1664" s="186">
        <v>1.7083999999999999</v>
      </c>
      <c r="I1664" s="186">
        <v>3.6545000000000001</v>
      </c>
      <c r="J1664" s="186">
        <v>5.6539000000000001</v>
      </c>
      <c r="K1664" s="186">
        <v>3.6271</v>
      </c>
      <c r="L1664" s="186">
        <v>4.3124000000000002</v>
      </c>
      <c r="M1664" s="186">
        <v>2.6372</v>
      </c>
      <c r="N1664" s="186">
        <v>3.1507999999999998</v>
      </c>
      <c r="O1664" s="186">
        <v>9.4131999999999998</v>
      </c>
      <c r="P1664" s="186">
        <v>7.9333</v>
      </c>
      <c r="Q1664" s="186">
        <v>8.5609999999999999</v>
      </c>
      <c r="R1664" s="186">
        <v>6.6509999999999998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44410</v>
      </c>
      <c r="E1667" s="184">
        <v>37.305799999999998</v>
      </c>
      <c r="F1667" s="184">
        <v>4.1759000000000004</v>
      </c>
      <c r="G1667" s="184">
        <v>4.1759000000000004</v>
      </c>
      <c r="H1667" s="184">
        <v>4.2244999999999999</v>
      </c>
      <c r="I1667" s="184">
        <v>5.3853</v>
      </c>
      <c r="J1667" s="184">
        <v>7.0644999999999998</v>
      </c>
      <c r="K1667" s="184">
        <v>5.0739999999999998</v>
      </c>
      <c r="L1667" s="184">
        <v>5.5275999999999996</v>
      </c>
      <c r="M1667" s="184">
        <v>4.5599999999999996</v>
      </c>
      <c r="N1667" s="184">
        <v>6.1444999999999999</v>
      </c>
      <c r="O1667" s="184">
        <v>8.4535999999999998</v>
      </c>
      <c r="P1667" s="184">
        <v>7.6087999999999996</v>
      </c>
      <c r="Q1667" s="184">
        <v>7.4821</v>
      </c>
      <c r="R1667" s="184">
        <v>7.8677999999999999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44410</v>
      </c>
      <c r="E1668" s="184">
        <v>39.319099999999999</v>
      </c>
      <c r="F1668" s="184">
        <v>4.8601000000000001</v>
      </c>
      <c r="G1668" s="184">
        <v>4.8601000000000001</v>
      </c>
      <c r="H1668" s="184">
        <v>4.9245999999999999</v>
      </c>
      <c r="I1668" s="184">
        <v>6.0812999999999997</v>
      </c>
      <c r="J1668" s="184">
        <v>7.7708000000000004</v>
      </c>
      <c r="K1668" s="184">
        <v>5.6702000000000004</v>
      </c>
      <c r="L1668" s="184">
        <v>6.1836000000000002</v>
      </c>
      <c r="M1668" s="184">
        <v>5.2522000000000002</v>
      </c>
      <c r="N1668" s="184">
        <v>6.8693</v>
      </c>
      <c r="O1668" s="184">
        <v>9.2018000000000004</v>
      </c>
      <c r="P1668" s="184">
        <v>8.3492999999999995</v>
      </c>
      <c r="Q1668" s="184">
        <v>9.3798999999999992</v>
      </c>
      <c r="R1668" s="184">
        <v>8.6137999999999995</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44410</v>
      </c>
      <c r="E1669" s="184">
        <v>25.919699999999999</v>
      </c>
      <c r="F1669" s="184">
        <v>7.75</v>
      </c>
      <c r="G1669" s="184">
        <v>7.75</v>
      </c>
      <c r="H1669" s="184">
        <v>5.3365</v>
      </c>
      <c r="I1669" s="184">
        <v>5.6349</v>
      </c>
      <c r="J1669" s="184">
        <v>7.1707000000000001</v>
      </c>
      <c r="K1669" s="184">
        <v>5.0997000000000003</v>
      </c>
      <c r="L1669" s="184">
        <v>5.4248000000000003</v>
      </c>
      <c r="M1669" s="184">
        <v>4.7153</v>
      </c>
      <c r="N1669" s="184">
        <v>5.3766999999999996</v>
      </c>
      <c r="O1669" s="184">
        <v>9.0371000000000006</v>
      </c>
      <c r="P1669" s="184">
        <v>8.3024000000000004</v>
      </c>
      <c r="Q1669" s="184">
        <v>8.8376000000000001</v>
      </c>
      <c r="R1669" s="184">
        <v>8.4345999999999997</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44410</v>
      </c>
      <c r="E1670" s="184">
        <v>24.3231</v>
      </c>
      <c r="F1670" s="184">
        <v>7.0069999999999997</v>
      </c>
      <c r="G1670" s="184">
        <v>7.0069999999999997</v>
      </c>
      <c r="H1670" s="184">
        <v>4.6132</v>
      </c>
      <c r="I1670" s="184">
        <v>4.9400000000000004</v>
      </c>
      <c r="J1670" s="184">
        <v>6.4736000000000002</v>
      </c>
      <c r="K1670" s="184">
        <v>4.3994999999999997</v>
      </c>
      <c r="L1670" s="184">
        <v>4.7271000000000001</v>
      </c>
      <c r="M1670" s="184">
        <v>4.0031999999999996</v>
      </c>
      <c r="N1670" s="184">
        <v>4.6471999999999998</v>
      </c>
      <c r="O1670" s="184">
        <v>8.3184000000000005</v>
      </c>
      <c r="P1670" s="184">
        <v>7.5736999999999997</v>
      </c>
      <c r="Q1670" s="184">
        <v>8.0107999999999997</v>
      </c>
      <c r="R1670" s="184">
        <v>7.7046000000000001</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44410</v>
      </c>
      <c r="E1671" s="184">
        <v>23.245899999999999</v>
      </c>
      <c r="F1671" s="184">
        <v>6.5983000000000001</v>
      </c>
      <c r="G1671" s="184">
        <v>6.5983000000000001</v>
      </c>
      <c r="H1671" s="184">
        <v>3.5465</v>
      </c>
      <c r="I1671" s="184">
        <v>3.2677999999999998</v>
      </c>
      <c r="J1671" s="184">
        <v>6.0380000000000003</v>
      </c>
      <c r="K1671" s="184">
        <v>4.2385000000000002</v>
      </c>
      <c r="L1671" s="184">
        <v>5.1829999999999998</v>
      </c>
      <c r="M1671" s="184">
        <v>4.0697999999999999</v>
      </c>
      <c r="N1671" s="184">
        <v>4.6170999999999998</v>
      </c>
      <c r="O1671" s="184">
        <v>7.2470999999999997</v>
      </c>
      <c r="P1671" s="184">
        <v>7.4305000000000003</v>
      </c>
      <c r="Q1671" s="184">
        <v>7.8967000000000001</v>
      </c>
      <c r="R1671" s="184">
        <v>6.3544999999999998</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44410</v>
      </c>
      <c r="E1672" s="184">
        <v>24.5716</v>
      </c>
      <c r="F1672" s="184">
        <v>7.3327</v>
      </c>
      <c r="G1672" s="184">
        <v>7.3327</v>
      </c>
      <c r="H1672" s="184">
        <v>4.2689000000000004</v>
      </c>
      <c r="I1672" s="184">
        <v>3.9849999999999999</v>
      </c>
      <c r="J1672" s="184">
        <v>6.7518000000000002</v>
      </c>
      <c r="K1672" s="184">
        <v>4.9874000000000001</v>
      </c>
      <c r="L1672" s="184">
        <v>5.9698000000000002</v>
      </c>
      <c r="M1672" s="184">
        <v>4.8585000000000003</v>
      </c>
      <c r="N1672" s="184">
        <v>5.4128999999999996</v>
      </c>
      <c r="O1672" s="184">
        <v>8.0022000000000002</v>
      </c>
      <c r="P1672" s="184">
        <v>8.1961999999999993</v>
      </c>
      <c r="Q1672" s="184">
        <v>8.7146000000000008</v>
      </c>
      <c r="R1672" s="184">
        <v>7.1284999999999998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44410</v>
      </c>
      <c r="E1673" s="184">
        <v>24.991</v>
      </c>
      <c r="F1673" s="184">
        <v>4.0907999999999998</v>
      </c>
      <c r="G1673" s="184">
        <v>4.0907999999999998</v>
      </c>
      <c r="H1673" s="184">
        <v>6.3506</v>
      </c>
      <c r="I1673" s="184">
        <v>6.1276999999999999</v>
      </c>
      <c r="J1673" s="184">
        <v>9.4030000000000005</v>
      </c>
      <c r="K1673" s="184">
        <v>4.7671999999999999</v>
      </c>
      <c r="L1673" s="184">
        <v>5.4378000000000002</v>
      </c>
      <c r="M1673" s="184">
        <v>4.1177999999999999</v>
      </c>
      <c r="N1673" s="184">
        <v>4.9997999999999996</v>
      </c>
      <c r="O1673" s="184">
        <v>7.3460999999999999</v>
      </c>
      <c r="P1673" s="184">
        <v>7.0499000000000001</v>
      </c>
      <c r="Q1673" s="184">
        <v>5.5707000000000004</v>
      </c>
      <c r="R1673" s="184">
        <v>7.7854999999999999</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44410</v>
      </c>
      <c r="E1674" s="184">
        <v>26.348800000000001</v>
      </c>
      <c r="F1674" s="184">
        <v>4.8041</v>
      </c>
      <c r="G1674" s="184">
        <v>4.8041</v>
      </c>
      <c r="H1674" s="184">
        <v>7.0743999999999998</v>
      </c>
      <c r="I1674" s="184">
        <v>6.8353000000000002</v>
      </c>
      <c r="J1674" s="184">
        <v>10.1136</v>
      </c>
      <c r="K1674" s="184">
        <v>5.4771999999999998</v>
      </c>
      <c r="L1674" s="184">
        <v>6.1590999999999996</v>
      </c>
      <c r="M1674" s="184">
        <v>4.8432000000000004</v>
      </c>
      <c r="N1674" s="184">
        <v>5.7323000000000004</v>
      </c>
      <c r="O1674" s="184">
        <v>8.1927000000000003</v>
      </c>
      <c r="P1674" s="184">
        <v>7.7503000000000002</v>
      </c>
      <c r="Q1674" s="184">
        <v>8.4301999999999992</v>
      </c>
      <c r="R1674" s="184">
        <v>8.5822000000000003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44410</v>
      </c>
      <c r="E1675" s="184">
        <v>18.5291</v>
      </c>
      <c r="F1675" s="184">
        <v>3.8096000000000001</v>
      </c>
      <c r="G1675" s="184">
        <v>3.8096000000000001</v>
      </c>
      <c r="H1675" s="184">
        <v>4.7602000000000002</v>
      </c>
      <c r="I1675" s="184">
        <v>3.7199</v>
      </c>
      <c r="J1675" s="184">
        <v>3.9146000000000001</v>
      </c>
      <c r="K1675" s="184">
        <v>3.4419</v>
      </c>
      <c r="L1675" s="184">
        <v>5.0605000000000002</v>
      </c>
      <c r="M1675" s="184">
        <v>4.1813000000000002</v>
      </c>
      <c r="N1675" s="184">
        <v>4.7664</v>
      </c>
      <c r="O1675" s="184">
        <v>-2.9992000000000001</v>
      </c>
      <c r="P1675" s="184">
        <v>1.1783999999999999</v>
      </c>
      <c r="Q1675" s="184">
        <v>4.6513</v>
      </c>
      <c r="R1675" s="184">
        <v>-1.7654000000000001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44410</v>
      </c>
      <c r="E1676" s="184">
        <v>17.346800000000002</v>
      </c>
      <c r="F1676" s="184">
        <v>3.5781000000000001</v>
      </c>
      <c r="G1676" s="184">
        <v>3.5781000000000001</v>
      </c>
      <c r="H1676" s="184">
        <v>4.4827000000000004</v>
      </c>
      <c r="I1676" s="184">
        <v>3.4613999999999998</v>
      </c>
      <c r="J1676" s="184">
        <v>3.6425999999999998</v>
      </c>
      <c r="K1676" s="184">
        <v>3.1661000000000001</v>
      </c>
      <c r="L1676" s="184">
        <v>4.6332000000000004</v>
      </c>
      <c r="M1676" s="184">
        <v>3.6998000000000002</v>
      </c>
      <c r="N1676" s="184">
        <v>4.2556000000000003</v>
      </c>
      <c r="O1676" s="184">
        <v>-3.5114000000000001</v>
      </c>
      <c r="P1676" s="184">
        <v>0.53300000000000003</v>
      </c>
      <c r="Q1676" s="184">
        <v>4.4577</v>
      </c>
      <c r="R1676" s="184">
        <v>-2.2785000000000002</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44410</v>
      </c>
      <c r="E1677" s="184">
        <v>21.939900000000002</v>
      </c>
      <c r="F1677" s="184">
        <v>5.4370000000000003</v>
      </c>
      <c r="G1677" s="184">
        <v>5.4370000000000003</v>
      </c>
      <c r="H1677" s="184">
        <v>5.4720000000000004</v>
      </c>
      <c r="I1677" s="184">
        <v>5.5492999999999997</v>
      </c>
      <c r="J1677" s="184">
        <v>7.2679999999999998</v>
      </c>
      <c r="K1677" s="184">
        <v>4.3525</v>
      </c>
      <c r="L1677" s="184">
        <v>5.1155999999999997</v>
      </c>
      <c r="M1677" s="184">
        <v>4.2427000000000001</v>
      </c>
      <c r="N1677" s="184">
        <v>4.5811000000000002</v>
      </c>
      <c r="O1677" s="184">
        <v>8.0366</v>
      </c>
      <c r="P1677" s="184">
        <v>7.8666999999999998</v>
      </c>
      <c r="Q1677" s="184">
        <v>7.8196000000000003</v>
      </c>
      <c r="R1677" s="184">
        <v>7.4084000000000003</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44410</v>
      </c>
      <c r="E1678" s="184">
        <v>20.5916</v>
      </c>
      <c r="F1678" s="184">
        <v>4.7877999999999998</v>
      </c>
      <c r="G1678" s="184">
        <v>4.7877999999999998</v>
      </c>
      <c r="H1678" s="184">
        <v>4.7903000000000002</v>
      </c>
      <c r="I1678" s="184">
        <v>4.8456000000000001</v>
      </c>
      <c r="J1678" s="184">
        <v>6.5952000000000002</v>
      </c>
      <c r="K1678" s="184">
        <v>3.7141999999999999</v>
      </c>
      <c r="L1678" s="184">
        <v>4.4614000000000003</v>
      </c>
      <c r="M1678" s="184">
        <v>3.5958000000000001</v>
      </c>
      <c r="N1678" s="184">
        <v>3.9239999999999999</v>
      </c>
      <c r="O1678" s="184">
        <v>7.3056999999999999</v>
      </c>
      <c r="P1678" s="184">
        <v>7.0796999999999999</v>
      </c>
      <c r="Q1678" s="184">
        <v>7.2793999999999999</v>
      </c>
      <c r="R1678" s="184">
        <v>6.7081999999999997</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44410</v>
      </c>
      <c r="E1679" s="184">
        <v>39.622900000000001</v>
      </c>
      <c r="F1679" s="184">
        <v>4.4539999999999997</v>
      </c>
      <c r="G1679" s="184">
        <v>4.4539999999999997</v>
      </c>
      <c r="H1679" s="184">
        <v>5.4538000000000002</v>
      </c>
      <c r="I1679" s="184">
        <v>5.7767999999999997</v>
      </c>
      <c r="J1679" s="184">
        <v>8.8468999999999998</v>
      </c>
      <c r="K1679" s="184">
        <v>5.0148000000000001</v>
      </c>
      <c r="L1679" s="184">
        <v>5.7152000000000003</v>
      </c>
      <c r="M1679" s="184">
        <v>4.4920999999999998</v>
      </c>
      <c r="N1679" s="184">
        <v>4.9405999999999999</v>
      </c>
      <c r="O1679" s="184">
        <v>8.5464000000000002</v>
      </c>
      <c r="P1679" s="184">
        <v>7.8140000000000001</v>
      </c>
      <c r="Q1679" s="184">
        <v>8.5637000000000008</v>
      </c>
      <c r="R1679" s="184">
        <v>7.8398000000000003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44410</v>
      </c>
      <c r="E1680" s="184">
        <v>37.354300000000002</v>
      </c>
      <c r="F1680" s="184">
        <v>3.8119999999999998</v>
      </c>
      <c r="G1680" s="184">
        <v>3.8119999999999998</v>
      </c>
      <c r="H1680" s="184">
        <v>4.8063000000000002</v>
      </c>
      <c r="I1680" s="184">
        <v>5.14</v>
      </c>
      <c r="J1680" s="184">
        <v>8.2048000000000005</v>
      </c>
      <c r="K1680" s="184">
        <v>4.3677000000000001</v>
      </c>
      <c r="L1680" s="184">
        <v>5.0500999999999996</v>
      </c>
      <c r="M1680" s="184">
        <v>3.8191999999999999</v>
      </c>
      <c r="N1680" s="184">
        <v>4.2704000000000004</v>
      </c>
      <c r="O1680" s="184">
        <v>7.7995000000000001</v>
      </c>
      <c r="P1680" s="184">
        <v>7.0065</v>
      </c>
      <c r="Q1680" s="184">
        <v>7.2179000000000002</v>
      </c>
      <c r="R1680" s="184">
        <v>7.1322000000000001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44410</v>
      </c>
      <c r="E1688" s="184">
        <v>4000.3585341365501</v>
      </c>
      <c r="F1688" s="184">
        <v>9.0129999999999999</v>
      </c>
      <c r="G1688" s="184">
        <v>9.0129999999999999</v>
      </c>
      <c r="H1688" s="184">
        <v>9.5021000000000004</v>
      </c>
      <c r="I1688" s="184">
        <v>10.5154</v>
      </c>
      <c r="J1688" s="184">
        <v>-36.649099999999997</v>
      </c>
      <c r="K1688" s="184">
        <v>-7.7548000000000004</v>
      </c>
      <c r="L1688" s="184">
        <v>4.9901</v>
      </c>
      <c r="M1688" s="184">
        <v>10.918100000000001</v>
      </c>
      <c r="N1688" s="184">
        <v>7.3296000000000001</v>
      </c>
      <c r="O1688" s="184">
        <v>2.0931000000000002</v>
      </c>
      <c r="P1688" s="184">
        <v>4.6489000000000003</v>
      </c>
      <c r="Q1688" s="184">
        <v>7.3625999999999996</v>
      </c>
      <c r="R1688" s="184">
        <v>-0.89500000000000002</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44410</v>
      </c>
      <c r="E1689" s="184">
        <v>4241.9677000000001</v>
      </c>
      <c r="F1689" s="184">
        <v>9.0127000000000006</v>
      </c>
      <c r="G1689" s="184">
        <v>9.0127000000000006</v>
      </c>
      <c r="H1689" s="184">
        <v>9.5021000000000004</v>
      </c>
      <c r="I1689" s="184">
        <v>10.5154</v>
      </c>
      <c r="J1689" s="184">
        <v>-36.649000000000001</v>
      </c>
      <c r="K1689" s="184">
        <v>-7.7550999999999997</v>
      </c>
      <c r="L1689" s="184">
        <v>5.0601000000000003</v>
      </c>
      <c r="M1689" s="184">
        <v>11.2408</v>
      </c>
      <c r="N1689" s="184">
        <v>7.7747999999999999</v>
      </c>
      <c r="O1689" s="184">
        <v>2.7507999999999999</v>
      </c>
      <c r="P1689" s="184">
        <v>5.34</v>
      </c>
      <c r="Q1689" s="184">
        <v>7.3673999999999999</v>
      </c>
      <c r="R1689" s="184">
        <v>-0.32300000000000001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44410</v>
      </c>
      <c r="E1690" s="184">
        <v>25.092600000000001</v>
      </c>
      <c r="F1690" s="184">
        <v>7.9085000000000001</v>
      </c>
      <c r="G1690" s="184">
        <v>7.9085000000000001</v>
      </c>
      <c r="H1690" s="184">
        <v>5.2419000000000002</v>
      </c>
      <c r="I1690" s="184">
        <v>4.9341999999999997</v>
      </c>
      <c r="J1690" s="184">
        <v>7.3609999999999998</v>
      </c>
      <c r="K1690" s="184">
        <v>5.3193000000000001</v>
      </c>
      <c r="L1690" s="184">
        <v>5.6298000000000004</v>
      </c>
      <c r="M1690" s="184">
        <v>4.6958000000000002</v>
      </c>
      <c r="N1690" s="184">
        <v>5.3399000000000001</v>
      </c>
      <c r="O1690" s="184">
        <v>8.6987000000000005</v>
      </c>
      <c r="P1690" s="184">
        <v>7.9824000000000002</v>
      </c>
      <c r="Q1690" s="184">
        <v>8.6312999999999995</v>
      </c>
      <c r="R1690" s="184">
        <v>8.3775999999999993</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44410</v>
      </c>
      <c r="E1691" s="184">
        <v>25.524699999999999</v>
      </c>
      <c r="F1691" s="184">
        <v>8.4905000000000008</v>
      </c>
      <c r="G1691" s="184">
        <v>8.4905000000000008</v>
      </c>
      <c r="H1691" s="184">
        <v>5.8080999999999996</v>
      </c>
      <c r="I1691" s="184">
        <v>5.4863</v>
      </c>
      <c r="J1691" s="184">
        <v>7.9038000000000004</v>
      </c>
      <c r="K1691" s="184">
        <v>5.8414999999999999</v>
      </c>
      <c r="L1691" s="184">
        <v>6.1516999999999999</v>
      </c>
      <c r="M1691" s="184">
        <v>5.2272999999999996</v>
      </c>
      <c r="N1691" s="184">
        <v>5.8811999999999998</v>
      </c>
      <c r="O1691" s="184">
        <v>9.0188000000000006</v>
      </c>
      <c r="P1691" s="184">
        <v>8.2379999999999995</v>
      </c>
      <c r="Q1691" s="184">
        <v>8.7202000000000002</v>
      </c>
      <c r="R1691" s="184">
        <v>8.7748000000000008</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44410</v>
      </c>
      <c r="E1692" s="184">
        <v>31.595400000000001</v>
      </c>
      <c r="F1692" s="184">
        <v>5.3935000000000004</v>
      </c>
      <c r="G1692" s="184">
        <v>5.3935000000000004</v>
      </c>
      <c r="H1692" s="184">
        <v>5.2864000000000004</v>
      </c>
      <c r="I1692" s="184">
        <v>5.7061000000000002</v>
      </c>
      <c r="J1692" s="184">
        <v>7.8327999999999998</v>
      </c>
      <c r="K1692" s="184">
        <v>4.0331999999999999</v>
      </c>
      <c r="L1692" s="184">
        <v>4.9588999999999999</v>
      </c>
      <c r="M1692" s="184">
        <v>3.8717000000000001</v>
      </c>
      <c r="N1692" s="184">
        <v>3.7848000000000002</v>
      </c>
      <c r="O1692" s="184">
        <v>3.1455000000000002</v>
      </c>
      <c r="P1692" s="184">
        <v>4.2259000000000002</v>
      </c>
      <c r="Q1692" s="184">
        <v>6.3601000000000001</v>
      </c>
      <c r="R1692" s="184">
        <v>5.117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44410</v>
      </c>
      <c r="E1693" s="184">
        <v>34.197000000000003</v>
      </c>
      <c r="F1693" s="184">
        <v>6.4431000000000003</v>
      </c>
      <c r="G1693" s="184">
        <v>6.4431000000000003</v>
      </c>
      <c r="H1693" s="184">
        <v>6.3201999999999998</v>
      </c>
      <c r="I1693" s="184">
        <v>6.7416999999999998</v>
      </c>
      <c r="J1693" s="184">
        <v>8.8736999999999995</v>
      </c>
      <c r="K1693" s="184">
        <v>5.0891999999999999</v>
      </c>
      <c r="L1693" s="184">
        <v>6.0526999999999997</v>
      </c>
      <c r="M1693" s="184">
        <v>4.9542999999999999</v>
      </c>
      <c r="N1693" s="184">
        <v>4.8666</v>
      </c>
      <c r="O1693" s="184">
        <v>4.1658999999999997</v>
      </c>
      <c r="P1693" s="184">
        <v>5.2351999999999999</v>
      </c>
      <c r="Q1693" s="184">
        <v>6.9195000000000002</v>
      </c>
      <c r="R1693" s="184">
        <v>6.1757</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44410</v>
      </c>
      <c r="E1694" s="184">
        <v>46.702599999999997</v>
      </c>
      <c r="F1694" s="184">
        <v>8.9944000000000006</v>
      </c>
      <c r="G1694" s="184">
        <v>8.9944000000000006</v>
      </c>
      <c r="H1694" s="184">
        <v>5.4206000000000003</v>
      </c>
      <c r="I1694" s="184">
        <v>5.0955000000000004</v>
      </c>
      <c r="J1694" s="184">
        <v>5.3411</v>
      </c>
      <c r="K1694" s="184">
        <v>4.6120000000000001</v>
      </c>
      <c r="L1694" s="184">
        <v>4.9599000000000002</v>
      </c>
      <c r="M1694" s="184">
        <v>4.5069999999999997</v>
      </c>
      <c r="N1694" s="184">
        <v>5.1585000000000001</v>
      </c>
      <c r="O1694" s="184">
        <v>8.4412000000000003</v>
      </c>
      <c r="P1694" s="184">
        <v>7.6840000000000002</v>
      </c>
      <c r="Q1694" s="184">
        <v>8.1019000000000005</v>
      </c>
      <c r="R1694" s="184">
        <v>8.0619999999999994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44410</v>
      </c>
      <c r="E1695" s="184">
        <v>49.636699999999998</v>
      </c>
      <c r="F1695" s="184">
        <v>9.7634000000000007</v>
      </c>
      <c r="G1695" s="184">
        <v>9.7634000000000007</v>
      </c>
      <c r="H1695" s="184">
        <v>6.1841999999999997</v>
      </c>
      <c r="I1695" s="184">
        <v>5.8537999999999997</v>
      </c>
      <c r="J1695" s="184">
        <v>6.1063999999999998</v>
      </c>
      <c r="K1695" s="184">
        <v>5.3821000000000003</v>
      </c>
      <c r="L1695" s="184">
        <v>5.7393000000000001</v>
      </c>
      <c r="M1695" s="184">
        <v>5.2941000000000003</v>
      </c>
      <c r="N1695" s="184">
        <v>5.9604999999999997</v>
      </c>
      <c r="O1695" s="184">
        <v>9.2622</v>
      </c>
      <c r="P1695" s="184">
        <v>8.5419999999999998</v>
      </c>
      <c r="Q1695" s="184">
        <v>9.1295000000000002</v>
      </c>
      <c r="R1695" s="184">
        <v>8.8803000000000001</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44410</v>
      </c>
      <c r="E1696" s="184">
        <v>20.2897</v>
      </c>
      <c r="F1696" s="184">
        <v>8.7011000000000003</v>
      </c>
      <c r="G1696" s="184">
        <v>8.7011000000000003</v>
      </c>
      <c r="H1696" s="184">
        <v>2.5712000000000002</v>
      </c>
      <c r="I1696" s="184">
        <v>2.2376999999999998</v>
      </c>
      <c r="J1696" s="184">
        <v>6.8289</v>
      </c>
      <c r="K1696" s="184">
        <v>4.1333000000000002</v>
      </c>
      <c r="L1696" s="184">
        <v>5.1985000000000001</v>
      </c>
      <c r="M1696" s="184">
        <v>4.0686</v>
      </c>
      <c r="N1696" s="184">
        <v>4.8141999999999996</v>
      </c>
      <c r="O1696" s="184">
        <v>4.8451000000000004</v>
      </c>
      <c r="P1696" s="184">
        <v>5.3128000000000002</v>
      </c>
      <c r="Q1696" s="184">
        <v>7.0610999999999997</v>
      </c>
      <c r="R1696" s="184">
        <v>5.6070000000000002</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44410</v>
      </c>
      <c r="E1697" s="184">
        <v>21.7501</v>
      </c>
      <c r="F1697" s="184">
        <v>9.1248000000000005</v>
      </c>
      <c r="G1697" s="184">
        <v>9.1248000000000005</v>
      </c>
      <c r="H1697" s="184">
        <v>2.9984000000000002</v>
      </c>
      <c r="I1697" s="184">
        <v>2.6758000000000002</v>
      </c>
      <c r="J1697" s="184">
        <v>7.2770000000000001</v>
      </c>
      <c r="K1697" s="184">
        <v>4.5789999999999997</v>
      </c>
      <c r="L1697" s="184">
        <v>5.6345000000000001</v>
      </c>
      <c r="M1697" s="184">
        <v>4.4802</v>
      </c>
      <c r="N1697" s="184">
        <v>5.2511999999999999</v>
      </c>
      <c r="O1697" s="184">
        <v>5.5571000000000002</v>
      </c>
      <c r="P1697" s="184">
        <v>6.2313000000000001</v>
      </c>
      <c r="Q1697" s="184">
        <v>7.4344999999999999</v>
      </c>
      <c r="R1697" s="184">
        <v>6.1914999999999996</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44410</v>
      </c>
      <c r="E1698" s="184">
        <v>47.743200000000002</v>
      </c>
      <c r="F1698" s="184">
        <v>6.0936000000000003</v>
      </c>
      <c r="G1698" s="184">
        <v>6.0936000000000003</v>
      </c>
      <c r="H1698" s="184">
        <v>2.9723000000000002</v>
      </c>
      <c r="I1698" s="184">
        <v>4.1458000000000004</v>
      </c>
      <c r="J1698" s="184">
        <v>7.3528000000000002</v>
      </c>
      <c r="K1698" s="184">
        <v>4.5843999999999996</v>
      </c>
      <c r="L1698" s="184">
        <v>5.5937999999999999</v>
      </c>
      <c r="M1698" s="184">
        <v>4.3460999999999999</v>
      </c>
      <c r="N1698" s="184">
        <v>4.7853000000000003</v>
      </c>
      <c r="O1698" s="184">
        <v>8.7439</v>
      </c>
      <c r="P1698" s="184">
        <v>7.9078999999999997</v>
      </c>
      <c r="Q1698" s="184">
        <v>8.5646000000000004</v>
      </c>
      <c r="R1698" s="184">
        <v>7.9489999999999998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44410</v>
      </c>
      <c r="E1699" s="184">
        <v>45.430599999999998</v>
      </c>
      <c r="F1699" s="184">
        <v>5.5998000000000001</v>
      </c>
      <c r="G1699" s="184">
        <v>5.5998000000000001</v>
      </c>
      <c r="H1699" s="184">
        <v>2.4918</v>
      </c>
      <c r="I1699" s="184">
        <v>3.6606999999999998</v>
      </c>
      <c r="J1699" s="184">
        <v>6.8662999999999998</v>
      </c>
      <c r="K1699" s="184">
        <v>4.0949</v>
      </c>
      <c r="L1699" s="184">
        <v>5.0948000000000002</v>
      </c>
      <c r="M1699" s="184">
        <v>3.8353999999999999</v>
      </c>
      <c r="N1699" s="184">
        <v>4.2609000000000004</v>
      </c>
      <c r="O1699" s="184">
        <v>8.2010000000000005</v>
      </c>
      <c r="P1699" s="184">
        <v>7.3632</v>
      </c>
      <c r="Q1699" s="184">
        <v>7.6063999999999998</v>
      </c>
      <c r="R1699" s="184">
        <v>7.4029999999999996</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44410</v>
      </c>
      <c r="E1700" s="184">
        <v>1714.3216</v>
      </c>
      <c r="F1700" s="184">
        <v>4.9067999999999996</v>
      </c>
      <c r="G1700" s="184">
        <v>4.9067999999999996</v>
      </c>
      <c r="H1700" s="184">
        <v>1.8101</v>
      </c>
      <c r="I1700" s="184">
        <v>5.0923999999999996</v>
      </c>
      <c r="J1700" s="184">
        <v>5.4947999999999997</v>
      </c>
      <c r="K1700" s="184">
        <v>3.2128000000000001</v>
      </c>
      <c r="L1700" s="184">
        <v>3.4859</v>
      </c>
      <c r="M1700" s="184">
        <v>2.8338999999999999</v>
      </c>
      <c r="N1700" s="184">
        <v>3.2745000000000002</v>
      </c>
      <c r="O1700" s="184">
        <v>5.3201999999999998</v>
      </c>
      <c r="P1700" s="184">
        <v>5.8857999999999997</v>
      </c>
      <c r="Q1700" s="184">
        <v>7.07</v>
      </c>
      <c r="R1700" s="184">
        <v>3.7723</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44410</v>
      </c>
      <c r="E1701" s="184">
        <v>1881.8821</v>
      </c>
      <c r="F1701" s="184">
        <v>6.2045000000000003</v>
      </c>
      <c r="G1701" s="184">
        <v>6.2045000000000003</v>
      </c>
      <c r="H1701" s="184">
        <v>3.109</v>
      </c>
      <c r="I1701" s="184">
        <v>6.3949999999999996</v>
      </c>
      <c r="J1701" s="184">
        <v>6.8013000000000003</v>
      </c>
      <c r="K1701" s="184">
        <v>4.5242000000000004</v>
      </c>
      <c r="L1701" s="184">
        <v>4.8139000000000003</v>
      </c>
      <c r="M1701" s="184">
        <v>4.2064000000000004</v>
      </c>
      <c r="N1701" s="184">
        <v>4.6554000000000002</v>
      </c>
      <c r="O1701" s="184">
        <v>6.5835999999999997</v>
      </c>
      <c r="P1701" s="184">
        <v>7.0845000000000002</v>
      </c>
      <c r="Q1701" s="184">
        <v>8.3178000000000001</v>
      </c>
      <c r="R1701" s="184">
        <v>5.0606999999999998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44410</v>
      </c>
      <c r="E1702" s="184">
        <v>2873.9277000000002</v>
      </c>
      <c r="F1702" s="184">
        <v>6.2022000000000004</v>
      </c>
      <c r="G1702" s="184">
        <v>6.2022000000000004</v>
      </c>
      <c r="H1702" s="184">
        <v>6.0576999999999996</v>
      </c>
      <c r="I1702" s="184">
        <v>6.6624999999999996</v>
      </c>
      <c r="J1702" s="184">
        <v>8.6105</v>
      </c>
      <c r="K1702" s="184">
        <v>4.0025000000000004</v>
      </c>
      <c r="L1702" s="184">
        <v>4.8376999999999999</v>
      </c>
      <c r="M1702" s="184">
        <v>3.4803000000000002</v>
      </c>
      <c r="N1702" s="184">
        <v>3.536</v>
      </c>
      <c r="O1702" s="184">
        <v>7.6334999999999997</v>
      </c>
      <c r="P1702" s="184">
        <v>6.8924000000000003</v>
      </c>
      <c r="Q1702" s="184">
        <v>7.6231</v>
      </c>
      <c r="R1702" s="184">
        <v>6.9169</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44410</v>
      </c>
      <c r="E1703" s="184">
        <v>3090.4942999999998</v>
      </c>
      <c r="F1703" s="184">
        <v>7.0529000000000002</v>
      </c>
      <c r="G1703" s="184">
        <v>7.0529000000000002</v>
      </c>
      <c r="H1703" s="184">
        <v>6.9100999999999999</v>
      </c>
      <c r="I1703" s="184">
        <v>7.5155000000000003</v>
      </c>
      <c r="J1703" s="184">
        <v>9.4665999999999997</v>
      </c>
      <c r="K1703" s="184">
        <v>4.8620999999999999</v>
      </c>
      <c r="L1703" s="184">
        <v>5.7098000000000004</v>
      </c>
      <c r="M1703" s="184">
        <v>4.3551000000000002</v>
      </c>
      <c r="N1703" s="184">
        <v>4.4199000000000002</v>
      </c>
      <c r="O1703" s="184">
        <v>8.5507000000000009</v>
      </c>
      <c r="P1703" s="184">
        <v>7.7180999999999997</v>
      </c>
      <c r="Q1703" s="184">
        <v>8.2667999999999999</v>
      </c>
      <c r="R1703" s="184">
        <v>7.8277999999999999</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44410</v>
      </c>
      <c r="E1706" s="184">
        <v>41.614100000000001</v>
      </c>
      <c r="F1706" s="184">
        <v>8.5724</v>
      </c>
      <c r="G1706" s="184">
        <v>8.5724</v>
      </c>
      <c r="H1706" s="184">
        <v>6.7122000000000002</v>
      </c>
      <c r="I1706" s="184">
        <v>6.6452999999999998</v>
      </c>
      <c r="J1706" s="184">
        <v>6.6954000000000002</v>
      </c>
      <c r="K1706" s="184">
        <v>4.7020999999999997</v>
      </c>
      <c r="L1706" s="184">
        <v>4.7462</v>
      </c>
      <c r="M1706" s="184">
        <v>3.6637</v>
      </c>
      <c r="N1706" s="184">
        <v>4.3419999999999996</v>
      </c>
      <c r="O1706" s="184">
        <v>8.1035000000000004</v>
      </c>
      <c r="P1706" s="184">
        <v>7.3251999999999997</v>
      </c>
      <c r="Q1706" s="184">
        <v>7.6817000000000002</v>
      </c>
      <c r="R1706" s="184">
        <v>7.367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44410</v>
      </c>
      <c r="E1707" s="184">
        <v>44.410200000000003</v>
      </c>
      <c r="F1707" s="184">
        <v>9.4040999999999997</v>
      </c>
      <c r="G1707" s="184">
        <v>9.4040999999999997</v>
      </c>
      <c r="H1707" s="184">
        <v>7.5488</v>
      </c>
      <c r="I1707" s="184">
        <v>7.4770000000000003</v>
      </c>
      <c r="J1707" s="184">
        <v>7.5243000000000002</v>
      </c>
      <c r="K1707" s="184">
        <v>5.5364000000000004</v>
      </c>
      <c r="L1707" s="184">
        <v>5.5902000000000003</v>
      </c>
      <c r="M1707" s="184">
        <v>4.5053000000000001</v>
      </c>
      <c r="N1707" s="184">
        <v>5.1935000000000002</v>
      </c>
      <c r="O1707" s="184">
        <v>8.9925999999999995</v>
      </c>
      <c r="P1707" s="184">
        <v>8.2217000000000002</v>
      </c>
      <c r="Q1707" s="184">
        <v>8.7271999999999998</v>
      </c>
      <c r="R1707" s="184">
        <v>8.2461000000000002</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44410</v>
      </c>
      <c r="E1708" s="184">
        <v>22.0886</v>
      </c>
      <c r="F1708" s="184">
        <v>7.0545</v>
      </c>
      <c r="G1708" s="184">
        <v>7.0545</v>
      </c>
      <c r="H1708" s="184">
        <v>5.9791999999999996</v>
      </c>
      <c r="I1708" s="184">
        <v>6.6028000000000002</v>
      </c>
      <c r="J1708" s="184">
        <v>8.2286999999999999</v>
      </c>
      <c r="K1708" s="184">
        <v>4.9077999999999999</v>
      </c>
      <c r="L1708" s="184">
        <v>5.6924000000000001</v>
      </c>
      <c r="M1708" s="184">
        <v>4.3150000000000004</v>
      </c>
      <c r="N1708" s="184">
        <v>4.5883000000000003</v>
      </c>
      <c r="O1708" s="184">
        <v>8.4710999999999999</v>
      </c>
      <c r="P1708" s="184">
        <v>7.8307000000000002</v>
      </c>
      <c r="Q1708" s="184">
        <v>8.4441000000000006</v>
      </c>
      <c r="R1708" s="184">
        <v>7.7858999999999998</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44410</v>
      </c>
      <c r="E1709" s="184">
        <v>21.227399999999999</v>
      </c>
      <c r="F1709" s="184">
        <v>6.5949</v>
      </c>
      <c r="G1709" s="184">
        <v>6.5949</v>
      </c>
      <c r="H1709" s="184">
        <v>5.5080999999999998</v>
      </c>
      <c r="I1709" s="184">
        <v>6.1307999999999998</v>
      </c>
      <c r="J1709" s="184">
        <v>7.7495000000000003</v>
      </c>
      <c r="K1709" s="184">
        <v>4.4234999999999998</v>
      </c>
      <c r="L1709" s="184">
        <v>5.1928000000000001</v>
      </c>
      <c r="M1709" s="184">
        <v>3.8130000000000002</v>
      </c>
      <c r="N1709" s="184">
        <v>4.0758999999999999</v>
      </c>
      <c r="O1709" s="184">
        <v>7.9390999999999998</v>
      </c>
      <c r="P1709" s="184">
        <v>7.2953000000000001</v>
      </c>
      <c r="Q1709" s="184">
        <v>8.1514000000000006</v>
      </c>
      <c r="R1709" s="184">
        <v>7.2618</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44410</v>
      </c>
      <c r="E1710" s="184">
        <v>12.2034</v>
      </c>
      <c r="F1710" s="184">
        <v>6.1844999999999999</v>
      </c>
      <c r="G1710" s="184">
        <v>6.1844999999999999</v>
      </c>
      <c r="H1710" s="184">
        <v>4.4903000000000004</v>
      </c>
      <c r="I1710" s="184">
        <v>5.6523000000000003</v>
      </c>
      <c r="J1710" s="184">
        <v>7.5838000000000001</v>
      </c>
      <c r="K1710" s="184">
        <v>4.7148000000000003</v>
      </c>
      <c r="L1710" s="184">
        <v>5.1988000000000003</v>
      </c>
      <c r="M1710" s="184">
        <v>4.0803000000000003</v>
      </c>
      <c r="N1710" s="184">
        <v>4.3776000000000002</v>
      </c>
      <c r="O1710" s="184"/>
      <c r="P1710" s="184"/>
      <c r="Q1710" s="184">
        <v>8.2863000000000007</v>
      </c>
      <c r="R1710" s="184">
        <v>7.1424000000000003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44410</v>
      </c>
      <c r="E1711" s="184">
        <v>11.886200000000001</v>
      </c>
      <c r="F1711" s="184">
        <v>5.1200999999999999</v>
      </c>
      <c r="G1711" s="184">
        <v>5.1200999999999999</v>
      </c>
      <c r="H1711" s="184">
        <v>3.4239999999999999</v>
      </c>
      <c r="I1711" s="184">
        <v>4.5922999999999998</v>
      </c>
      <c r="J1711" s="184">
        <v>6.5242000000000004</v>
      </c>
      <c r="K1711" s="184">
        <v>3.6503000000000001</v>
      </c>
      <c r="L1711" s="184">
        <v>4.1238999999999999</v>
      </c>
      <c r="M1711" s="184">
        <v>3.0005000000000002</v>
      </c>
      <c r="N1711" s="184">
        <v>3.2854999999999999</v>
      </c>
      <c r="O1711" s="184"/>
      <c r="P1711" s="184"/>
      <c r="Q1711" s="184">
        <v>7.1520999999999999</v>
      </c>
      <c r="R1711" s="184">
        <v>6.0209999999999999</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44410</v>
      </c>
      <c r="E1712" s="184">
        <v>10.2752</v>
      </c>
      <c r="F1712" s="184">
        <v>5.6862000000000004</v>
      </c>
      <c r="G1712" s="184">
        <v>5.6862000000000004</v>
      </c>
      <c r="H1712" s="184">
        <v>3.5038</v>
      </c>
      <c r="I1712" s="184">
        <v>5.0845000000000002</v>
      </c>
      <c r="J1712" s="184">
        <v>7.5305</v>
      </c>
      <c r="K1712" s="184">
        <v>5.4569000000000001</v>
      </c>
      <c r="L1712" s="184"/>
      <c r="M1712" s="184"/>
      <c r="N1712" s="184"/>
      <c r="O1712" s="184"/>
      <c r="P1712" s="184"/>
      <c r="Q1712" s="184">
        <v>6.2779999999999996</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44410</v>
      </c>
      <c r="E1713" s="184">
        <v>10.2334</v>
      </c>
      <c r="F1713" s="184">
        <v>4.7575000000000003</v>
      </c>
      <c r="G1713" s="184">
        <v>4.7575000000000003</v>
      </c>
      <c r="H1713" s="184">
        <v>2.5489000000000002</v>
      </c>
      <c r="I1713" s="184">
        <v>4.1337999999999999</v>
      </c>
      <c r="J1713" s="184">
        <v>6.5484</v>
      </c>
      <c r="K1713" s="184">
        <v>4.5025000000000004</v>
      </c>
      <c r="L1713" s="184"/>
      <c r="M1713" s="184"/>
      <c r="N1713" s="184"/>
      <c r="O1713" s="184"/>
      <c r="P1713" s="184"/>
      <c r="Q1713" s="184">
        <v>5.3243999999999998</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44410</v>
      </c>
      <c r="E1714" s="184">
        <v>12.6241</v>
      </c>
      <c r="F1714" s="184">
        <v>4.9172000000000002</v>
      </c>
      <c r="G1714" s="184">
        <v>4.9172000000000002</v>
      </c>
      <c r="H1714" s="184">
        <v>5.6647999999999996</v>
      </c>
      <c r="I1714" s="184">
        <v>5.0488999999999997</v>
      </c>
      <c r="J1714" s="184">
        <v>8.1138999999999992</v>
      </c>
      <c r="K1714" s="184">
        <v>4.2350000000000003</v>
      </c>
      <c r="L1714" s="184">
        <v>5.1421000000000001</v>
      </c>
      <c r="M1714" s="184">
        <v>3.8753000000000002</v>
      </c>
      <c r="N1714" s="184">
        <v>3.9710000000000001</v>
      </c>
      <c r="O1714" s="184">
        <v>7.4957000000000003</v>
      </c>
      <c r="P1714" s="184"/>
      <c r="Q1714" s="184">
        <v>7.1295999999999999</v>
      </c>
      <c r="R1714" s="184">
        <v>6.5777000000000001</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44410</v>
      </c>
      <c r="E1715" s="184">
        <v>12.962999999999999</v>
      </c>
      <c r="F1715" s="184">
        <v>5.7279999999999998</v>
      </c>
      <c r="G1715" s="184">
        <v>5.7279999999999998</v>
      </c>
      <c r="H1715" s="184">
        <v>6.5244999999999997</v>
      </c>
      <c r="I1715" s="184">
        <v>5.8860000000000001</v>
      </c>
      <c r="J1715" s="184">
        <v>8.9413999999999998</v>
      </c>
      <c r="K1715" s="184">
        <v>5.0738000000000003</v>
      </c>
      <c r="L1715" s="184">
        <v>6.0007999999999999</v>
      </c>
      <c r="M1715" s="184">
        <v>4.7417999999999996</v>
      </c>
      <c r="N1715" s="184">
        <v>4.8402000000000003</v>
      </c>
      <c r="O1715" s="184">
        <v>8.3429000000000002</v>
      </c>
      <c r="P1715" s="184"/>
      <c r="Q1715" s="184">
        <v>7.9715999999999996</v>
      </c>
      <c r="R1715" s="184">
        <v>7.4463999999999997</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44410</v>
      </c>
      <c r="E1716" s="184">
        <v>41.695300000000003</v>
      </c>
      <c r="F1716" s="184">
        <v>6.6566999999999998</v>
      </c>
      <c r="G1716" s="184">
        <v>6.6566999999999998</v>
      </c>
      <c r="H1716" s="184">
        <v>4.6311999999999998</v>
      </c>
      <c r="I1716" s="184">
        <v>5.7842000000000002</v>
      </c>
      <c r="J1716" s="184">
        <v>7.9573999999999998</v>
      </c>
      <c r="K1716" s="184">
        <v>5.5618999999999996</v>
      </c>
      <c r="L1716" s="184">
        <v>6.5819999999999999</v>
      </c>
      <c r="M1716" s="184">
        <v>5.2663000000000002</v>
      </c>
      <c r="N1716" s="184">
        <v>5.6546000000000003</v>
      </c>
      <c r="O1716" s="184">
        <v>8.1394000000000002</v>
      </c>
      <c r="P1716" s="184">
        <v>7.2934000000000001</v>
      </c>
      <c r="Q1716" s="184">
        <v>7.9627999999999997</v>
      </c>
      <c r="R1716" s="184">
        <v>7.7674000000000003</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44410</v>
      </c>
      <c r="E1717" s="184">
        <v>44.122199999999999</v>
      </c>
      <c r="F1717" s="184">
        <v>7.4497999999999998</v>
      </c>
      <c r="G1717" s="184">
        <v>7.4497999999999998</v>
      </c>
      <c r="H1717" s="184">
        <v>5.4419000000000004</v>
      </c>
      <c r="I1717" s="184">
        <v>6.5933000000000002</v>
      </c>
      <c r="J1717" s="184">
        <v>8.7805</v>
      </c>
      <c r="K1717" s="184">
        <v>6.3823999999999996</v>
      </c>
      <c r="L1717" s="184">
        <v>7.4084000000000003</v>
      </c>
      <c r="M1717" s="184">
        <v>6.1167999999999996</v>
      </c>
      <c r="N1717" s="184">
        <v>6.5279999999999996</v>
      </c>
      <c r="O1717" s="184">
        <v>8.9770000000000003</v>
      </c>
      <c r="P1717" s="184">
        <v>8.0556999999999999</v>
      </c>
      <c r="Q1717" s="184">
        <v>8.7797000000000001</v>
      </c>
      <c r="R1717" s="184">
        <v>8.6448</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44410</v>
      </c>
      <c r="E1718" s="184">
        <v>36.0383</v>
      </c>
      <c r="F1718" s="184">
        <v>7.6684000000000001</v>
      </c>
      <c r="G1718" s="184">
        <v>7.6684000000000001</v>
      </c>
      <c r="H1718" s="184">
        <v>4.7935999999999996</v>
      </c>
      <c r="I1718" s="184">
        <v>3.5931999999999999</v>
      </c>
      <c r="J1718" s="184">
        <v>5.7553000000000001</v>
      </c>
      <c r="K1718" s="184">
        <v>4.4695</v>
      </c>
      <c r="L1718" s="184">
        <v>4.6326000000000001</v>
      </c>
      <c r="M1718" s="184">
        <v>3.6379000000000001</v>
      </c>
      <c r="N1718" s="184">
        <v>4.0365000000000002</v>
      </c>
      <c r="O1718" s="184">
        <v>3.8372000000000002</v>
      </c>
      <c r="P1718" s="184">
        <v>5.0490000000000004</v>
      </c>
      <c r="Q1718" s="184">
        <v>7.165</v>
      </c>
      <c r="R1718" s="184">
        <v>6.8193000000000001</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44410</v>
      </c>
      <c r="E1719" s="184">
        <v>38.702399999999997</v>
      </c>
      <c r="F1719" s="184">
        <v>8.3993000000000002</v>
      </c>
      <c r="G1719" s="184">
        <v>8.3993000000000002</v>
      </c>
      <c r="H1719" s="184">
        <v>5.5431999999999997</v>
      </c>
      <c r="I1719" s="184">
        <v>4.3387000000000002</v>
      </c>
      <c r="J1719" s="184">
        <v>6.4943</v>
      </c>
      <c r="K1719" s="184">
        <v>5.2098000000000004</v>
      </c>
      <c r="L1719" s="184">
        <v>5.3777999999999997</v>
      </c>
      <c r="M1719" s="184">
        <v>4.3757000000000001</v>
      </c>
      <c r="N1719" s="184">
        <v>4.7701000000000002</v>
      </c>
      <c r="O1719" s="184">
        <v>4.6620999999999997</v>
      </c>
      <c r="P1719" s="184">
        <v>5.9169</v>
      </c>
      <c r="Q1719" s="184">
        <v>7.6383999999999999</v>
      </c>
      <c r="R1719" s="184">
        <v>7.6036000000000001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44410</v>
      </c>
      <c r="E1720" s="184">
        <v>34.988</v>
      </c>
      <c r="F1720" s="184">
        <v>7.8639999999999999</v>
      </c>
      <c r="G1720" s="184">
        <v>7.8639999999999999</v>
      </c>
      <c r="H1720" s="184">
        <v>5.6543999999999999</v>
      </c>
      <c r="I1720" s="184">
        <v>6.0273000000000003</v>
      </c>
      <c r="J1720" s="184">
        <v>8.0777000000000001</v>
      </c>
      <c r="K1720" s="184">
        <v>3.9948999999999999</v>
      </c>
      <c r="L1720" s="184">
        <v>4.9132999999999996</v>
      </c>
      <c r="M1720" s="184">
        <v>3.5215000000000001</v>
      </c>
      <c r="N1720" s="184">
        <v>3.7980999999999998</v>
      </c>
      <c r="O1720" s="184">
        <v>4.2523999999999997</v>
      </c>
      <c r="P1720" s="184">
        <v>5.0240999999999998</v>
      </c>
      <c r="Q1720" s="184">
        <v>7.1003999999999996</v>
      </c>
      <c r="R1720" s="184">
        <v>7.0694999999999997</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44410</v>
      </c>
      <c r="E1721" s="184">
        <v>37.044699999999999</v>
      </c>
      <c r="F1721" s="184">
        <v>8.2820999999999998</v>
      </c>
      <c r="G1721" s="184">
        <v>8.2820999999999998</v>
      </c>
      <c r="H1721" s="184">
        <v>6.0595999999999997</v>
      </c>
      <c r="I1721" s="184">
        <v>6.4343000000000004</v>
      </c>
      <c r="J1721" s="184">
        <v>8.4833999999999996</v>
      </c>
      <c r="K1721" s="184">
        <v>4.4002999999999997</v>
      </c>
      <c r="L1721" s="184">
        <v>5.3258999999999999</v>
      </c>
      <c r="M1721" s="184">
        <v>3.9384000000000001</v>
      </c>
      <c r="N1721" s="184">
        <v>4.2249999999999996</v>
      </c>
      <c r="O1721" s="184">
        <v>4.7766000000000002</v>
      </c>
      <c r="P1721" s="184">
        <v>5.6909000000000001</v>
      </c>
      <c r="Q1721" s="184">
        <v>7.3074000000000003</v>
      </c>
      <c r="R1721" s="184">
        <v>7.5101000000000004</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44410</v>
      </c>
      <c r="E1722" s="184">
        <v>26.547000000000001</v>
      </c>
      <c r="F1722" s="184">
        <v>5.9608999999999996</v>
      </c>
      <c r="G1722" s="184">
        <v>5.9608999999999996</v>
      </c>
      <c r="H1722" s="184">
        <v>7.0018000000000002</v>
      </c>
      <c r="I1722" s="184">
        <v>6.1524999999999999</v>
      </c>
      <c r="J1722" s="184">
        <v>7.9749999999999996</v>
      </c>
      <c r="K1722" s="184">
        <v>5.0827</v>
      </c>
      <c r="L1722" s="184">
        <v>4.9466000000000001</v>
      </c>
      <c r="M1722" s="184">
        <v>3.9243999999999999</v>
      </c>
      <c r="N1722" s="184">
        <v>4.4837999999999996</v>
      </c>
      <c r="O1722" s="184">
        <v>8.4530999999999992</v>
      </c>
      <c r="P1722" s="184">
        <v>7.8597999999999999</v>
      </c>
      <c r="Q1722" s="184">
        <v>8.4631000000000007</v>
      </c>
      <c r="R1722" s="184">
        <v>7.7123999999999997</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44410</v>
      </c>
      <c r="E1723" s="184">
        <v>25.477</v>
      </c>
      <c r="F1723" s="184">
        <v>5.4466000000000001</v>
      </c>
      <c r="G1723" s="184">
        <v>5.4466000000000001</v>
      </c>
      <c r="H1723" s="184">
        <v>6.5164999999999997</v>
      </c>
      <c r="I1723" s="184">
        <v>5.6508000000000003</v>
      </c>
      <c r="J1723" s="184">
        <v>7.4739000000000004</v>
      </c>
      <c r="K1723" s="184">
        <v>4.5769000000000002</v>
      </c>
      <c r="L1723" s="184">
        <v>4.4345999999999997</v>
      </c>
      <c r="M1723" s="184">
        <v>3.4098000000000002</v>
      </c>
      <c r="N1723" s="184">
        <v>3.9622000000000002</v>
      </c>
      <c r="O1723" s="184">
        <v>7.8964999999999996</v>
      </c>
      <c r="P1723" s="184">
        <v>7.2698</v>
      </c>
      <c r="Q1723" s="184">
        <v>6.8928000000000003</v>
      </c>
      <c r="R1723" s="184">
        <v>7.1749000000000001</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44410</v>
      </c>
      <c r="E1724" s="184">
        <v>32.807400000000001</v>
      </c>
      <c r="F1724" s="184">
        <v>4.2663000000000002</v>
      </c>
      <c r="G1724" s="184">
        <v>4.2663000000000002</v>
      </c>
      <c r="H1724" s="184">
        <v>2.6873999999999998</v>
      </c>
      <c r="I1724" s="184">
        <v>3.2782</v>
      </c>
      <c r="J1724" s="184">
        <v>5.1835000000000004</v>
      </c>
      <c r="K1724" s="184">
        <v>3.2366000000000001</v>
      </c>
      <c r="L1724" s="184">
        <v>3.8927</v>
      </c>
      <c r="M1724" s="184">
        <v>3.3022999999999998</v>
      </c>
      <c r="N1724" s="184">
        <v>3.6568000000000001</v>
      </c>
      <c r="O1724" s="184">
        <v>2.7921999999999998</v>
      </c>
      <c r="P1724" s="184">
        <v>4.1196999999999999</v>
      </c>
      <c r="Q1724" s="184">
        <v>6.4795999999999996</v>
      </c>
      <c r="R1724" s="184">
        <v>4.0578000000000003</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44410</v>
      </c>
      <c r="E1725" s="184">
        <v>35.153100000000002</v>
      </c>
      <c r="F1725" s="184">
        <v>4.9512999999999998</v>
      </c>
      <c r="G1725" s="184">
        <v>4.9512999999999998</v>
      </c>
      <c r="H1725" s="184">
        <v>3.399</v>
      </c>
      <c r="I1725" s="184">
        <v>4.0037000000000003</v>
      </c>
      <c r="J1725" s="184">
        <v>5.9145000000000003</v>
      </c>
      <c r="K1725" s="184">
        <v>3.9702999999999999</v>
      </c>
      <c r="L1725" s="184">
        <v>4.5777999999999999</v>
      </c>
      <c r="M1725" s="184">
        <v>4.0122999999999998</v>
      </c>
      <c r="N1725" s="184">
        <v>4.3860000000000001</v>
      </c>
      <c r="O1725" s="184">
        <v>3.5024000000000002</v>
      </c>
      <c r="P1725" s="184">
        <v>4.9793000000000003</v>
      </c>
      <c r="Q1725" s="184">
        <v>7.0343999999999998</v>
      </c>
      <c r="R1725" s="184">
        <v>4.7675000000000001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44410</v>
      </c>
      <c r="E1726" s="184">
        <v>38.560400000000001</v>
      </c>
      <c r="F1726" s="184">
        <v>6.1558000000000002</v>
      </c>
      <c r="G1726" s="184">
        <v>6.1558000000000002</v>
      </c>
      <c r="H1726" s="184">
        <v>5.7805</v>
      </c>
      <c r="I1726" s="184">
        <v>4.9314999999999998</v>
      </c>
      <c r="J1726" s="184">
        <v>7.9</v>
      </c>
      <c r="K1726" s="184">
        <v>4.2584</v>
      </c>
      <c r="L1726" s="184">
        <v>4.5119999999999996</v>
      </c>
      <c r="M1726" s="184">
        <v>3.3220999999999998</v>
      </c>
      <c r="N1726" s="184">
        <v>3.758</v>
      </c>
      <c r="O1726" s="184">
        <v>5.6113</v>
      </c>
      <c r="P1726" s="184">
        <v>5.7885999999999997</v>
      </c>
      <c r="Q1726" s="184">
        <v>7.3628</v>
      </c>
      <c r="R1726" s="184">
        <v>6.9885999999999999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44410</v>
      </c>
      <c r="E1727" s="184">
        <v>41.284700000000001</v>
      </c>
      <c r="F1727" s="184">
        <v>7.0179</v>
      </c>
      <c r="G1727" s="184">
        <v>7.0179</v>
      </c>
      <c r="H1727" s="184">
        <v>6.7152000000000003</v>
      </c>
      <c r="I1727" s="184">
        <v>5.8861999999999997</v>
      </c>
      <c r="J1727" s="184">
        <v>8.8384999999999998</v>
      </c>
      <c r="K1727" s="184">
        <v>5.1905999999999999</v>
      </c>
      <c r="L1727" s="184">
        <v>5.4561999999999999</v>
      </c>
      <c r="M1727" s="184">
        <v>4.2923999999999998</v>
      </c>
      <c r="N1727" s="184">
        <v>4.7470999999999997</v>
      </c>
      <c r="O1727" s="184">
        <v>6.5810000000000004</v>
      </c>
      <c r="P1727" s="184">
        <v>6.7267999999999999</v>
      </c>
      <c r="Q1727" s="184">
        <v>8.0932999999999993</v>
      </c>
      <c r="R1727" s="184">
        <v>7.9973999999999998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44410</v>
      </c>
      <c r="E1728" s="184">
        <v>24.889600000000002</v>
      </c>
      <c r="F1728" s="184">
        <v>6.7984999999999998</v>
      </c>
      <c r="G1728" s="184">
        <v>6.7984999999999998</v>
      </c>
      <c r="H1728" s="184">
        <v>5.1586999999999996</v>
      </c>
      <c r="I1728" s="184">
        <v>5.2794999999999996</v>
      </c>
      <c r="J1728" s="184">
        <v>7.3975</v>
      </c>
      <c r="K1728" s="184">
        <v>5.5621999999999998</v>
      </c>
      <c r="L1728" s="184">
        <v>5.7610000000000001</v>
      </c>
      <c r="M1728" s="184">
        <v>4.8127000000000004</v>
      </c>
      <c r="N1728" s="184">
        <v>5.2594000000000003</v>
      </c>
      <c r="O1728" s="184">
        <v>4.1441999999999997</v>
      </c>
      <c r="P1728" s="184">
        <v>5.3804999999999996</v>
      </c>
      <c r="Q1728" s="184">
        <v>7.2554999999999996</v>
      </c>
      <c r="R1728" s="184">
        <v>8.3838000000000008</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44410</v>
      </c>
      <c r="E1729" s="184">
        <v>23.907399999999999</v>
      </c>
      <c r="F1729" s="184">
        <v>6.1608999999999998</v>
      </c>
      <c r="G1729" s="184">
        <v>6.1608999999999998</v>
      </c>
      <c r="H1729" s="184">
        <v>4.5186999999999999</v>
      </c>
      <c r="I1729" s="184">
        <v>4.6647999999999996</v>
      </c>
      <c r="J1729" s="184">
        <v>6.7809999999999997</v>
      </c>
      <c r="K1729" s="184">
        <v>4.9410999999999996</v>
      </c>
      <c r="L1729" s="184">
        <v>5.1308999999999996</v>
      </c>
      <c r="M1729" s="184">
        <v>4.2069000000000001</v>
      </c>
      <c r="N1729" s="184">
        <v>4.6619999999999999</v>
      </c>
      <c r="O1729" s="184">
        <v>3.6446999999999998</v>
      </c>
      <c r="P1729" s="184">
        <v>4.8757999999999999</v>
      </c>
      <c r="Q1729" s="184">
        <v>6.4798999999999998</v>
      </c>
      <c r="R1729" s="184">
        <v>7.8639999999999999</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6.4537055555555538</v>
      </c>
      <c r="G1730" s="186">
        <v>6.4537055555555538</v>
      </c>
      <c r="H1730" s="186">
        <v>5.1499444444444462</v>
      </c>
      <c r="I1730" s="186">
        <v>5.4417777777777765</v>
      </c>
      <c r="J1730" s="186">
        <v>5.6764740740740729</v>
      </c>
      <c r="K1730" s="186">
        <v>4.1957814814814798</v>
      </c>
      <c r="L1730" s="186">
        <v>5.2538307692307686</v>
      </c>
      <c r="M1730" s="186">
        <v>4.4788538461538465</v>
      </c>
      <c r="N1730" s="186">
        <v>4.8121692307692312</v>
      </c>
      <c r="O1730" s="186">
        <v>6.4120580000000018</v>
      </c>
      <c r="P1730" s="186">
        <v>6.5569791666666672</v>
      </c>
      <c r="Q1730" s="186">
        <v>7.5557500000000006</v>
      </c>
      <c r="R1730" s="186">
        <v>6.5504461538461545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6.2033500000000004</v>
      </c>
      <c r="G1731" s="186">
        <v>6.2033500000000004</v>
      </c>
      <c r="H1731" s="186">
        <v>5.3114500000000007</v>
      </c>
      <c r="I1731" s="186">
        <v>5.5177999999999994</v>
      </c>
      <c r="J1731" s="186">
        <v>7.3568999999999996</v>
      </c>
      <c r="K1731" s="186">
        <v>4.5816999999999997</v>
      </c>
      <c r="L1731" s="186">
        <v>5.1879</v>
      </c>
      <c r="M1731" s="186">
        <v>4.2066499999999998</v>
      </c>
      <c r="N1731" s="186">
        <v>4.6586999999999996</v>
      </c>
      <c r="O1731" s="186">
        <v>7.7164999999999999</v>
      </c>
      <c r="P1731" s="186">
        <v>7.1771500000000001</v>
      </c>
      <c r="Q1731" s="186">
        <v>7.6147499999999999</v>
      </c>
      <c r="R1731" s="186">
        <v>7.3849999999999998</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44410</v>
      </c>
      <c r="E1734" s="184">
        <v>54.1036</v>
      </c>
      <c r="F1734" s="184">
        <v>0.57889999999999997</v>
      </c>
      <c r="G1734" s="184">
        <v>0.57889999999999997</v>
      </c>
      <c r="H1734" s="184">
        <v>2.2570999999999999</v>
      </c>
      <c r="I1734" s="184">
        <v>1.3119000000000001</v>
      </c>
      <c r="J1734" s="184">
        <v>6.1565000000000003</v>
      </c>
      <c r="K1734" s="184">
        <v>23.1648</v>
      </c>
      <c r="L1734" s="184">
        <v>41.532400000000003</v>
      </c>
      <c r="M1734" s="184">
        <v>77.817899999999995</v>
      </c>
      <c r="N1734" s="184">
        <v>108.83450000000001</v>
      </c>
      <c r="O1734" s="184">
        <v>12.192500000000001</v>
      </c>
      <c r="P1734" s="184">
        <v>12.7225</v>
      </c>
      <c r="Q1734" s="184">
        <v>12.545999999999999</v>
      </c>
      <c r="R1734" s="184">
        <v>34.435600000000001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44410</v>
      </c>
      <c r="E1735" s="184">
        <v>58.9773</v>
      </c>
      <c r="F1735" s="184">
        <v>0.5877</v>
      </c>
      <c r="G1735" s="184">
        <v>0.5877</v>
      </c>
      <c r="H1735" s="184">
        <v>2.2778999999999998</v>
      </c>
      <c r="I1735" s="184">
        <v>1.3532</v>
      </c>
      <c r="J1735" s="184">
        <v>6.2511999999999999</v>
      </c>
      <c r="K1735" s="184">
        <v>23.500800000000002</v>
      </c>
      <c r="L1735" s="184">
        <v>42.222299999999997</v>
      </c>
      <c r="M1735" s="184">
        <v>79.152299999999997</v>
      </c>
      <c r="N1735" s="184">
        <v>111.0742</v>
      </c>
      <c r="O1735" s="184">
        <v>13.4741</v>
      </c>
      <c r="P1735" s="184">
        <v>14.009399999999999</v>
      </c>
      <c r="Q1735" s="184">
        <v>18.9666</v>
      </c>
      <c r="R1735" s="184">
        <v>35.941800000000001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44410</v>
      </c>
      <c r="E1736" s="184">
        <v>61.37</v>
      </c>
      <c r="F1736" s="184">
        <v>0.45829999999999999</v>
      </c>
      <c r="G1736" s="184">
        <v>0.45829999999999999</v>
      </c>
      <c r="H1736" s="184">
        <v>1.0705</v>
      </c>
      <c r="I1736" s="184">
        <v>2.1301000000000001</v>
      </c>
      <c r="J1736" s="184">
        <v>5.9199000000000002</v>
      </c>
      <c r="K1736" s="184">
        <v>22.1294</v>
      </c>
      <c r="L1736" s="184">
        <v>38.251899999999999</v>
      </c>
      <c r="M1736" s="184">
        <v>68.460099999999997</v>
      </c>
      <c r="N1736" s="184">
        <v>93.048100000000005</v>
      </c>
      <c r="O1736" s="184">
        <v>29.057600000000001</v>
      </c>
      <c r="P1736" s="184">
        <v>22.582599999999999</v>
      </c>
      <c r="Q1736" s="184">
        <v>26.650200000000002</v>
      </c>
      <c r="R1736" s="184">
        <v>45.197499999999998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44410</v>
      </c>
      <c r="E1737" s="184">
        <v>55.77</v>
      </c>
      <c r="F1737" s="184">
        <v>0.45029999999999998</v>
      </c>
      <c r="G1737" s="184">
        <v>0.45029999999999998</v>
      </c>
      <c r="H1737" s="184">
        <v>1.0326</v>
      </c>
      <c r="I1737" s="184">
        <v>2.0493999999999999</v>
      </c>
      <c r="J1737" s="184">
        <v>5.7652000000000001</v>
      </c>
      <c r="K1737" s="184">
        <v>21.6358</v>
      </c>
      <c r="L1737" s="184">
        <v>37.161799999999999</v>
      </c>
      <c r="M1737" s="184">
        <v>66.427899999999994</v>
      </c>
      <c r="N1737" s="184">
        <v>89.887600000000006</v>
      </c>
      <c r="O1737" s="184">
        <v>27.200399999999998</v>
      </c>
      <c r="P1737" s="184">
        <v>20.978100000000001</v>
      </c>
      <c r="Q1737" s="184">
        <v>25.081900000000001</v>
      </c>
      <c r="R1737" s="184">
        <v>42.832599999999999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44410</v>
      </c>
      <c r="E1738" s="184">
        <v>25.56</v>
      </c>
      <c r="F1738" s="184">
        <v>1.2277</v>
      </c>
      <c r="G1738" s="184">
        <v>1.2277</v>
      </c>
      <c r="H1738" s="184">
        <v>1.3080000000000001</v>
      </c>
      <c r="I1738" s="184">
        <v>1.3481000000000001</v>
      </c>
      <c r="J1738" s="184">
        <v>5.8823999999999996</v>
      </c>
      <c r="K1738" s="184">
        <v>24.561399999999999</v>
      </c>
      <c r="L1738" s="184">
        <v>48.691099999999999</v>
      </c>
      <c r="M1738" s="184">
        <v>82.051299999999998</v>
      </c>
      <c r="N1738" s="184">
        <v>115.51430000000001</v>
      </c>
      <c r="O1738" s="184"/>
      <c r="P1738" s="184"/>
      <c r="Q1738" s="184">
        <v>43.035499999999999</v>
      </c>
      <c r="R1738" s="184">
        <v>64.003500000000003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44410</v>
      </c>
      <c r="E1739" s="184">
        <v>24.36</v>
      </c>
      <c r="F1739" s="184">
        <v>1.2048000000000001</v>
      </c>
      <c r="G1739" s="184">
        <v>1.2048000000000001</v>
      </c>
      <c r="H1739" s="184">
        <v>1.2468999999999999</v>
      </c>
      <c r="I1739" s="184">
        <v>1.2889999999999999</v>
      </c>
      <c r="J1739" s="184">
        <v>5.7291999999999996</v>
      </c>
      <c r="K1739" s="184">
        <v>24.032599999999999</v>
      </c>
      <c r="L1739" s="184">
        <v>47.457599999999999</v>
      </c>
      <c r="M1739" s="184">
        <v>79.646000000000001</v>
      </c>
      <c r="N1739" s="184">
        <v>111.6421</v>
      </c>
      <c r="O1739" s="184"/>
      <c r="P1739" s="184"/>
      <c r="Q1739" s="184">
        <v>40.436100000000003</v>
      </c>
      <c r="R1739" s="184">
        <v>60.9617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44410</v>
      </c>
      <c r="E1740" s="184">
        <v>21.7</v>
      </c>
      <c r="F1740" s="184">
        <v>1.4493</v>
      </c>
      <c r="G1740" s="184">
        <v>1.4493</v>
      </c>
      <c r="H1740" s="184">
        <v>2.649</v>
      </c>
      <c r="I1740" s="184">
        <v>2.7462</v>
      </c>
      <c r="J1740" s="184">
        <v>9.8178000000000001</v>
      </c>
      <c r="K1740" s="184">
        <v>27.7974</v>
      </c>
      <c r="L1740" s="184">
        <v>49.965400000000002</v>
      </c>
      <c r="M1740" s="184">
        <v>85.153599999999997</v>
      </c>
      <c r="N1740" s="184">
        <v>110.4753</v>
      </c>
      <c r="O1740" s="184"/>
      <c r="P1740" s="184"/>
      <c r="Q1740" s="184">
        <v>36.963500000000003</v>
      </c>
      <c r="R1740" s="184">
        <v>56.052300000000002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44410</v>
      </c>
      <c r="E1741" s="184">
        <v>20.78</v>
      </c>
      <c r="F1741" s="184">
        <v>1.3658999999999999</v>
      </c>
      <c r="G1741" s="184">
        <v>1.3658999999999999</v>
      </c>
      <c r="H1741" s="184">
        <v>2.5666000000000002</v>
      </c>
      <c r="I1741" s="184">
        <v>2.6173000000000002</v>
      </c>
      <c r="J1741" s="184">
        <v>9.5991999999999997</v>
      </c>
      <c r="K1741" s="184">
        <v>27.172599999999999</v>
      </c>
      <c r="L1741" s="184">
        <v>48.640900000000002</v>
      </c>
      <c r="M1741" s="184">
        <v>82.761700000000005</v>
      </c>
      <c r="N1741" s="184">
        <v>106.7662</v>
      </c>
      <c r="O1741" s="184"/>
      <c r="P1741" s="184"/>
      <c r="Q1741" s="184">
        <v>34.575600000000001</v>
      </c>
      <c r="R1741" s="184">
        <v>53.316299999999998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44410</v>
      </c>
      <c r="E1742" s="184">
        <v>109.59699999999999</v>
      </c>
      <c r="F1742" s="184">
        <v>0.72609999999999997</v>
      </c>
      <c r="G1742" s="184">
        <v>0.72609999999999997</v>
      </c>
      <c r="H1742" s="184">
        <v>2.7189000000000001</v>
      </c>
      <c r="I1742" s="184">
        <v>2.9117999999999999</v>
      </c>
      <c r="J1742" s="184">
        <v>8.1381999999999994</v>
      </c>
      <c r="K1742" s="184">
        <v>25.681799999999999</v>
      </c>
      <c r="L1742" s="184">
        <v>42.935200000000002</v>
      </c>
      <c r="M1742" s="184">
        <v>72.612700000000004</v>
      </c>
      <c r="N1742" s="184">
        <v>102.5972</v>
      </c>
      <c r="O1742" s="184">
        <v>21.977699999999999</v>
      </c>
      <c r="P1742" s="184">
        <v>16.787700000000001</v>
      </c>
      <c r="Q1742" s="184">
        <v>23.7836</v>
      </c>
      <c r="R1742" s="184">
        <v>47.080800000000004</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44410</v>
      </c>
      <c r="E1743" s="184">
        <v>103.304</v>
      </c>
      <c r="F1743" s="184">
        <v>0.71950000000000003</v>
      </c>
      <c r="G1743" s="184">
        <v>0.71950000000000003</v>
      </c>
      <c r="H1743" s="184">
        <v>2.7021999999999999</v>
      </c>
      <c r="I1743" s="184">
        <v>2.8780999999999999</v>
      </c>
      <c r="J1743" s="184">
        <v>8.0596999999999994</v>
      </c>
      <c r="K1743" s="184">
        <v>25.4009</v>
      </c>
      <c r="L1743" s="184">
        <v>42.307699999999997</v>
      </c>
      <c r="M1743" s="184">
        <v>71.461799999999997</v>
      </c>
      <c r="N1743" s="184">
        <v>100.8047</v>
      </c>
      <c r="O1743" s="184">
        <v>20.953700000000001</v>
      </c>
      <c r="P1743" s="184">
        <v>15.9823</v>
      </c>
      <c r="Q1743" s="184">
        <v>17.948799999999999</v>
      </c>
      <c r="R1743" s="184">
        <v>45.784999999999997</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44410</v>
      </c>
      <c r="E1744" s="184">
        <v>23.242999999999999</v>
      </c>
      <c r="F1744" s="184">
        <v>0.8679</v>
      </c>
      <c r="G1744" s="184">
        <v>0.8679</v>
      </c>
      <c r="H1744" s="184">
        <v>0.99939999999999996</v>
      </c>
      <c r="I1744" s="184">
        <v>2.4371999999999998</v>
      </c>
      <c r="J1744" s="184">
        <v>5.9051</v>
      </c>
      <c r="K1744" s="184">
        <v>24.848299999999998</v>
      </c>
      <c r="L1744" s="184">
        <v>42.901899999999998</v>
      </c>
      <c r="M1744" s="184">
        <v>81.6143</v>
      </c>
      <c r="N1744" s="184">
        <v>108.2333</v>
      </c>
      <c r="O1744" s="184"/>
      <c r="P1744" s="184"/>
      <c r="Q1744" s="184">
        <v>40.412399999999998</v>
      </c>
      <c r="R1744" s="184">
        <v>52.46</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44410</v>
      </c>
      <c r="E1745" s="184">
        <v>22.364000000000001</v>
      </c>
      <c r="F1745" s="184">
        <v>0.8569</v>
      </c>
      <c r="G1745" s="184">
        <v>0.8569</v>
      </c>
      <c r="H1745" s="184">
        <v>0.97070000000000001</v>
      </c>
      <c r="I1745" s="184">
        <v>2.3711000000000002</v>
      </c>
      <c r="J1745" s="184">
        <v>5.7549999999999999</v>
      </c>
      <c r="K1745" s="184">
        <v>24.327300000000001</v>
      </c>
      <c r="L1745" s="184">
        <v>41.768599999999999</v>
      </c>
      <c r="M1745" s="184">
        <v>79.471999999999994</v>
      </c>
      <c r="N1745" s="184">
        <v>104.9487</v>
      </c>
      <c r="O1745" s="184"/>
      <c r="P1745" s="184"/>
      <c r="Q1745" s="184">
        <v>38.250799999999998</v>
      </c>
      <c r="R1745" s="184">
        <v>50.0794</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44410</v>
      </c>
      <c r="E1746" s="184">
        <v>84.561499999999995</v>
      </c>
      <c r="F1746" s="184">
        <v>0.82240000000000002</v>
      </c>
      <c r="G1746" s="184">
        <v>0.82240000000000002</v>
      </c>
      <c r="H1746" s="184">
        <v>2.1067999999999998</v>
      </c>
      <c r="I1746" s="184">
        <v>1.885</v>
      </c>
      <c r="J1746" s="184">
        <v>7.1401000000000003</v>
      </c>
      <c r="K1746" s="184">
        <v>23.464700000000001</v>
      </c>
      <c r="L1746" s="184">
        <v>36.259599999999999</v>
      </c>
      <c r="M1746" s="184">
        <v>76.625299999999996</v>
      </c>
      <c r="N1746" s="184">
        <v>103.2758</v>
      </c>
      <c r="O1746" s="184">
        <v>13.770300000000001</v>
      </c>
      <c r="P1746" s="184">
        <v>13.190099999999999</v>
      </c>
      <c r="Q1746" s="184">
        <v>14.704499999999999</v>
      </c>
      <c r="R1746" s="184">
        <v>33.756900000000002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44410</v>
      </c>
      <c r="E1747" s="184">
        <v>92.579499999999996</v>
      </c>
      <c r="F1747" s="184">
        <v>0.82899999999999996</v>
      </c>
      <c r="G1747" s="184">
        <v>0.82899999999999996</v>
      </c>
      <c r="H1747" s="184">
        <v>2.1221999999999999</v>
      </c>
      <c r="I1747" s="184">
        <v>1.917</v>
      </c>
      <c r="J1747" s="184">
        <v>7.2161999999999997</v>
      </c>
      <c r="K1747" s="184">
        <v>23.731300000000001</v>
      </c>
      <c r="L1747" s="184">
        <v>36.827399999999997</v>
      </c>
      <c r="M1747" s="184">
        <v>77.727500000000006</v>
      </c>
      <c r="N1747" s="184">
        <v>104.98560000000001</v>
      </c>
      <c r="O1747" s="184">
        <v>14.8477</v>
      </c>
      <c r="P1747" s="184">
        <v>14.4047</v>
      </c>
      <c r="Q1747" s="184">
        <v>21.647500000000001</v>
      </c>
      <c r="R1747" s="184">
        <v>34.915900000000001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44410</v>
      </c>
      <c r="E1748" s="184">
        <v>77.968000000000004</v>
      </c>
      <c r="F1748" s="184">
        <v>0.84460000000000002</v>
      </c>
      <c r="G1748" s="184">
        <v>0.84460000000000002</v>
      </c>
      <c r="H1748" s="184">
        <v>0.99870000000000003</v>
      </c>
      <c r="I1748" s="184">
        <v>2.3323</v>
      </c>
      <c r="J1748" s="184">
        <v>6.7514000000000003</v>
      </c>
      <c r="K1748" s="184">
        <v>29.840599999999998</v>
      </c>
      <c r="L1748" s="184">
        <v>49.398299999999999</v>
      </c>
      <c r="M1748" s="184">
        <v>91.647599999999997</v>
      </c>
      <c r="N1748" s="184">
        <v>112.6961</v>
      </c>
      <c r="O1748" s="184">
        <v>18.151399999999999</v>
      </c>
      <c r="P1748" s="184">
        <v>20.793600000000001</v>
      </c>
      <c r="Q1748" s="184">
        <v>20.327999999999999</v>
      </c>
      <c r="R1748" s="184">
        <v>39.1736</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44410</v>
      </c>
      <c r="E1749" s="184">
        <v>71.153999999999996</v>
      </c>
      <c r="F1749" s="184">
        <v>0.83609999999999995</v>
      </c>
      <c r="G1749" s="184">
        <v>0.83609999999999995</v>
      </c>
      <c r="H1749" s="184">
        <v>0.97919999999999996</v>
      </c>
      <c r="I1749" s="184">
        <v>2.2915000000000001</v>
      </c>
      <c r="J1749" s="184">
        <v>6.6585000000000001</v>
      </c>
      <c r="K1749" s="184">
        <v>29.509799999999998</v>
      </c>
      <c r="L1749" s="184">
        <v>48.695999999999998</v>
      </c>
      <c r="M1749" s="184">
        <v>90.271699999999996</v>
      </c>
      <c r="N1749" s="184">
        <v>110.63939999999999</v>
      </c>
      <c r="O1749" s="184">
        <v>16.8507</v>
      </c>
      <c r="P1749" s="184">
        <v>19.3843</v>
      </c>
      <c r="Q1749" s="184">
        <v>15.8469</v>
      </c>
      <c r="R1749" s="184">
        <v>37.793700000000001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44410</v>
      </c>
      <c r="E1750" s="184">
        <v>82.540300000000002</v>
      </c>
      <c r="F1750" s="184">
        <v>0.60819999999999996</v>
      </c>
      <c r="G1750" s="184">
        <v>0.60819999999999996</v>
      </c>
      <c r="H1750" s="184">
        <v>1.7583</v>
      </c>
      <c r="I1750" s="184">
        <v>3.0867</v>
      </c>
      <c r="J1750" s="184">
        <v>6.4958</v>
      </c>
      <c r="K1750" s="184">
        <v>25.633600000000001</v>
      </c>
      <c r="L1750" s="184">
        <v>41.238700000000001</v>
      </c>
      <c r="M1750" s="184">
        <v>75.484700000000004</v>
      </c>
      <c r="N1750" s="184">
        <v>102.3052</v>
      </c>
      <c r="O1750" s="184">
        <v>15.073</v>
      </c>
      <c r="P1750" s="184">
        <v>13.349</v>
      </c>
      <c r="Q1750" s="184">
        <v>13.9008</v>
      </c>
      <c r="R1750" s="184">
        <v>39.699100000000001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44410</v>
      </c>
      <c r="E1751" s="184">
        <v>89.332499999999996</v>
      </c>
      <c r="F1751" s="184">
        <v>0.61990000000000001</v>
      </c>
      <c r="G1751" s="184">
        <v>0.61990000000000001</v>
      </c>
      <c r="H1751" s="184">
        <v>1.7859</v>
      </c>
      <c r="I1751" s="184">
        <v>3.1429999999999998</v>
      </c>
      <c r="J1751" s="184">
        <v>6.6252000000000004</v>
      </c>
      <c r="K1751" s="184">
        <v>26.095700000000001</v>
      </c>
      <c r="L1751" s="184">
        <v>42.243299999999998</v>
      </c>
      <c r="M1751" s="184">
        <v>77.364900000000006</v>
      </c>
      <c r="N1751" s="184">
        <v>105.22199999999999</v>
      </c>
      <c r="O1751" s="184">
        <v>16.512799999999999</v>
      </c>
      <c r="P1751" s="184">
        <v>14.5351</v>
      </c>
      <c r="Q1751" s="184">
        <v>18.5685</v>
      </c>
      <c r="R1751" s="184">
        <v>41.684100000000001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44410</v>
      </c>
      <c r="E1752" s="184">
        <v>48.42</v>
      </c>
      <c r="F1752" s="184">
        <v>0.91700000000000004</v>
      </c>
      <c r="G1752" s="184">
        <v>0.91700000000000004</v>
      </c>
      <c r="H1752" s="184">
        <v>2.1518999999999999</v>
      </c>
      <c r="I1752" s="184">
        <v>2.1518999999999999</v>
      </c>
      <c r="J1752" s="184">
        <v>9.2015999999999991</v>
      </c>
      <c r="K1752" s="184">
        <v>30.5825</v>
      </c>
      <c r="L1752" s="184">
        <v>45.1004</v>
      </c>
      <c r="M1752" s="184">
        <v>86.733500000000006</v>
      </c>
      <c r="N1752" s="184">
        <v>115.2</v>
      </c>
      <c r="O1752" s="184">
        <v>23.613099999999999</v>
      </c>
      <c r="P1752" s="184">
        <v>17.6084</v>
      </c>
      <c r="Q1752" s="184">
        <v>12.108700000000001</v>
      </c>
      <c r="R1752" s="184">
        <v>43.593000000000004</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44410</v>
      </c>
      <c r="E1753" s="184">
        <v>51.87</v>
      </c>
      <c r="F1753" s="184">
        <v>0.93400000000000005</v>
      </c>
      <c r="G1753" s="184">
        <v>0.93400000000000005</v>
      </c>
      <c r="H1753" s="184">
        <v>2.1665999999999999</v>
      </c>
      <c r="I1753" s="184">
        <v>2.2069000000000001</v>
      </c>
      <c r="J1753" s="184">
        <v>9.3381000000000007</v>
      </c>
      <c r="K1753" s="184">
        <v>31.084199999999999</v>
      </c>
      <c r="L1753" s="184">
        <v>46.153799999999997</v>
      </c>
      <c r="M1753" s="184">
        <v>88.755499999999998</v>
      </c>
      <c r="N1753" s="184">
        <v>118.4</v>
      </c>
      <c r="O1753" s="184">
        <v>25.238099999999999</v>
      </c>
      <c r="P1753" s="184">
        <v>18.7776</v>
      </c>
      <c r="Q1753" s="184">
        <v>18.258600000000001</v>
      </c>
      <c r="R1753" s="184">
        <v>45.696899999999999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44410</v>
      </c>
      <c r="E1754" s="184">
        <v>15.41</v>
      </c>
      <c r="F1754" s="184">
        <v>1.2484</v>
      </c>
      <c r="G1754" s="184">
        <v>1.2484</v>
      </c>
      <c r="H1754" s="184">
        <v>2.0529999999999999</v>
      </c>
      <c r="I1754" s="184">
        <v>1.9854000000000001</v>
      </c>
      <c r="J1754" s="184">
        <v>4.6163999999999996</v>
      </c>
      <c r="K1754" s="184">
        <v>18.084299999999999</v>
      </c>
      <c r="L1754" s="184">
        <v>37.8354</v>
      </c>
      <c r="M1754" s="184">
        <v>72.371399999999994</v>
      </c>
      <c r="N1754" s="184">
        <v>92.384500000000003</v>
      </c>
      <c r="O1754" s="184">
        <v>14.137499999999999</v>
      </c>
      <c r="P1754" s="184"/>
      <c r="Q1754" s="184">
        <v>11.072699999999999</v>
      </c>
      <c r="R1754" s="184">
        <v>35.7926</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44410</v>
      </c>
      <c r="E1755" s="184">
        <v>16.55</v>
      </c>
      <c r="F1755" s="184">
        <v>1.2851999999999999</v>
      </c>
      <c r="G1755" s="184">
        <v>1.2851999999999999</v>
      </c>
      <c r="H1755" s="184">
        <v>2.0975000000000001</v>
      </c>
      <c r="I1755" s="184">
        <v>2.0345</v>
      </c>
      <c r="J1755" s="184">
        <v>4.7468000000000004</v>
      </c>
      <c r="K1755" s="184">
        <v>18.383400000000002</v>
      </c>
      <c r="L1755" s="184">
        <v>38.493699999999997</v>
      </c>
      <c r="M1755" s="184">
        <v>73.662099999999995</v>
      </c>
      <c r="N1755" s="184">
        <v>94.248800000000003</v>
      </c>
      <c r="O1755" s="184">
        <v>15.668699999999999</v>
      </c>
      <c r="P1755" s="184"/>
      <c r="Q1755" s="184">
        <v>13.0146</v>
      </c>
      <c r="R1755" s="184">
        <v>37.156599999999997</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44410</v>
      </c>
      <c r="E1756" s="184">
        <v>22.82</v>
      </c>
      <c r="F1756" s="184">
        <v>0.92879999999999996</v>
      </c>
      <c r="G1756" s="184">
        <v>0.92879999999999996</v>
      </c>
      <c r="H1756" s="184">
        <v>2.8855</v>
      </c>
      <c r="I1756" s="184">
        <v>3.8689</v>
      </c>
      <c r="J1756" s="184">
        <v>9.7114999999999991</v>
      </c>
      <c r="K1756" s="184">
        <v>31.679200000000002</v>
      </c>
      <c r="L1756" s="184">
        <v>45.907899999999998</v>
      </c>
      <c r="M1756" s="184">
        <v>82.56</v>
      </c>
      <c r="N1756" s="184">
        <v>113.271</v>
      </c>
      <c r="O1756" s="184"/>
      <c r="P1756" s="184"/>
      <c r="Q1756" s="184">
        <v>77.660200000000003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44410</v>
      </c>
      <c r="E1757" s="184">
        <v>22.2</v>
      </c>
      <c r="F1757" s="184">
        <v>0.90910000000000002</v>
      </c>
      <c r="G1757" s="184">
        <v>0.90910000000000002</v>
      </c>
      <c r="H1757" s="184">
        <v>2.8730000000000002</v>
      </c>
      <c r="I1757" s="184">
        <v>3.7867999999999999</v>
      </c>
      <c r="J1757" s="184">
        <v>9.5214999999999996</v>
      </c>
      <c r="K1757" s="184">
        <v>31.050799999999999</v>
      </c>
      <c r="L1757" s="184">
        <v>44.531300000000002</v>
      </c>
      <c r="M1757" s="184">
        <v>79.902799999999999</v>
      </c>
      <c r="N1757" s="184">
        <v>109.2366</v>
      </c>
      <c r="O1757" s="184"/>
      <c r="P1757" s="184"/>
      <c r="Q1757" s="184">
        <v>74.283900000000003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44410</v>
      </c>
      <c r="E1758" s="184">
        <v>21.25</v>
      </c>
      <c r="F1758" s="184">
        <v>0.23580000000000001</v>
      </c>
      <c r="G1758" s="184">
        <v>0.23580000000000001</v>
      </c>
      <c r="H1758" s="184">
        <v>1.4803999999999999</v>
      </c>
      <c r="I1758" s="184">
        <v>2.0163000000000002</v>
      </c>
      <c r="J1758" s="184">
        <v>7.9227999999999996</v>
      </c>
      <c r="K1758" s="184">
        <v>30.608499999999999</v>
      </c>
      <c r="L1758" s="184">
        <v>44.459600000000002</v>
      </c>
      <c r="M1758" s="184">
        <v>87.224699999999999</v>
      </c>
      <c r="N1758" s="184">
        <v>102.57389999999999</v>
      </c>
      <c r="O1758" s="184"/>
      <c r="P1758" s="184"/>
      <c r="Q1758" s="184">
        <v>31.418199999999999</v>
      </c>
      <c r="R1758" s="184">
        <v>49.165199999999999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44410</v>
      </c>
      <c r="E1759" s="184">
        <v>20.32</v>
      </c>
      <c r="F1759" s="184">
        <v>0.2467</v>
      </c>
      <c r="G1759" s="184">
        <v>0.2467</v>
      </c>
      <c r="H1759" s="184">
        <v>1.4984999999999999</v>
      </c>
      <c r="I1759" s="184">
        <v>1.9568000000000001</v>
      </c>
      <c r="J1759" s="184">
        <v>7.7984</v>
      </c>
      <c r="K1759" s="184">
        <v>30.089600000000001</v>
      </c>
      <c r="L1759" s="184">
        <v>43.300400000000003</v>
      </c>
      <c r="M1759" s="184">
        <v>84.895399999999995</v>
      </c>
      <c r="N1759" s="184">
        <v>99.411199999999994</v>
      </c>
      <c r="O1759" s="184"/>
      <c r="P1759" s="184"/>
      <c r="Q1759" s="184">
        <v>29.303699999999999</v>
      </c>
      <c r="R1759" s="184">
        <v>46.793900000000001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44410</v>
      </c>
      <c r="E1760" s="184">
        <v>16.4968</v>
      </c>
      <c r="F1760" s="184">
        <v>0.4194</v>
      </c>
      <c r="G1760" s="184">
        <v>0.4194</v>
      </c>
      <c r="H1760" s="184">
        <v>0.77829999999999999</v>
      </c>
      <c r="I1760" s="184">
        <v>6.7900000000000002E-2</v>
      </c>
      <c r="J1760" s="184">
        <v>4.3532999999999999</v>
      </c>
      <c r="K1760" s="184">
        <v>24.217300000000002</v>
      </c>
      <c r="L1760" s="184">
        <v>35.653300000000002</v>
      </c>
      <c r="M1760" s="184">
        <v>75.071399999999997</v>
      </c>
      <c r="N1760" s="184">
        <v>93.528999999999996</v>
      </c>
      <c r="O1760" s="184"/>
      <c r="P1760" s="184"/>
      <c r="Q1760" s="184">
        <v>40.979500000000002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44410</v>
      </c>
      <c r="E1761" s="184">
        <v>15.974</v>
      </c>
      <c r="F1761" s="184">
        <v>0.40100000000000002</v>
      </c>
      <c r="G1761" s="184">
        <v>0.40100000000000002</v>
      </c>
      <c r="H1761" s="184">
        <v>0.73529999999999995</v>
      </c>
      <c r="I1761" s="184">
        <v>-1.7500000000000002E-2</v>
      </c>
      <c r="J1761" s="184">
        <v>4.1547000000000001</v>
      </c>
      <c r="K1761" s="184">
        <v>23.501100000000001</v>
      </c>
      <c r="L1761" s="184">
        <v>34.160899999999998</v>
      </c>
      <c r="M1761" s="184">
        <v>72.218999999999994</v>
      </c>
      <c r="N1761" s="184">
        <v>89.294600000000003</v>
      </c>
      <c r="O1761" s="184"/>
      <c r="P1761" s="184"/>
      <c r="Q1761" s="184">
        <v>37.898699999999998</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44410</v>
      </c>
      <c r="E1762" s="184">
        <v>150.995</v>
      </c>
      <c r="F1762" s="184">
        <v>1.0595000000000001</v>
      </c>
      <c r="G1762" s="184">
        <v>1.0595000000000001</v>
      </c>
      <c r="H1762" s="184">
        <v>1.3913</v>
      </c>
      <c r="I1762" s="184">
        <v>2.9319999999999999</v>
      </c>
      <c r="J1762" s="184">
        <v>6.0320999999999998</v>
      </c>
      <c r="K1762" s="184">
        <v>22.804099999999998</v>
      </c>
      <c r="L1762" s="184">
        <v>43.592799999999997</v>
      </c>
      <c r="M1762" s="184">
        <v>86.025499999999994</v>
      </c>
      <c r="N1762" s="184">
        <v>121.6831</v>
      </c>
      <c r="O1762" s="184">
        <v>26.428699999999999</v>
      </c>
      <c r="P1762" s="184">
        <v>20.104399999999998</v>
      </c>
      <c r="Q1762" s="184">
        <v>17.946300000000001</v>
      </c>
      <c r="R1762" s="184">
        <v>53.888500000000001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44410</v>
      </c>
      <c r="E1763" s="184">
        <v>168.49</v>
      </c>
      <c r="F1763" s="184">
        <v>1.0726</v>
      </c>
      <c r="G1763" s="184">
        <v>1.0726</v>
      </c>
      <c r="H1763" s="184">
        <v>1.42</v>
      </c>
      <c r="I1763" s="184">
        <v>2.9903</v>
      </c>
      <c r="J1763" s="184">
        <v>6.1654999999999998</v>
      </c>
      <c r="K1763" s="184">
        <v>23.267900000000001</v>
      </c>
      <c r="L1763" s="184">
        <v>44.642699999999998</v>
      </c>
      <c r="M1763" s="184">
        <v>88.080500000000001</v>
      </c>
      <c r="N1763" s="184">
        <v>124.9773</v>
      </c>
      <c r="O1763" s="184">
        <v>28.1767</v>
      </c>
      <c r="P1763" s="184">
        <v>21.806100000000001</v>
      </c>
      <c r="Q1763" s="184">
        <v>22.052700000000002</v>
      </c>
      <c r="R1763" s="184">
        <v>56.094200000000001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44410</v>
      </c>
      <c r="E1764" s="184">
        <v>43.463000000000001</v>
      </c>
      <c r="F1764" s="184">
        <v>1.3193999999999999</v>
      </c>
      <c r="G1764" s="184">
        <v>1.3193999999999999</v>
      </c>
      <c r="H1764" s="184">
        <v>2.7591000000000001</v>
      </c>
      <c r="I1764" s="184">
        <v>3.3062</v>
      </c>
      <c r="J1764" s="184">
        <v>7.5603999999999996</v>
      </c>
      <c r="K1764" s="184">
        <v>27.103400000000001</v>
      </c>
      <c r="L1764" s="184">
        <v>50.887</v>
      </c>
      <c r="M1764" s="184">
        <v>88.273799999999994</v>
      </c>
      <c r="N1764" s="184">
        <v>115.9974</v>
      </c>
      <c r="O1764" s="184">
        <v>16.5869</v>
      </c>
      <c r="P1764" s="184">
        <v>19.997399999999999</v>
      </c>
      <c r="Q1764" s="184">
        <v>22.534500000000001</v>
      </c>
      <c r="R1764" s="184">
        <v>39.885199999999998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44410</v>
      </c>
      <c r="E1765" s="184">
        <v>40.762999999999998</v>
      </c>
      <c r="F1765" s="184">
        <v>1.3123</v>
      </c>
      <c r="G1765" s="184">
        <v>1.3123</v>
      </c>
      <c r="H1765" s="184">
        <v>2.7397</v>
      </c>
      <c r="I1765" s="184">
        <v>3.2654000000000001</v>
      </c>
      <c r="J1765" s="184">
        <v>7.4634</v>
      </c>
      <c r="K1765" s="184">
        <v>26.758500000000002</v>
      </c>
      <c r="L1765" s="184">
        <v>50.1068</v>
      </c>
      <c r="M1765" s="184">
        <v>86.797700000000006</v>
      </c>
      <c r="N1765" s="184">
        <v>113.721</v>
      </c>
      <c r="O1765" s="184">
        <v>15.309100000000001</v>
      </c>
      <c r="P1765" s="184">
        <v>18.817699999999999</v>
      </c>
      <c r="Q1765" s="184">
        <v>21.452300000000001</v>
      </c>
      <c r="R1765" s="184">
        <v>38.354999999999997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44410</v>
      </c>
      <c r="E1766" s="184">
        <v>77.810599999999994</v>
      </c>
      <c r="F1766" s="184">
        <v>0.74099999999999999</v>
      </c>
      <c r="G1766" s="184">
        <v>0.74099999999999999</v>
      </c>
      <c r="H1766" s="184">
        <v>1.4209000000000001</v>
      </c>
      <c r="I1766" s="184">
        <v>2.1034999999999999</v>
      </c>
      <c r="J1766" s="184">
        <v>6.3432000000000004</v>
      </c>
      <c r="K1766" s="184">
        <v>25.213999999999999</v>
      </c>
      <c r="L1766" s="184">
        <v>50.473199999999999</v>
      </c>
      <c r="M1766" s="184">
        <v>89.456599999999995</v>
      </c>
      <c r="N1766" s="184">
        <v>114.90779999999999</v>
      </c>
      <c r="O1766" s="184">
        <v>22.444099999999999</v>
      </c>
      <c r="P1766" s="184">
        <v>22.680599999999998</v>
      </c>
      <c r="Q1766" s="184">
        <v>20.7424</v>
      </c>
      <c r="R1766" s="184">
        <v>48.4694</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44410</v>
      </c>
      <c r="E1767" s="184">
        <v>84.343999999999994</v>
      </c>
      <c r="F1767" s="184">
        <v>0.748</v>
      </c>
      <c r="G1767" s="184">
        <v>0.748</v>
      </c>
      <c r="H1767" s="184">
        <v>1.4366000000000001</v>
      </c>
      <c r="I1767" s="184">
        <v>2.1360000000000001</v>
      </c>
      <c r="J1767" s="184">
        <v>6.4169999999999998</v>
      </c>
      <c r="K1767" s="184">
        <v>25.4863</v>
      </c>
      <c r="L1767" s="184">
        <v>51.121400000000001</v>
      </c>
      <c r="M1767" s="184">
        <v>90.685000000000002</v>
      </c>
      <c r="N1767" s="184">
        <v>116.75409999999999</v>
      </c>
      <c r="O1767" s="184">
        <v>23.569900000000001</v>
      </c>
      <c r="P1767" s="184">
        <v>23.9528</v>
      </c>
      <c r="Q1767" s="184">
        <v>26.773800000000001</v>
      </c>
      <c r="R1767" s="184">
        <v>49.739699999999999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44410</v>
      </c>
      <c r="E1768" s="184">
        <v>21.96</v>
      </c>
      <c r="F1768" s="184">
        <v>0.91910000000000003</v>
      </c>
      <c r="G1768" s="184">
        <v>0.91910000000000003</v>
      </c>
      <c r="H1768" s="184">
        <v>0.91910000000000003</v>
      </c>
      <c r="I1768" s="184">
        <v>2.0446</v>
      </c>
      <c r="J1768" s="184">
        <v>6.1896000000000004</v>
      </c>
      <c r="K1768" s="184">
        <v>25.056899999999999</v>
      </c>
      <c r="L1768" s="184">
        <v>41.860500000000002</v>
      </c>
      <c r="M1768" s="184">
        <v>81.7881</v>
      </c>
      <c r="N1768" s="184">
        <v>103.5218</v>
      </c>
      <c r="O1768" s="184"/>
      <c r="P1768" s="184"/>
      <c r="Q1768" s="184">
        <v>42.418500000000002</v>
      </c>
      <c r="R1768" s="184">
        <v>53.082299999999996</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44410</v>
      </c>
      <c r="E1769" s="184">
        <v>21.11</v>
      </c>
      <c r="F1769" s="184">
        <v>0.86</v>
      </c>
      <c r="G1769" s="184">
        <v>0.86</v>
      </c>
      <c r="H1769" s="184">
        <v>0.86</v>
      </c>
      <c r="I1769" s="184">
        <v>1.9314</v>
      </c>
      <c r="J1769" s="184">
        <v>6.0270999999999999</v>
      </c>
      <c r="K1769" s="184">
        <v>24.4693</v>
      </c>
      <c r="L1769" s="184">
        <v>40.639600000000002</v>
      </c>
      <c r="M1769" s="184">
        <v>79.506799999999998</v>
      </c>
      <c r="N1769" s="184">
        <v>100.09480000000001</v>
      </c>
      <c r="O1769" s="184"/>
      <c r="P1769" s="184"/>
      <c r="Q1769" s="184">
        <v>39.913600000000002</v>
      </c>
      <c r="R1769" s="184">
        <v>50.415700000000001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44410</v>
      </c>
      <c r="E1770" s="184">
        <v>145.15425084367101</v>
      </c>
      <c r="F1770" s="184">
        <v>1.6403000000000001</v>
      </c>
      <c r="G1770" s="184">
        <v>1.6403000000000001</v>
      </c>
      <c r="H1770" s="184">
        <v>2.9449000000000001</v>
      </c>
      <c r="I1770" s="184">
        <v>4.2675000000000001</v>
      </c>
      <c r="J1770" s="184">
        <v>10.1319</v>
      </c>
      <c r="K1770" s="184">
        <v>35.239100000000001</v>
      </c>
      <c r="L1770" s="184">
        <v>75.384900000000002</v>
      </c>
      <c r="M1770" s="184">
        <v>111.2752</v>
      </c>
      <c r="N1770" s="184">
        <v>155.6944</v>
      </c>
      <c r="O1770" s="184">
        <v>35.897300000000001</v>
      </c>
      <c r="P1770" s="184">
        <v>22.4679</v>
      </c>
      <c r="Q1770" s="184">
        <v>11.3851</v>
      </c>
      <c r="R1770" s="184">
        <v>81.197900000000004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44410</v>
      </c>
      <c r="E1771" s="184">
        <v>133.6619</v>
      </c>
      <c r="F1771" s="184">
        <v>1.6560999999999999</v>
      </c>
      <c r="G1771" s="184">
        <v>1.6560999999999999</v>
      </c>
      <c r="H1771" s="184">
        <v>2.9809000000000001</v>
      </c>
      <c r="I1771" s="184">
        <v>4.3404999999999996</v>
      </c>
      <c r="J1771" s="184">
        <v>10.319900000000001</v>
      </c>
      <c r="K1771" s="184">
        <v>35.948</v>
      </c>
      <c r="L1771" s="184">
        <v>77.194800000000001</v>
      </c>
      <c r="M1771" s="184">
        <v>114.2261</v>
      </c>
      <c r="N1771" s="184">
        <v>159.59460000000001</v>
      </c>
      <c r="O1771" s="184">
        <v>36.913800000000002</v>
      </c>
      <c r="P1771" s="184">
        <v>23.094000000000001</v>
      </c>
      <c r="Q1771" s="184">
        <v>17.270499999999998</v>
      </c>
      <c r="R1771" s="184">
        <v>82.844399999999993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44410</v>
      </c>
      <c r="E1772" s="184">
        <v>106.10169999999999</v>
      </c>
      <c r="F1772" s="184">
        <v>0.69310000000000005</v>
      </c>
      <c r="G1772" s="184">
        <v>0.69310000000000005</v>
      </c>
      <c r="H1772" s="184">
        <v>1.6218999999999999</v>
      </c>
      <c r="I1772" s="184">
        <v>1.2376</v>
      </c>
      <c r="J1772" s="184">
        <v>4.2187999999999999</v>
      </c>
      <c r="K1772" s="184">
        <v>17.271599999999999</v>
      </c>
      <c r="L1772" s="184">
        <v>31.603100000000001</v>
      </c>
      <c r="M1772" s="184">
        <v>65.892300000000006</v>
      </c>
      <c r="N1772" s="184">
        <v>91.862899999999996</v>
      </c>
      <c r="O1772" s="184">
        <v>22.834299999999999</v>
      </c>
      <c r="P1772" s="184">
        <v>23.852</v>
      </c>
      <c r="Q1772" s="184">
        <v>27.9438</v>
      </c>
      <c r="R1772" s="184">
        <v>44.115299999999998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44410</v>
      </c>
      <c r="E1773" s="184">
        <v>96.394800000000004</v>
      </c>
      <c r="F1773" s="184">
        <v>0.68389999999999995</v>
      </c>
      <c r="G1773" s="184">
        <v>0.68389999999999995</v>
      </c>
      <c r="H1773" s="184">
        <v>1.5998000000000001</v>
      </c>
      <c r="I1773" s="184">
        <v>1.1929000000000001</v>
      </c>
      <c r="J1773" s="184">
        <v>4.1195000000000004</v>
      </c>
      <c r="K1773" s="184">
        <v>16.929300000000001</v>
      </c>
      <c r="L1773" s="184">
        <v>30.880700000000001</v>
      </c>
      <c r="M1773" s="184">
        <v>64.5518</v>
      </c>
      <c r="N1773" s="184">
        <v>89.854100000000003</v>
      </c>
      <c r="O1773" s="184">
        <v>21.4</v>
      </c>
      <c r="P1773" s="184">
        <v>22.4452</v>
      </c>
      <c r="Q1773" s="184">
        <v>20.9665</v>
      </c>
      <c r="R1773" s="184">
        <v>42.452599999999997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44410</v>
      </c>
      <c r="E1774" s="184">
        <v>137.61519999999999</v>
      </c>
      <c r="F1774" s="184">
        <v>0.84199999999999997</v>
      </c>
      <c r="G1774" s="184">
        <v>0.84199999999999997</v>
      </c>
      <c r="H1774" s="184">
        <v>1.3853</v>
      </c>
      <c r="I1774" s="184">
        <v>1.3833</v>
      </c>
      <c r="J1774" s="184">
        <v>5.1361999999999997</v>
      </c>
      <c r="K1774" s="184">
        <v>22.470199999999998</v>
      </c>
      <c r="L1774" s="184">
        <v>42.341099999999997</v>
      </c>
      <c r="M1774" s="184">
        <v>76.169300000000007</v>
      </c>
      <c r="N1774" s="184">
        <v>103.94750000000001</v>
      </c>
      <c r="O1774" s="184">
        <v>15.2629</v>
      </c>
      <c r="P1774" s="184">
        <v>12.6319</v>
      </c>
      <c r="Q1774" s="184">
        <v>17.254799999999999</v>
      </c>
      <c r="R1774" s="184">
        <v>40.770600000000002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44410</v>
      </c>
      <c r="E1775" s="184">
        <v>145.73490000000001</v>
      </c>
      <c r="F1775" s="184">
        <v>0.85029999999999994</v>
      </c>
      <c r="G1775" s="184">
        <v>0.85029999999999994</v>
      </c>
      <c r="H1775" s="184">
        <v>1.4048</v>
      </c>
      <c r="I1775" s="184">
        <v>1.4226000000000001</v>
      </c>
      <c r="J1775" s="184">
        <v>5.2271000000000001</v>
      </c>
      <c r="K1775" s="184">
        <v>22.790700000000001</v>
      </c>
      <c r="L1775" s="184">
        <v>43.058</v>
      </c>
      <c r="M1775" s="184">
        <v>77.501199999999997</v>
      </c>
      <c r="N1775" s="184">
        <v>106.023</v>
      </c>
      <c r="O1775" s="184">
        <v>16.349799999999998</v>
      </c>
      <c r="P1775" s="184">
        <v>13.5495</v>
      </c>
      <c r="Q1775" s="184">
        <v>18.260899999999999</v>
      </c>
      <c r="R1775" s="184">
        <v>42.143999999999998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44410</v>
      </c>
      <c r="E1776" s="184">
        <v>21.820599999999999</v>
      </c>
      <c r="F1776" s="184">
        <v>1.1182000000000001</v>
      </c>
      <c r="G1776" s="184">
        <v>1.1182000000000001</v>
      </c>
      <c r="H1776" s="184">
        <v>3.0752000000000002</v>
      </c>
      <c r="I1776" s="184">
        <v>4.7882999999999996</v>
      </c>
      <c r="J1776" s="184">
        <v>8.7344000000000008</v>
      </c>
      <c r="K1776" s="184">
        <v>31.644500000000001</v>
      </c>
      <c r="L1776" s="184">
        <v>57.434699999999999</v>
      </c>
      <c r="M1776" s="184">
        <v>94.135199999999998</v>
      </c>
      <c r="N1776" s="184">
        <v>112.3494</v>
      </c>
      <c r="O1776" s="184"/>
      <c r="P1776" s="184"/>
      <c r="Q1776" s="184">
        <v>33.178100000000001</v>
      </c>
      <c r="R1776" s="184">
        <v>49.816200000000002</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44410</v>
      </c>
      <c r="E1777" s="184">
        <v>20.717600000000001</v>
      </c>
      <c r="F1777" s="184">
        <v>1.1039000000000001</v>
      </c>
      <c r="G1777" s="184">
        <v>1.1039000000000001</v>
      </c>
      <c r="H1777" s="184">
        <v>3.0398000000000001</v>
      </c>
      <c r="I1777" s="184">
        <v>4.7157999999999998</v>
      </c>
      <c r="J1777" s="184">
        <v>8.5686</v>
      </c>
      <c r="K1777" s="184">
        <v>31.043600000000001</v>
      </c>
      <c r="L1777" s="184">
        <v>56.067100000000003</v>
      </c>
      <c r="M1777" s="184">
        <v>91.487399999999994</v>
      </c>
      <c r="N1777" s="184">
        <v>108.6091</v>
      </c>
      <c r="O1777" s="184"/>
      <c r="P1777" s="184"/>
      <c r="Q1777" s="184">
        <v>30.665500000000002</v>
      </c>
      <c r="R1777" s="184">
        <v>47.136400000000002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44410</v>
      </c>
      <c r="E1778" s="184">
        <v>29.17</v>
      </c>
      <c r="F1778" s="184">
        <v>0.69040000000000001</v>
      </c>
      <c r="G1778" s="184">
        <v>0.69040000000000001</v>
      </c>
      <c r="H1778" s="184">
        <v>1.1092</v>
      </c>
      <c r="I1778" s="184">
        <v>1.3903000000000001</v>
      </c>
      <c r="J1778" s="184">
        <v>7.0065999999999997</v>
      </c>
      <c r="K1778" s="184">
        <v>23.392600000000002</v>
      </c>
      <c r="L1778" s="184">
        <v>45.124400000000001</v>
      </c>
      <c r="M1778" s="184">
        <v>76.360299999999995</v>
      </c>
      <c r="N1778" s="184">
        <v>103.1337</v>
      </c>
      <c r="O1778" s="184">
        <v>22.756799999999998</v>
      </c>
      <c r="P1778" s="184">
        <v>16.840699999999998</v>
      </c>
      <c r="Q1778" s="184">
        <v>16.150200000000002</v>
      </c>
      <c r="R1778" s="184">
        <v>51.766100000000002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44410</v>
      </c>
      <c r="E1779" s="184">
        <v>27.57</v>
      </c>
      <c r="F1779" s="184">
        <v>0.69389999999999996</v>
      </c>
      <c r="G1779" s="184">
        <v>0.69389999999999996</v>
      </c>
      <c r="H1779" s="184">
        <v>1.1001000000000001</v>
      </c>
      <c r="I1779" s="184">
        <v>1.3603000000000001</v>
      </c>
      <c r="J1779" s="184">
        <v>6.9433999999999996</v>
      </c>
      <c r="K1779" s="184">
        <v>23.135300000000001</v>
      </c>
      <c r="L1779" s="184">
        <v>44.496899999999997</v>
      </c>
      <c r="M1779" s="184">
        <v>75.381699999999995</v>
      </c>
      <c r="N1779" s="184">
        <v>101.6825</v>
      </c>
      <c r="O1779" s="184">
        <v>21.959099999999999</v>
      </c>
      <c r="P1779" s="184">
        <v>15.9666</v>
      </c>
      <c r="Q1779" s="184">
        <v>15.237500000000001</v>
      </c>
      <c r="R1779" s="184">
        <v>50.613999999999997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44410</v>
      </c>
      <c r="E1780" s="184">
        <v>14.180999999999999</v>
      </c>
      <c r="F1780" s="184">
        <v>1.0295000000000001</v>
      </c>
      <c r="G1780" s="184">
        <v>1.0295000000000001</v>
      </c>
      <c r="H1780" s="184">
        <v>2.3639999999999999</v>
      </c>
      <c r="I1780" s="184">
        <v>2.2976000000000001</v>
      </c>
      <c r="J1780" s="184">
        <v>5.7462999999999997</v>
      </c>
      <c r="K1780" s="184">
        <v>23.4741</v>
      </c>
      <c r="L1780" s="184">
        <v>38.534999999999997</v>
      </c>
      <c r="M1780" s="184"/>
      <c r="N1780" s="184"/>
      <c r="O1780" s="184"/>
      <c r="P1780" s="184"/>
      <c r="Q1780" s="184">
        <v>41.81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44410</v>
      </c>
      <c r="E1781" s="184">
        <v>14.009399999999999</v>
      </c>
      <c r="F1781" s="184">
        <v>1.0130999999999999</v>
      </c>
      <c r="G1781" s="184">
        <v>1.0130999999999999</v>
      </c>
      <c r="H1781" s="184">
        <v>2.3241000000000001</v>
      </c>
      <c r="I1781" s="184">
        <v>2.2218</v>
      </c>
      <c r="J1781" s="184">
        <v>5.5782999999999996</v>
      </c>
      <c r="K1781" s="184">
        <v>22.888400000000001</v>
      </c>
      <c r="L1781" s="184">
        <v>37.1736</v>
      </c>
      <c r="M1781" s="184"/>
      <c r="N1781" s="184"/>
      <c r="O1781" s="184"/>
      <c r="P1781" s="184"/>
      <c r="Q1781" s="184">
        <v>40.094000000000001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0.88803125000000005</v>
      </c>
      <c r="G1782" s="186">
        <v>0.88803125000000005</v>
      </c>
      <c r="H1782" s="186">
        <v>1.8368250000000004</v>
      </c>
      <c r="I1782" s="186">
        <v>2.322597916666667</v>
      </c>
      <c r="J1782" s="186">
        <v>6.8575208333333331</v>
      </c>
      <c r="K1782" s="186">
        <v>25.587447916666662</v>
      </c>
      <c r="L1782" s="186">
        <v>44.723231249999998</v>
      </c>
      <c r="M1782" s="186">
        <v>81.668339130434802</v>
      </c>
      <c r="N1782" s="186">
        <v>108.15018260869567</v>
      </c>
      <c r="O1782" s="186">
        <v>20.820289999999996</v>
      </c>
      <c r="P1782" s="186">
        <v>18.332578571428567</v>
      </c>
      <c r="Q1782" s="186">
        <v>27.368687500000004</v>
      </c>
      <c r="R1782" s="186">
        <v>47.527511904761909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0.85359999999999991</v>
      </c>
      <c r="G1783" s="186">
        <v>0.85359999999999991</v>
      </c>
      <c r="H1783" s="186">
        <v>1.6900999999999999</v>
      </c>
      <c r="I1783" s="186">
        <v>2.1439500000000002</v>
      </c>
      <c r="J1783" s="186">
        <v>6.4564000000000004</v>
      </c>
      <c r="K1783" s="186">
        <v>24.70485</v>
      </c>
      <c r="L1783" s="186">
        <v>43.179200000000002</v>
      </c>
      <c r="M1783" s="186">
        <v>79.7744</v>
      </c>
      <c r="N1783" s="186">
        <v>106.3946</v>
      </c>
      <c r="O1783" s="186">
        <v>21.176850000000002</v>
      </c>
      <c r="P1783" s="186">
        <v>18.797649999999997</v>
      </c>
      <c r="Q1783" s="186">
        <v>22.293600000000001</v>
      </c>
      <c r="R1783" s="186">
        <v>46.289450000000002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44410</v>
      </c>
      <c r="E1786" s="184">
        <v>12.08</v>
      </c>
      <c r="F1786" s="184">
        <v>0.91900000000000004</v>
      </c>
      <c r="G1786" s="184">
        <v>0.91900000000000004</v>
      </c>
      <c r="H1786" s="184">
        <v>2.1133000000000002</v>
      </c>
      <c r="I1786" s="184">
        <v>2.1997</v>
      </c>
      <c r="J1786" s="184">
        <v>3.9586999999999999</v>
      </c>
      <c r="K1786" s="184">
        <v>15.598100000000001</v>
      </c>
      <c r="L1786" s="184">
        <v>16.377600000000001</v>
      </c>
      <c r="M1786" s="184"/>
      <c r="N1786" s="184"/>
      <c r="O1786" s="184"/>
      <c r="P1786" s="184"/>
      <c r="Q1786" s="184">
        <v>20.8</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44410</v>
      </c>
      <c r="E1787" s="184">
        <v>11.94</v>
      </c>
      <c r="F1787" s="184">
        <v>0.92979999999999996</v>
      </c>
      <c r="G1787" s="184">
        <v>0.92979999999999996</v>
      </c>
      <c r="H1787" s="184">
        <v>2.0512999999999999</v>
      </c>
      <c r="I1787" s="184">
        <v>2.1385999999999998</v>
      </c>
      <c r="J1787" s="184">
        <v>3.8260999999999998</v>
      </c>
      <c r="K1787" s="184">
        <v>15.0289</v>
      </c>
      <c r="L1787" s="184">
        <v>15.362299999999999</v>
      </c>
      <c r="M1787" s="184"/>
      <c r="N1787" s="184"/>
      <c r="O1787" s="184"/>
      <c r="P1787" s="184"/>
      <c r="Q1787" s="184">
        <v>19.399999999999999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44410</v>
      </c>
      <c r="E1788" s="184">
        <v>15.33</v>
      </c>
      <c r="F1788" s="184">
        <v>0.32719999999999999</v>
      </c>
      <c r="G1788" s="184">
        <v>0.32719999999999999</v>
      </c>
      <c r="H1788" s="184">
        <v>6.5299999999999997E-2</v>
      </c>
      <c r="I1788" s="184">
        <v>0.92169999999999996</v>
      </c>
      <c r="J1788" s="184">
        <v>1.3219000000000001</v>
      </c>
      <c r="K1788" s="184">
        <v>8.2627000000000006</v>
      </c>
      <c r="L1788" s="184">
        <v>11.006500000000001</v>
      </c>
      <c r="M1788" s="184">
        <v>36.024799999999999</v>
      </c>
      <c r="N1788" s="184">
        <v>44.214500000000001</v>
      </c>
      <c r="O1788" s="184"/>
      <c r="P1788" s="184"/>
      <c r="Q1788" s="184">
        <v>33.694499999999998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44410</v>
      </c>
      <c r="E1789" s="184">
        <v>14.97</v>
      </c>
      <c r="F1789" s="184">
        <v>0.33510000000000001</v>
      </c>
      <c r="G1789" s="184">
        <v>0.33510000000000001</v>
      </c>
      <c r="H1789" s="184">
        <v>6.6799999999999998E-2</v>
      </c>
      <c r="I1789" s="184">
        <v>0.876</v>
      </c>
      <c r="J1789" s="184">
        <v>1.2170000000000001</v>
      </c>
      <c r="K1789" s="184">
        <v>7.8529999999999998</v>
      </c>
      <c r="L1789" s="184">
        <v>10.154500000000001</v>
      </c>
      <c r="M1789" s="184">
        <v>34.380600000000001</v>
      </c>
      <c r="N1789" s="184">
        <v>41.895699999999998</v>
      </c>
      <c r="O1789" s="184"/>
      <c r="P1789" s="184"/>
      <c r="Q1789" s="184">
        <v>31.552399999999999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44410</v>
      </c>
      <c r="E1790" s="184">
        <v>13.44</v>
      </c>
      <c r="F1790" s="184">
        <v>0.52359999999999995</v>
      </c>
      <c r="G1790" s="184">
        <v>0.52359999999999995</v>
      </c>
      <c r="H1790" s="184">
        <v>1.0526</v>
      </c>
      <c r="I1790" s="184">
        <v>2.9096000000000002</v>
      </c>
      <c r="J1790" s="184">
        <v>3.3050999999999999</v>
      </c>
      <c r="K1790" s="184">
        <v>14.675800000000001</v>
      </c>
      <c r="L1790" s="184">
        <v>16.062200000000001</v>
      </c>
      <c r="M1790" s="184">
        <v>34.131700000000002</v>
      </c>
      <c r="N1790" s="184"/>
      <c r="O1790" s="184"/>
      <c r="P1790" s="184"/>
      <c r="Q1790" s="184">
        <v>34.4</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44410</v>
      </c>
      <c r="E1791" s="184">
        <v>13.62</v>
      </c>
      <c r="F1791" s="184">
        <v>0.51659999999999995</v>
      </c>
      <c r="G1791" s="184">
        <v>0.51659999999999995</v>
      </c>
      <c r="H1791" s="184">
        <v>1.1135999999999999</v>
      </c>
      <c r="I1791" s="184">
        <v>2.9478</v>
      </c>
      <c r="J1791" s="184">
        <v>3.4169</v>
      </c>
      <c r="K1791" s="184">
        <v>15.131</v>
      </c>
      <c r="L1791" s="184">
        <v>17.010300000000001</v>
      </c>
      <c r="M1791" s="184">
        <v>35.7926</v>
      </c>
      <c r="N1791" s="184"/>
      <c r="O1791" s="184"/>
      <c r="P1791" s="184"/>
      <c r="Q1791" s="184">
        <v>36.200000000000003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44410</v>
      </c>
      <c r="E1792" s="184">
        <v>11.88</v>
      </c>
      <c r="F1792" s="184">
        <v>0.76339999999999997</v>
      </c>
      <c r="G1792" s="184">
        <v>0.76339999999999997</v>
      </c>
      <c r="H1792" s="184">
        <v>0.76339999999999997</v>
      </c>
      <c r="I1792" s="184">
        <v>1.6253</v>
      </c>
      <c r="J1792" s="184">
        <v>4.0279999999999996</v>
      </c>
      <c r="K1792" s="184">
        <v>17.391300000000001</v>
      </c>
      <c r="L1792" s="184"/>
      <c r="M1792" s="184"/>
      <c r="N1792" s="184"/>
      <c r="O1792" s="184"/>
      <c r="P1792" s="184"/>
      <c r="Q1792" s="184">
        <v>18.8</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44410</v>
      </c>
      <c r="E1793" s="184">
        <v>11.8</v>
      </c>
      <c r="F1793" s="184">
        <v>0.68259999999999998</v>
      </c>
      <c r="G1793" s="184">
        <v>0.68259999999999998</v>
      </c>
      <c r="H1793" s="184">
        <v>0.68259999999999998</v>
      </c>
      <c r="I1793" s="184">
        <v>1.5490999999999999</v>
      </c>
      <c r="J1793" s="184">
        <v>3.8732000000000002</v>
      </c>
      <c r="K1793" s="184">
        <v>16.831700000000001</v>
      </c>
      <c r="L1793" s="184"/>
      <c r="M1793" s="184"/>
      <c r="N1793" s="184"/>
      <c r="O1793" s="184"/>
      <c r="P1793" s="184"/>
      <c r="Q1793" s="184">
        <v>18</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44410</v>
      </c>
      <c r="E1794" s="184">
        <v>11.923999999999999</v>
      </c>
      <c r="F1794" s="184">
        <v>0.72650000000000003</v>
      </c>
      <c r="G1794" s="184">
        <v>0.72650000000000003</v>
      </c>
      <c r="H1794" s="184">
        <v>1.4549000000000001</v>
      </c>
      <c r="I1794" s="184">
        <v>1.8013999999999999</v>
      </c>
      <c r="J1794" s="184">
        <v>3.1934</v>
      </c>
      <c r="K1794" s="184">
        <v>12.522399999999999</v>
      </c>
      <c r="L1794" s="184">
        <v>14.367900000000001</v>
      </c>
      <c r="M1794" s="184"/>
      <c r="N1794" s="184"/>
      <c r="O1794" s="184"/>
      <c r="P1794" s="184"/>
      <c r="Q1794" s="184">
        <v>19.239999999999998</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44410</v>
      </c>
      <c r="E1795" s="184">
        <v>11.788</v>
      </c>
      <c r="F1795" s="184">
        <v>0.70909999999999995</v>
      </c>
      <c r="G1795" s="184">
        <v>0.70909999999999995</v>
      </c>
      <c r="H1795" s="184">
        <v>1.4282999999999999</v>
      </c>
      <c r="I1795" s="184">
        <v>1.7346999999999999</v>
      </c>
      <c r="J1795" s="184">
        <v>3.0419999999999998</v>
      </c>
      <c r="K1795" s="184">
        <v>12.0213</v>
      </c>
      <c r="L1795" s="184">
        <v>13.368</v>
      </c>
      <c r="M1795" s="184"/>
      <c r="N1795" s="184"/>
      <c r="O1795" s="184"/>
      <c r="P1795" s="184"/>
      <c r="Q1795" s="184">
        <v>17.88</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44410</v>
      </c>
      <c r="E1796" s="184">
        <v>27.045999999999999</v>
      </c>
      <c r="F1796" s="184">
        <v>0.79759999999999998</v>
      </c>
      <c r="G1796" s="184">
        <v>0.79759999999999998</v>
      </c>
      <c r="H1796" s="184">
        <v>0.3674</v>
      </c>
      <c r="I1796" s="184">
        <v>0.73</v>
      </c>
      <c r="J1796" s="184">
        <v>0.96309999999999996</v>
      </c>
      <c r="K1796" s="184">
        <v>8.6097999999999999</v>
      </c>
      <c r="L1796" s="184">
        <v>8.5617999999999999</v>
      </c>
      <c r="M1796" s="184"/>
      <c r="N1796" s="184"/>
      <c r="O1796" s="184"/>
      <c r="P1796" s="184"/>
      <c r="Q1796" s="184">
        <v>21.255299999999998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44410</v>
      </c>
      <c r="E1797" s="184">
        <v>17.285799999999998</v>
      </c>
      <c r="F1797" s="184">
        <v>1.2939000000000001</v>
      </c>
      <c r="G1797" s="184">
        <v>1.2939000000000001</v>
      </c>
      <c r="H1797" s="184">
        <v>2.7736000000000001</v>
      </c>
      <c r="I1797" s="184">
        <v>4.3323999999999998</v>
      </c>
      <c r="J1797" s="184">
        <v>7.8253000000000004</v>
      </c>
      <c r="K1797" s="184">
        <v>21.686399999999999</v>
      </c>
      <c r="L1797" s="184">
        <v>40.313699999999997</v>
      </c>
      <c r="M1797" s="184"/>
      <c r="N1797" s="184"/>
      <c r="O1797" s="184"/>
      <c r="P1797" s="184"/>
      <c r="Q1797" s="184">
        <v>72.858000000000004</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44410</v>
      </c>
      <c r="E1798" s="184">
        <v>17.123999999999999</v>
      </c>
      <c r="F1798" s="184">
        <v>1.2835000000000001</v>
      </c>
      <c r="G1798" s="184">
        <v>1.2835000000000001</v>
      </c>
      <c r="H1798" s="184">
        <v>2.7505999999999999</v>
      </c>
      <c r="I1798" s="184">
        <v>4.2849000000000004</v>
      </c>
      <c r="J1798" s="184">
        <v>7.7157</v>
      </c>
      <c r="K1798" s="184">
        <v>21.3169</v>
      </c>
      <c r="L1798" s="184">
        <v>39.489400000000003</v>
      </c>
      <c r="M1798" s="184"/>
      <c r="N1798" s="184"/>
      <c r="O1798" s="184"/>
      <c r="P1798" s="184"/>
      <c r="Q1798" s="184">
        <v>71.239999999999995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44410</v>
      </c>
      <c r="E1799" s="184">
        <v>16.32</v>
      </c>
      <c r="F1799" s="184">
        <v>0.74070000000000003</v>
      </c>
      <c r="G1799" s="184">
        <v>0.74070000000000003</v>
      </c>
      <c r="H1799" s="184">
        <v>0.80300000000000005</v>
      </c>
      <c r="I1799" s="184">
        <v>1.6189</v>
      </c>
      <c r="J1799" s="184">
        <v>2.577</v>
      </c>
      <c r="K1799" s="184">
        <v>12.242100000000001</v>
      </c>
      <c r="L1799" s="184">
        <v>15.254200000000001</v>
      </c>
      <c r="M1799" s="184">
        <v>43.2836</v>
      </c>
      <c r="N1799" s="184">
        <v>57.377000000000002</v>
      </c>
      <c r="O1799" s="184"/>
      <c r="P1799" s="184"/>
      <c r="Q1799" s="184">
        <v>26.837700000000002</v>
      </c>
      <c r="R1799" s="184">
        <v>29.331600000000002</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44410</v>
      </c>
      <c r="E1800" s="184">
        <v>16.11</v>
      </c>
      <c r="F1800" s="184">
        <v>0.75049999999999994</v>
      </c>
      <c r="G1800" s="184">
        <v>0.75049999999999994</v>
      </c>
      <c r="H1800" s="184">
        <v>0.75049999999999994</v>
      </c>
      <c r="I1800" s="184">
        <v>1.5763</v>
      </c>
      <c r="J1800" s="184">
        <v>2.5461</v>
      </c>
      <c r="K1800" s="184">
        <v>12.0306</v>
      </c>
      <c r="L1800" s="184">
        <v>14.907299999999999</v>
      </c>
      <c r="M1800" s="184">
        <v>42.566400000000002</v>
      </c>
      <c r="N1800" s="184">
        <v>56.104700000000001</v>
      </c>
      <c r="O1800" s="184"/>
      <c r="P1800" s="184"/>
      <c r="Q1800" s="184">
        <v>26.042899999999999</v>
      </c>
      <c r="R1800" s="184">
        <v>28.498000000000001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44410</v>
      </c>
      <c r="E1801" s="184">
        <v>160.9812</v>
      </c>
      <c r="F1801" s="184">
        <v>0.5806</v>
      </c>
      <c r="G1801" s="184">
        <v>0.5806</v>
      </c>
      <c r="H1801" s="184">
        <v>0.7984</v>
      </c>
      <c r="I1801" s="184">
        <v>1.8980999999999999</v>
      </c>
      <c r="J1801" s="184">
        <v>2.2595999999999998</v>
      </c>
      <c r="K1801" s="184">
        <v>11.7437</v>
      </c>
      <c r="L1801" s="184">
        <v>10.3193</v>
      </c>
      <c r="M1801" s="184">
        <v>41.364100000000001</v>
      </c>
      <c r="N1801" s="184">
        <v>47.695099999999996</v>
      </c>
      <c r="O1801" s="184">
        <v>15.2262</v>
      </c>
      <c r="P1801" s="184">
        <v>13.905900000000001</v>
      </c>
      <c r="Q1801" s="184">
        <v>15.0654</v>
      </c>
      <c r="R1801" s="184">
        <v>22.942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44410</v>
      </c>
      <c r="E1802" s="184">
        <v>665.17380678033101</v>
      </c>
      <c r="F1802" s="184">
        <v>0.57389999999999997</v>
      </c>
      <c r="G1802" s="184">
        <v>0.57389999999999997</v>
      </c>
      <c r="H1802" s="184">
        <v>0.78249999999999997</v>
      </c>
      <c r="I1802" s="184">
        <v>1.8656999999999999</v>
      </c>
      <c r="J1802" s="184">
        <v>2.1909000000000001</v>
      </c>
      <c r="K1802" s="184">
        <v>11.513400000000001</v>
      </c>
      <c r="L1802" s="184">
        <v>9.8765000000000001</v>
      </c>
      <c r="M1802" s="184">
        <v>40.514400000000002</v>
      </c>
      <c r="N1802" s="184">
        <v>46.535200000000003</v>
      </c>
      <c r="O1802" s="184">
        <v>14.305199999999999</v>
      </c>
      <c r="P1802" s="184">
        <v>12.958299999999999</v>
      </c>
      <c r="Q1802" s="184">
        <v>14.6997</v>
      </c>
      <c r="R1802" s="184">
        <v>21.967600000000001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0.73256470588235301</v>
      </c>
      <c r="G1803" s="186">
        <v>0.73256470588235301</v>
      </c>
      <c r="H1803" s="186">
        <v>1.165770588235294</v>
      </c>
      <c r="I1803" s="186">
        <v>2.0594235294117644</v>
      </c>
      <c r="J1803" s="186">
        <v>3.3682352941176465</v>
      </c>
      <c r="K1803" s="186">
        <v>13.79171176470588</v>
      </c>
      <c r="L1803" s="186">
        <v>16.828766666666667</v>
      </c>
      <c r="M1803" s="186">
        <v>38.507275000000007</v>
      </c>
      <c r="N1803" s="186">
        <v>48.970366666666671</v>
      </c>
      <c r="O1803" s="186">
        <v>14.765699999999999</v>
      </c>
      <c r="P1803" s="186">
        <v>13.4321</v>
      </c>
      <c r="Q1803" s="186">
        <v>29.292111764705879</v>
      </c>
      <c r="R1803" s="186">
        <v>25.684800000000003</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0.72650000000000003</v>
      </c>
      <c r="G1804" s="186">
        <v>0.72650000000000003</v>
      </c>
      <c r="H1804" s="186">
        <v>0.80300000000000005</v>
      </c>
      <c r="I1804" s="186">
        <v>1.8013999999999999</v>
      </c>
      <c r="J1804" s="186">
        <v>3.1934</v>
      </c>
      <c r="K1804" s="186">
        <v>12.522399999999999</v>
      </c>
      <c r="L1804" s="186">
        <v>14.907299999999999</v>
      </c>
      <c r="M1804" s="186">
        <v>38.269599999999997</v>
      </c>
      <c r="N1804" s="186">
        <v>47.11515</v>
      </c>
      <c r="O1804" s="186">
        <v>14.765699999999999</v>
      </c>
      <c r="P1804" s="186">
        <v>13.4321</v>
      </c>
      <c r="Q1804" s="186">
        <v>21.255299999999998</v>
      </c>
      <c r="R1804" s="186">
        <v>25.72</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44410</v>
      </c>
      <c r="E1807" s="184">
        <v>247.93549999999999</v>
      </c>
      <c r="F1807" s="184">
        <v>3.9171999999999998</v>
      </c>
      <c r="G1807" s="184">
        <v>3.9171999999999998</v>
      </c>
      <c r="H1807" s="184">
        <v>4.5297999999999998</v>
      </c>
      <c r="I1807" s="184">
        <v>4.5696000000000003</v>
      </c>
      <c r="J1807" s="184">
        <v>5.0472999999999999</v>
      </c>
      <c r="K1807" s="184">
        <v>4.2020999999999997</v>
      </c>
      <c r="L1807" s="184">
        <v>4.6367000000000003</v>
      </c>
      <c r="M1807" s="184">
        <v>4.2313000000000001</v>
      </c>
      <c r="N1807" s="184">
        <v>4.7161999999999997</v>
      </c>
      <c r="O1807" s="184">
        <v>7.3776999999999999</v>
      </c>
      <c r="P1807" s="184">
        <v>7.4165999999999999</v>
      </c>
      <c r="Q1807" s="184">
        <v>7.7797000000000001</v>
      </c>
      <c r="R1807" s="184">
        <v>6.49</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44410</v>
      </c>
      <c r="E1808" s="184">
        <v>433.5324</v>
      </c>
      <c r="F1808" s="184">
        <v>4.0510000000000002</v>
      </c>
      <c r="G1808" s="184">
        <v>4.0510000000000002</v>
      </c>
      <c r="H1808" s="184">
        <v>4.7419000000000002</v>
      </c>
      <c r="I1808" s="184">
        <v>4.7167000000000003</v>
      </c>
      <c r="J1808" s="184">
        <v>5.2748999999999997</v>
      </c>
      <c r="K1808" s="184">
        <v>4.4114000000000004</v>
      </c>
      <c r="L1808" s="184">
        <v>4.7253999999999996</v>
      </c>
      <c r="M1808" s="184">
        <v>4.3529999999999998</v>
      </c>
      <c r="N1808" s="184">
        <v>4.7587000000000002</v>
      </c>
      <c r="O1808" s="184">
        <v>7.2363</v>
      </c>
      <c r="P1808" s="184">
        <v>7.3552</v>
      </c>
      <c r="Q1808" s="184">
        <v>8.2667000000000002</v>
      </c>
      <c r="R1808" s="184">
        <v>6.3760000000000003</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44410</v>
      </c>
      <c r="E1809" s="184">
        <v>429.08920000000001</v>
      </c>
      <c r="F1809" s="184">
        <v>3.9</v>
      </c>
      <c r="G1809" s="184">
        <v>3.9</v>
      </c>
      <c r="H1809" s="184">
        <v>4.5792000000000002</v>
      </c>
      <c r="I1809" s="184">
        <v>4.5503</v>
      </c>
      <c r="J1809" s="184">
        <v>5.1055999999999999</v>
      </c>
      <c r="K1809" s="184">
        <v>4.2390999999999996</v>
      </c>
      <c r="L1809" s="184">
        <v>4.5523999999999996</v>
      </c>
      <c r="M1809" s="184">
        <v>4.1867999999999999</v>
      </c>
      <c r="N1809" s="184">
        <v>4.5972</v>
      </c>
      <c r="O1809" s="184">
        <v>7.0930999999999997</v>
      </c>
      <c r="P1809" s="184">
        <v>7.2133000000000003</v>
      </c>
      <c r="Q1809" s="184">
        <v>7.6361999999999997</v>
      </c>
      <c r="R1809" s="184">
        <v>6.2267000000000001</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44410</v>
      </c>
      <c r="E1810" s="184">
        <v>12.141299999999999</v>
      </c>
      <c r="F1810" s="184">
        <v>3.7088999999999999</v>
      </c>
      <c r="G1810" s="184">
        <v>3.7088999999999999</v>
      </c>
      <c r="H1810" s="184">
        <v>3.9540999999999999</v>
      </c>
      <c r="I1810" s="184">
        <v>4.0862999999999996</v>
      </c>
      <c r="J1810" s="184">
        <v>4.5658000000000003</v>
      </c>
      <c r="K1810" s="184">
        <v>4.2222</v>
      </c>
      <c r="L1810" s="184">
        <v>4.4858000000000002</v>
      </c>
      <c r="M1810" s="184">
        <v>4.3151000000000002</v>
      </c>
      <c r="N1810" s="184">
        <v>4.6284000000000001</v>
      </c>
      <c r="O1810" s="184"/>
      <c r="P1810" s="184"/>
      <c r="Q1810" s="184">
        <v>6.9297000000000004</v>
      </c>
      <c r="R1810" s="184">
        <v>5.9612999999999996</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44410</v>
      </c>
      <c r="E1811" s="184">
        <v>11.832700000000001</v>
      </c>
      <c r="F1811" s="184">
        <v>2.9826000000000001</v>
      </c>
      <c r="G1811" s="184">
        <v>2.9826000000000001</v>
      </c>
      <c r="H1811" s="184">
        <v>3.0865</v>
      </c>
      <c r="I1811" s="184">
        <v>3.2208000000000001</v>
      </c>
      <c r="J1811" s="184">
        <v>3.6831999999999998</v>
      </c>
      <c r="K1811" s="184">
        <v>3.3329</v>
      </c>
      <c r="L1811" s="184">
        <v>3.5853000000000002</v>
      </c>
      <c r="M1811" s="184">
        <v>3.4041999999999999</v>
      </c>
      <c r="N1811" s="184">
        <v>3.7025000000000001</v>
      </c>
      <c r="O1811" s="184"/>
      <c r="P1811" s="184"/>
      <c r="Q1811" s="184">
        <v>5.9832000000000001</v>
      </c>
      <c r="R1811" s="184">
        <v>5.0130999999999997</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44410</v>
      </c>
      <c r="E1812" s="184">
        <v>1211.3697999999999</v>
      </c>
      <c r="F1812" s="184">
        <v>3.4249000000000001</v>
      </c>
      <c r="G1812" s="184">
        <v>3.4249000000000001</v>
      </c>
      <c r="H1812" s="184">
        <v>3.7088000000000001</v>
      </c>
      <c r="I1812" s="184">
        <v>3.6646000000000001</v>
      </c>
      <c r="J1812" s="184">
        <v>4.399</v>
      </c>
      <c r="K1812" s="184">
        <v>3.6575000000000002</v>
      </c>
      <c r="L1812" s="184">
        <v>4.0214999999999996</v>
      </c>
      <c r="M1812" s="184">
        <v>3.6619000000000002</v>
      </c>
      <c r="N1812" s="184">
        <v>3.7603</v>
      </c>
      <c r="O1812" s="184">
        <v>6.0528000000000004</v>
      </c>
      <c r="P1812" s="184"/>
      <c r="Q1812" s="184">
        <v>6.2304000000000004</v>
      </c>
      <c r="R1812" s="184">
        <v>4.9984000000000002</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44410</v>
      </c>
      <c r="E1813" s="184">
        <v>1218.6804999999999</v>
      </c>
      <c r="F1813" s="184">
        <v>3.665</v>
      </c>
      <c r="G1813" s="184">
        <v>3.665</v>
      </c>
      <c r="H1813" s="184">
        <v>3.9487000000000001</v>
      </c>
      <c r="I1813" s="184">
        <v>3.9049999999999998</v>
      </c>
      <c r="J1813" s="184">
        <v>4.6398999999999999</v>
      </c>
      <c r="K1813" s="184">
        <v>3.8807</v>
      </c>
      <c r="L1813" s="184">
        <v>4.2319000000000004</v>
      </c>
      <c r="M1813" s="184">
        <v>3.8685999999999998</v>
      </c>
      <c r="N1813" s="184">
        <v>3.9638</v>
      </c>
      <c r="O1813" s="184">
        <v>6.2564000000000002</v>
      </c>
      <c r="P1813" s="184"/>
      <c r="Q1813" s="184">
        <v>6.4320000000000004</v>
      </c>
      <c r="R1813" s="184">
        <v>5.1959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44410</v>
      </c>
      <c r="E1814" s="184">
        <v>2599.6981000000001</v>
      </c>
      <c r="F1814" s="184">
        <v>3.0489000000000002</v>
      </c>
      <c r="G1814" s="184">
        <v>3.0489000000000002</v>
      </c>
      <c r="H1814" s="184">
        <v>3.4598</v>
      </c>
      <c r="I1814" s="184">
        <v>3.601</v>
      </c>
      <c r="J1814" s="184">
        <v>3.8881999999999999</v>
      </c>
      <c r="K1814" s="184">
        <v>3.3147000000000002</v>
      </c>
      <c r="L1814" s="184">
        <v>3.6111</v>
      </c>
      <c r="M1814" s="184">
        <v>3.3588</v>
      </c>
      <c r="N1814" s="184">
        <v>3.5649999999999999</v>
      </c>
      <c r="O1814" s="184">
        <v>6.0759999999999996</v>
      </c>
      <c r="P1814" s="184">
        <v>6.8975</v>
      </c>
      <c r="Q1814" s="184">
        <v>7.9378000000000002</v>
      </c>
      <c r="R1814" s="184">
        <v>4.9913999999999996</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44410</v>
      </c>
      <c r="E1815" s="184">
        <v>2549.0029</v>
      </c>
      <c r="F1815" s="184">
        <v>2.8372999999999999</v>
      </c>
      <c r="G1815" s="184">
        <v>2.8372999999999999</v>
      </c>
      <c r="H1815" s="184">
        <v>3.2484000000000002</v>
      </c>
      <c r="I1815" s="184">
        <v>3.3896999999999999</v>
      </c>
      <c r="J1815" s="184">
        <v>3.6768999999999998</v>
      </c>
      <c r="K1815" s="184">
        <v>3.1013000000000002</v>
      </c>
      <c r="L1815" s="184">
        <v>3.3797999999999999</v>
      </c>
      <c r="M1815" s="184">
        <v>3.1217999999999999</v>
      </c>
      <c r="N1815" s="184">
        <v>3.3241000000000001</v>
      </c>
      <c r="O1815" s="184">
        <v>5.8282999999999996</v>
      </c>
      <c r="P1815" s="184">
        <v>6.6816000000000004</v>
      </c>
      <c r="Q1815" s="184">
        <v>7.4306000000000001</v>
      </c>
      <c r="R1815" s="184">
        <v>4.7449000000000003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44410</v>
      </c>
      <c r="E1816" s="184">
        <v>3201.1060000000002</v>
      </c>
      <c r="F1816" s="184">
        <v>3.4205000000000001</v>
      </c>
      <c r="G1816" s="184">
        <v>3.4205000000000001</v>
      </c>
      <c r="H1816" s="184">
        <v>3.3062</v>
      </c>
      <c r="I1816" s="184">
        <v>3.5051000000000001</v>
      </c>
      <c r="J1816" s="184">
        <v>3.5066999999999999</v>
      </c>
      <c r="K1816" s="184">
        <v>3.2031000000000001</v>
      </c>
      <c r="L1816" s="184">
        <v>3.403</v>
      </c>
      <c r="M1816" s="184">
        <v>3.2433999999999998</v>
      </c>
      <c r="N1816" s="184">
        <v>3.3287</v>
      </c>
      <c r="O1816" s="184">
        <v>5.6635999999999997</v>
      </c>
      <c r="P1816" s="184">
        <v>6.0458999999999996</v>
      </c>
      <c r="Q1816" s="184">
        <v>7.3116000000000003</v>
      </c>
      <c r="R1816" s="184">
        <v>4.8632999999999997</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44410</v>
      </c>
      <c r="E1817" s="184">
        <v>3074.864</v>
      </c>
      <c r="F1817" s="184">
        <v>2.8923000000000001</v>
      </c>
      <c r="G1817" s="184">
        <v>2.8923000000000001</v>
      </c>
      <c r="H1817" s="184">
        <v>2.7734000000000001</v>
      </c>
      <c r="I1817" s="184">
        <v>2.9740000000000002</v>
      </c>
      <c r="J1817" s="184">
        <v>2.9798</v>
      </c>
      <c r="K1817" s="184">
        <v>2.6753999999999998</v>
      </c>
      <c r="L1817" s="184">
        <v>2.8610000000000002</v>
      </c>
      <c r="M1817" s="184">
        <v>2.6722999999999999</v>
      </c>
      <c r="N1817" s="184">
        <v>2.7473999999999998</v>
      </c>
      <c r="O1817" s="184">
        <v>5.1059000000000001</v>
      </c>
      <c r="P1817" s="184">
        <v>5.4145000000000003</v>
      </c>
      <c r="Q1817" s="184">
        <v>7.1916000000000002</v>
      </c>
      <c r="R1817" s="184">
        <v>4.2644000000000002</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44410</v>
      </c>
      <c r="E1818" s="184">
        <v>2890.4081000000001</v>
      </c>
      <c r="F1818" s="184">
        <v>3.266</v>
      </c>
      <c r="G1818" s="184">
        <v>3.266</v>
      </c>
      <c r="H1818" s="184">
        <v>3.5737999999999999</v>
      </c>
      <c r="I1818" s="184">
        <v>3.9279999999999999</v>
      </c>
      <c r="J1818" s="184">
        <v>4.0449999999999999</v>
      </c>
      <c r="K1818" s="184">
        <v>3.6432000000000002</v>
      </c>
      <c r="L1818" s="184">
        <v>3.9087999999999998</v>
      </c>
      <c r="M1818" s="184">
        <v>3.6701000000000001</v>
      </c>
      <c r="N1818" s="184">
        <v>3.8365</v>
      </c>
      <c r="O1818" s="184">
        <v>5.6807999999999996</v>
      </c>
      <c r="P1818" s="184">
        <v>6.3042999999999996</v>
      </c>
      <c r="Q1818" s="184">
        <v>7.4516</v>
      </c>
      <c r="R1818" s="184">
        <v>5.2735000000000003</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44410</v>
      </c>
      <c r="E1819" s="184">
        <v>2733.9477000000002</v>
      </c>
      <c r="F1819" s="184">
        <v>2.5607000000000002</v>
      </c>
      <c r="G1819" s="184">
        <v>2.5607000000000002</v>
      </c>
      <c r="H1819" s="184">
        <v>2.8723999999999998</v>
      </c>
      <c r="I1819" s="184">
        <v>3.2262</v>
      </c>
      <c r="J1819" s="184">
        <v>3.3422999999999998</v>
      </c>
      <c r="K1819" s="184">
        <v>2.9371</v>
      </c>
      <c r="L1819" s="184">
        <v>3.1968999999999999</v>
      </c>
      <c r="M1819" s="184">
        <v>2.9451999999999998</v>
      </c>
      <c r="N1819" s="184">
        <v>3.1086999999999998</v>
      </c>
      <c r="O1819" s="184">
        <v>4.9179000000000004</v>
      </c>
      <c r="P1819" s="184">
        <v>5.5259999999999998</v>
      </c>
      <c r="Q1819" s="184">
        <v>6.9269999999999996</v>
      </c>
      <c r="R1819" s="184">
        <v>4.532</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44410</v>
      </c>
      <c r="E1822" s="184">
        <v>30.6875</v>
      </c>
      <c r="F1822" s="184">
        <v>10.197800000000001</v>
      </c>
      <c r="G1822" s="184">
        <v>10.197800000000001</v>
      </c>
      <c r="H1822" s="184">
        <v>11.7677</v>
      </c>
      <c r="I1822" s="184">
        <v>11.2629</v>
      </c>
      <c r="J1822" s="184">
        <v>11.901899999999999</v>
      </c>
      <c r="K1822" s="184">
        <v>7.9935999999999998</v>
      </c>
      <c r="L1822" s="184">
        <v>9.1904000000000003</v>
      </c>
      <c r="M1822" s="184">
        <v>8.2032000000000007</v>
      </c>
      <c r="N1822" s="184">
        <v>8.3774999999999995</v>
      </c>
      <c r="O1822" s="184">
        <v>7.5179999999999998</v>
      </c>
      <c r="P1822" s="184">
        <v>7.8852000000000002</v>
      </c>
      <c r="Q1822" s="184">
        <v>8.5724999999999998</v>
      </c>
      <c r="R1822" s="184">
        <v>6.3916000000000004</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44410</v>
      </c>
      <c r="E1823" s="184">
        <v>30.8779</v>
      </c>
      <c r="F1823" s="184">
        <v>10.174300000000001</v>
      </c>
      <c r="G1823" s="184">
        <v>10.174300000000001</v>
      </c>
      <c r="H1823" s="184">
        <v>11.7628</v>
      </c>
      <c r="I1823" s="184">
        <v>11.2613</v>
      </c>
      <c r="J1823" s="184">
        <v>11.9017</v>
      </c>
      <c r="K1823" s="184">
        <v>7.9917999999999996</v>
      </c>
      <c r="L1823" s="184">
        <v>9.2040000000000006</v>
      </c>
      <c r="M1823" s="184">
        <v>8.2440999999999995</v>
      </c>
      <c r="N1823" s="184">
        <v>8.4338999999999995</v>
      </c>
      <c r="O1823" s="184">
        <v>7.6006999999999998</v>
      </c>
      <c r="P1823" s="184">
        <v>7.9657999999999998</v>
      </c>
      <c r="Q1823" s="184">
        <v>8.8056000000000001</v>
      </c>
      <c r="R1823" s="184">
        <v>6.4725999999999999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44410</v>
      </c>
      <c r="E1824" s="184">
        <v>12.107900000000001</v>
      </c>
      <c r="F1824" s="184">
        <v>3.6185</v>
      </c>
      <c r="G1824" s="184">
        <v>3.6185</v>
      </c>
      <c r="H1824" s="184">
        <v>3.7925</v>
      </c>
      <c r="I1824" s="184">
        <v>4.1407999999999996</v>
      </c>
      <c r="J1824" s="184">
        <v>4.6275000000000004</v>
      </c>
      <c r="K1824" s="184">
        <v>3.9687000000000001</v>
      </c>
      <c r="L1824" s="184">
        <v>4.3558000000000003</v>
      </c>
      <c r="M1824" s="184">
        <v>4.0666000000000002</v>
      </c>
      <c r="N1824" s="184">
        <v>4.3985000000000003</v>
      </c>
      <c r="O1824" s="184"/>
      <c r="P1824" s="184"/>
      <c r="Q1824" s="184">
        <v>6.9226999999999999</v>
      </c>
      <c r="R1824" s="184">
        <v>5.9683999999999999</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44410</v>
      </c>
      <c r="E1825" s="184">
        <v>11.999700000000001</v>
      </c>
      <c r="F1825" s="184">
        <v>3.2454000000000001</v>
      </c>
      <c r="G1825" s="184">
        <v>3.2454000000000001</v>
      </c>
      <c r="H1825" s="184">
        <v>3.4350999999999998</v>
      </c>
      <c r="I1825" s="184">
        <v>3.8294999999999999</v>
      </c>
      <c r="J1825" s="184">
        <v>4.3232999999999997</v>
      </c>
      <c r="K1825" s="184">
        <v>3.6484999999999999</v>
      </c>
      <c r="L1825" s="184">
        <v>4.0071000000000003</v>
      </c>
      <c r="M1825" s="184">
        <v>3.7290000000000001</v>
      </c>
      <c r="N1825" s="184">
        <v>4.0640999999999998</v>
      </c>
      <c r="O1825" s="184"/>
      <c r="P1825" s="184"/>
      <c r="Q1825" s="184">
        <v>6.5873999999999997</v>
      </c>
      <c r="R1825" s="184">
        <v>5.6364999999999998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44410</v>
      </c>
      <c r="E1826" s="184">
        <v>1074.8661999999999</v>
      </c>
      <c r="F1826" s="184">
        <v>3.3367</v>
      </c>
      <c r="G1826" s="184">
        <v>3.3367</v>
      </c>
      <c r="H1826" s="184">
        <v>3.6404000000000001</v>
      </c>
      <c r="I1826" s="184">
        <v>4.0610999999999997</v>
      </c>
      <c r="J1826" s="184">
        <v>4.3887</v>
      </c>
      <c r="K1826" s="184">
        <v>3.7351000000000001</v>
      </c>
      <c r="L1826" s="184">
        <v>4.0159000000000002</v>
      </c>
      <c r="M1826" s="184">
        <v>3.7481</v>
      </c>
      <c r="N1826" s="184">
        <v>3.927</v>
      </c>
      <c r="O1826" s="184"/>
      <c r="P1826" s="184"/>
      <c r="Q1826" s="184">
        <v>4.8986999999999998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44410</v>
      </c>
      <c r="E1827" s="184">
        <v>1070.6549</v>
      </c>
      <c r="F1827" s="184">
        <v>3.0769000000000002</v>
      </c>
      <c r="G1827" s="184">
        <v>3.0769000000000002</v>
      </c>
      <c r="H1827" s="184">
        <v>3.3805999999999998</v>
      </c>
      <c r="I1827" s="184">
        <v>3.8016000000000001</v>
      </c>
      <c r="J1827" s="184">
        <v>4.1287000000000003</v>
      </c>
      <c r="K1827" s="184">
        <v>3.4735999999999998</v>
      </c>
      <c r="L1827" s="184">
        <v>3.7483</v>
      </c>
      <c r="M1827" s="184">
        <v>3.4763000000000002</v>
      </c>
      <c r="N1827" s="184">
        <v>3.6530999999999998</v>
      </c>
      <c r="O1827" s="184"/>
      <c r="P1827" s="184"/>
      <c r="Q1827" s="184">
        <v>4.6262999999999996</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44410</v>
      </c>
      <c r="E1828" s="184">
        <v>21.878299999999999</v>
      </c>
      <c r="F1828" s="184">
        <v>3.5045000000000002</v>
      </c>
      <c r="G1828" s="184">
        <v>3.5045000000000002</v>
      </c>
      <c r="H1828" s="184">
        <v>3.5297000000000001</v>
      </c>
      <c r="I1828" s="184">
        <v>3.7591000000000001</v>
      </c>
      <c r="J1828" s="184">
        <v>4.3048999999999999</v>
      </c>
      <c r="K1828" s="184">
        <v>4.1146000000000003</v>
      </c>
      <c r="L1828" s="184">
        <v>4.4714999999999998</v>
      </c>
      <c r="M1828" s="184">
        <v>4.2172999999999998</v>
      </c>
      <c r="N1828" s="184">
        <v>4.7331000000000003</v>
      </c>
      <c r="O1828" s="184">
        <v>6.9084000000000003</v>
      </c>
      <c r="P1828" s="184">
        <v>7.1406000000000001</v>
      </c>
      <c r="Q1828" s="184">
        <v>7.9314</v>
      </c>
      <c r="R1828" s="184">
        <v>6.1402999999999999</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44410</v>
      </c>
      <c r="E1829" s="184">
        <v>23.2532</v>
      </c>
      <c r="F1829" s="184">
        <v>3.9777999999999998</v>
      </c>
      <c r="G1829" s="184">
        <v>3.9777999999999998</v>
      </c>
      <c r="H1829" s="184">
        <v>4.0170000000000003</v>
      </c>
      <c r="I1829" s="184">
        <v>4.2675000000000001</v>
      </c>
      <c r="J1829" s="184">
        <v>4.8452999999999999</v>
      </c>
      <c r="K1829" s="184">
        <v>4.6881000000000004</v>
      </c>
      <c r="L1829" s="184">
        <v>5.0574000000000003</v>
      </c>
      <c r="M1829" s="184">
        <v>4.8117999999999999</v>
      </c>
      <c r="N1829" s="184">
        <v>5.3423999999999996</v>
      </c>
      <c r="O1829" s="184">
        <v>7.5228000000000002</v>
      </c>
      <c r="P1829" s="184">
        <v>7.8548999999999998</v>
      </c>
      <c r="Q1829" s="184">
        <v>8.6681000000000008</v>
      </c>
      <c r="R1829" s="184">
        <v>6.7652000000000001</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44410</v>
      </c>
      <c r="E1830" s="184">
        <v>2191.5520999999999</v>
      </c>
      <c r="F1830" s="184">
        <v>1.9195</v>
      </c>
      <c r="G1830" s="184">
        <v>1.9195</v>
      </c>
      <c r="H1830" s="184">
        <v>2.5087000000000002</v>
      </c>
      <c r="I1830" s="184">
        <v>2.8654000000000002</v>
      </c>
      <c r="J1830" s="184">
        <v>3.3071000000000002</v>
      </c>
      <c r="K1830" s="184">
        <v>3.4403000000000001</v>
      </c>
      <c r="L1830" s="184">
        <v>3.2915000000000001</v>
      </c>
      <c r="M1830" s="184">
        <v>3.6985000000000001</v>
      </c>
      <c r="N1830" s="184">
        <v>3.9306999999999999</v>
      </c>
      <c r="O1830" s="184">
        <v>5.6413000000000002</v>
      </c>
      <c r="P1830" s="184">
        <v>5.9023000000000003</v>
      </c>
      <c r="Q1830" s="184">
        <v>7.4490999999999996</v>
      </c>
      <c r="R1830" s="184">
        <v>7.2077</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44410</v>
      </c>
      <c r="E1831" s="184">
        <v>2295.4277000000002</v>
      </c>
      <c r="F1831" s="184">
        <v>2.2404000000000002</v>
      </c>
      <c r="G1831" s="184">
        <v>2.2404000000000002</v>
      </c>
      <c r="H1831" s="184">
        <v>2.8292000000000002</v>
      </c>
      <c r="I1831" s="184">
        <v>3.1858</v>
      </c>
      <c r="J1831" s="184">
        <v>3.6282000000000001</v>
      </c>
      <c r="K1831" s="184">
        <v>3.7633000000000001</v>
      </c>
      <c r="L1831" s="184">
        <v>3.6172</v>
      </c>
      <c r="M1831" s="184">
        <v>4.0278</v>
      </c>
      <c r="N1831" s="184">
        <v>4.2851999999999997</v>
      </c>
      <c r="O1831" s="184">
        <v>6.1128999999999998</v>
      </c>
      <c r="P1831" s="184">
        <v>6.5444000000000004</v>
      </c>
      <c r="Q1831" s="184">
        <v>7.5708000000000002</v>
      </c>
      <c r="R1831" s="184">
        <v>7.6196000000000002</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44410</v>
      </c>
      <c r="E1832" s="184">
        <v>12.117900000000001</v>
      </c>
      <c r="F1832" s="184">
        <v>3.5150999999999999</v>
      </c>
      <c r="G1832" s="184">
        <v>3.5150999999999999</v>
      </c>
      <c r="H1832" s="184">
        <v>3.6600999999999999</v>
      </c>
      <c r="I1832" s="184">
        <v>3.7058</v>
      </c>
      <c r="J1832" s="184">
        <v>3.831</v>
      </c>
      <c r="K1832" s="184">
        <v>3.4950999999999999</v>
      </c>
      <c r="L1832" s="184">
        <v>3.7115</v>
      </c>
      <c r="M1832" s="184">
        <v>3.4718</v>
      </c>
      <c r="N1832" s="184">
        <v>3.6114000000000002</v>
      </c>
      <c r="O1832" s="184">
        <v>6.4896000000000003</v>
      </c>
      <c r="P1832" s="184"/>
      <c r="Q1832" s="184">
        <v>6.5145</v>
      </c>
      <c r="R1832" s="184">
        <v>5.3810000000000002</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44410</v>
      </c>
      <c r="E1833" s="184">
        <v>12.0586</v>
      </c>
      <c r="F1833" s="184">
        <v>3.3304999999999998</v>
      </c>
      <c r="G1833" s="184">
        <v>3.3304999999999998</v>
      </c>
      <c r="H1833" s="184">
        <v>3.5049000000000001</v>
      </c>
      <c r="I1833" s="184">
        <v>3.5289000000000001</v>
      </c>
      <c r="J1833" s="184">
        <v>3.673</v>
      </c>
      <c r="K1833" s="184">
        <v>3.3353999999999999</v>
      </c>
      <c r="L1833" s="184">
        <v>3.5516000000000001</v>
      </c>
      <c r="M1833" s="184">
        <v>3.3086000000000002</v>
      </c>
      <c r="N1833" s="184">
        <v>3.4483999999999999</v>
      </c>
      <c r="O1833" s="184">
        <v>6.3186</v>
      </c>
      <c r="P1833" s="184"/>
      <c r="Q1833" s="184">
        <v>6.3429000000000002</v>
      </c>
      <c r="R1833" s="184">
        <v>5.2195</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44410</v>
      </c>
      <c r="E1836" s="184">
        <v>2153.0444000000002</v>
      </c>
      <c r="F1836" s="184">
        <v>2.2793999999999999</v>
      </c>
      <c r="G1836" s="184">
        <v>2.2793999999999999</v>
      </c>
      <c r="H1836" s="184">
        <v>3.1425000000000001</v>
      </c>
      <c r="I1836" s="184">
        <v>3.3447</v>
      </c>
      <c r="J1836" s="184">
        <v>3.7225999999999999</v>
      </c>
      <c r="K1836" s="184">
        <v>3.0291999999999999</v>
      </c>
      <c r="L1836" s="184">
        <v>3.3433000000000002</v>
      </c>
      <c r="M1836" s="184">
        <v>3.0871</v>
      </c>
      <c r="N1836" s="184">
        <v>3.1855000000000002</v>
      </c>
      <c r="O1836" s="184">
        <v>5.8845999999999998</v>
      </c>
      <c r="P1836" s="184">
        <v>6.4584000000000001</v>
      </c>
      <c r="Q1836" s="184">
        <v>7.5049000000000001</v>
      </c>
      <c r="R1836" s="184">
        <v>4.7821999999999996</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44410</v>
      </c>
      <c r="E1837" s="184">
        <v>2251.4585000000002</v>
      </c>
      <c r="F1837" s="184">
        <v>2.9302000000000001</v>
      </c>
      <c r="G1837" s="184">
        <v>2.9302000000000001</v>
      </c>
      <c r="H1837" s="184">
        <v>3.7928000000000002</v>
      </c>
      <c r="I1837" s="184">
        <v>4.0053000000000001</v>
      </c>
      <c r="J1837" s="184">
        <v>4.3792999999999997</v>
      </c>
      <c r="K1837" s="184">
        <v>3.6861999999999999</v>
      </c>
      <c r="L1837" s="184">
        <v>4.0057999999999998</v>
      </c>
      <c r="M1837" s="184">
        <v>3.754</v>
      </c>
      <c r="N1837" s="184">
        <v>3.8586</v>
      </c>
      <c r="O1837" s="184">
        <v>6.4945000000000004</v>
      </c>
      <c r="P1837" s="184">
        <v>7.0068000000000001</v>
      </c>
      <c r="Q1837" s="184">
        <v>7.8220999999999998</v>
      </c>
      <c r="R1837" s="184">
        <v>5.4257999999999997</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44410</v>
      </c>
      <c r="E1840" s="184">
        <v>34.123399999999997</v>
      </c>
      <c r="F1840" s="184">
        <v>3.2454999999999998</v>
      </c>
      <c r="G1840" s="184">
        <v>3.2454999999999998</v>
      </c>
      <c r="H1840" s="184">
        <v>3.5169000000000001</v>
      </c>
      <c r="I1840" s="184">
        <v>3.7721</v>
      </c>
      <c r="J1840" s="184">
        <v>4.0092999999999996</v>
      </c>
      <c r="K1840" s="184">
        <v>3.3780000000000001</v>
      </c>
      <c r="L1840" s="184">
        <v>3.5804999999999998</v>
      </c>
      <c r="M1840" s="184">
        <v>3.3492000000000002</v>
      </c>
      <c r="N1840" s="184">
        <v>3.5811000000000002</v>
      </c>
      <c r="O1840" s="184">
        <v>6.2557</v>
      </c>
      <c r="P1840" s="184">
        <v>6.5537000000000001</v>
      </c>
      <c r="Q1840" s="184">
        <v>7.4958</v>
      </c>
      <c r="R1840" s="184">
        <v>5.2855999999999996</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44410</v>
      </c>
      <c r="E1841" s="184">
        <v>35.139200000000002</v>
      </c>
      <c r="F1841" s="184">
        <v>3.6713</v>
      </c>
      <c r="G1841" s="184">
        <v>3.6713</v>
      </c>
      <c r="H1841" s="184">
        <v>3.9649999999999999</v>
      </c>
      <c r="I1841" s="184">
        <v>4.2210999999999999</v>
      </c>
      <c r="J1841" s="184">
        <v>4.4497999999999998</v>
      </c>
      <c r="K1841" s="184">
        <v>3.8231000000000002</v>
      </c>
      <c r="L1841" s="184">
        <v>4.0289000000000001</v>
      </c>
      <c r="M1841" s="184">
        <v>3.8010999999999999</v>
      </c>
      <c r="N1841" s="184">
        <v>4.0381999999999998</v>
      </c>
      <c r="O1841" s="184">
        <v>6.7004999999999999</v>
      </c>
      <c r="P1841" s="184">
        <v>6.9702000000000002</v>
      </c>
      <c r="Q1841" s="184">
        <v>7.9028999999999998</v>
      </c>
      <c r="R1841" s="184">
        <v>5.7496</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44410</v>
      </c>
      <c r="E1842" s="184">
        <v>34.628700000000002</v>
      </c>
      <c r="F1842" s="184">
        <v>3.0223</v>
      </c>
      <c r="G1842" s="184">
        <v>3.0223</v>
      </c>
      <c r="H1842" s="184">
        <v>3.4354</v>
      </c>
      <c r="I1842" s="184">
        <v>3.6189</v>
      </c>
      <c r="J1842" s="184">
        <v>3.6905000000000001</v>
      </c>
      <c r="K1842" s="184">
        <v>3.3340000000000001</v>
      </c>
      <c r="L1842" s="184">
        <v>3.5676999999999999</v>
      </c>
      <c r="M1842" s="184">
        <v>3.3563000000000001</v>
      </c>
      <c r="N1842" s="184">
        <v>3.4331999999999998</v>
      </c>
      <c r="O1842" s="184">
        <v>6.1055000000000001</v>
      </c>
      <c r="P1842" s="184">
        <v>6.4691000000000001</v>
      </c>
      <c r="Q1842" s="184">
        <v>3.8391999999999999</v>
      </c>
      <c r="R1842" s="184">
        <v>5.0780000000000003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44410</v>
      </c>
      <c r="E1843" s="184">
        <v>35.521999999999998</v>
      </c>
      <c r="F1843" s="184">
        <v>3.1861999999999999</v>
      </c>
      <c r="G1843" s="184">
        <v>3.1861999999999999</v>
      </c>
      <c r="H1843" s="184">
        <v>3.5988000000000002</v>
      </c>
      <c r="I1843" s="184">
        <v>3.778</v>
      </c>
      <c r="J1843" s="184">
        <v>3.8509000000000002</v>
      </c>
      <c r="K1843" s="184">
        <v>3.4952999999999999</v>
      </c>
      <c r="L1843" s="184">
        <v>3.7305000000000001</v>
      </c>
      <c r="M1843" s="184">
        <v>3.5203000000000002</v>
      </c>
      <c r="N1843" s="184">
        <v>3.6135999999999999</v>
      </c>
      <c r="O1843" s="184">
        <v>6.3872999999999998</v>
      </c>
      <c r="P1843" s="184">
        <v>6.7882999999999996</v>
      </c>
      <c r="Q1843" s="184">
        <v>7.8385999999999996</v>
      </c>
      <c r="R1843" s="184">
        <v>5.3327999999999998</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44410</v>
      </c>
      <c r="E1844" s="184">
        <v>1071.9693</v>
      </c>
      <c r="F1844" s="184">
        <v>4.0635000000000003</v>
      </c>
      <c r="G1844" s="184">
        <v>4.0635000000000003</v>
      </c>
      <c r="H1844" s="184">
        <v>3.7764000000000002</v>
      </c>
      <c r="I1844" s="184">
        <v>3.7837999999999998</v>
      </c>
      <c r="J1844" s="184">
        <v>3.6789000000000001</v>
      </c>
      <c r="K1844" s="184">
        <v>3.4569000000000001</v>
      </c>
      <c r="L1844" s="184">
        <v>3.4695</v>
      </c>
      <c r="M1844" s="184">
        <v>3.4411999999999998</v>
      </c>
      <c r="N1844" s="184">
        <v>3.5266999999999999</v>
      </c>
      <c r="O1844" s="184"/>
      <c r="P1844" s="184"/>
      <c r="Q1844" s="184">
        <v>4.2179000000000002</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44410</v>
      </c>
      <c r="E1845" s="184">
        <v>1067.7817</v>
      </c>
      <c r="F1845" s="184">
        <v>3.8639000000000001</v>
      </c>
      <c r="G1845" s="184">
        <v>3.8639000000000001</v>
      </c>
      <c r="H1845" s="184">
        <v>3.5760000000000001</v>
      </c>
      <c r="I1845" s="184">
        <v>3.5857999999999999</v>
      </c>
      <c r="J1845" s="184">
        <v>3.4794999999999998</v>
      </c>
      <c r="K1845" s="184">
        <v>3.2572000000000001</v>
      </c>
      <c r="L1845" s="184">
        <v>3.2778</v>
      </c>
      <c r="M1845" s="184">
        <v>3.2437999999999998</v>
      </c>
      <c r="N1845" s="184">
        <v>3.3252000000000002</v>
      </c>
      <c r="O1845" s="184"/>
      <c r="P1845" s="184"/>
      <c r="Q1845" s="184">
        <v>3.9756999999999998</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44410</v>
      </c>
      <c r="E1846" s="184">
        <v>1102.1199999999999</v>
      </c>
      <c r="F1846" s="184">
        <v>3.3315000000000001</v>
      </c>
      <c r="G1846" s="184">
        <v>3.3315000000000001</v>
      </c>
      <c r="H1846" s="184">
        <v>3.7389000000000001</v>
      </c>
      <c r="I1846" s="184">
        <v>3.9512999999999998</v>
      </c>
      <c r="J1846" s="184">
        <v>4.4767999999999999</v>
      </c>
      <c r="K1846" s="184">
        <v>3.8753000000000002</v>
      </c>
      <c r="L1846" s="184">
        <v>4.0381999999999998</v>
      </c>
      <c r="M1846" s="184">
        <v>3.7734000000000001</v>
      </c>
      <c r="N1846" s="184">
        <v>4.0198999999999998</v>
      </c>
      <c r="O1846" s="184"/>
      <c r="P1846" s="184"/>
      <c r="Q1846" s="184">
        <v>5.5679999999999996</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44410</v>
      </c>
      <c r="E1847" s="184">
        <v>1093.8149000000001</v>
      </c>
      <c r="F1847" s="184">
        <v>2.9116</v>
      </c>
      <c r="G1847" s="184">
        <v>2.9116</v>
      </c>
      <c r="H1847" s="184">
        <v>3.3186</v>
      </c>
      <c r="I1847" s="184">
        <v>3.5303</v>
      </c>
      <c r="J1847" s="184">
        <v>4.0547000000000004</v>
      </c>
      <c r="K1847" s="184">
        <v>3.4510999999999998</v>
      </c>
      <c r="L1847" s="184">
        <v>3.6101000000000001</v>
      </c>
      <c r="M1847" s="184">
        <v>3.3422000000000001</v>
      </c>
      <c r="N1847" s="184">
        <v>3.5838999999999999</v>
      </c>
      <c r="O1847" s="184"/>
      <c r="P1847" s="184"/>
      <c r="Q1847" s="184">
        <v>5.1238999999999999</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44410</v>
      </c>
      <c r="E1848" s="184">
        <v>1030.9066</v>
      </c>
      <c r="F1848" s="184">
        <v>3.5605000000000002</v>
      </c>
      <c r="G1848" s="184">
        <v>3.5605000000000002</v>
      </c>
      <c r="H1848" s="184">
        <v>3.7907000000000002</v>
      </c>
      <c r="I1848" s="184">
        <v>4.1092000000000004</v>
      </c>
      <c r="J1848" s="184">
        <v>4.2793000000000001</v>
      </c>
      <c r="K1848" s="184">
        <v>3.7627999999999999</v>
      </c>
      <c r="L1848" s="184">
        <v>3.8988</v>
      </c>
      <c r="M1848" s="184">
        <v>3.6871</v>
      </c>
      <c r="N1848" s="184"/>
      <c r="O1848" s="184"/>
      <c r="P1848" s="184"/>
      <c r="Q1848" s="184">
        <v>3.7728999999999999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44410</v>
      </c>
      <c r="E1849" s="184">
        <v>1028.7585999999999</v>
      </c>
      <c r="F1849" s="184">
        <v>3.3313000000000001</v>
      </c>
      <c r="G1849" s="184">
        <v>3.3313000000000001</v>
      </c>
      <c r="H1849" s="184">
        <v>3.5646</v>
      </c>
      <c r="I1849" s="184">
        <v>3.8887999999999998</v>
      </c>
      <c r="J1849" s="184">
        <v>4.0632000000000001</v>
      </c>
      <c r="K1849" s="184">
        <v>3.5343</v>
      </c>
      <c r="L1849" s="184">
        <v>3.6856</v>
      </c>
      <c r="M1849" s="184">
        <v>3.4361999999999999</v>
      </c>
      <c r="N1849" s="184"/>
      <c r="O1849" s="184"/>
      <c r="P1849" s="184"/>
      <c r="Q1849" s="184">
        <v>3.5106999999999999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44410</v>
      </c>
      <c r="E1850" s="184">
        <v>14.1035</v>
      </c>
      <c r="F1850" s="184">
        <v>3.7105999999999999</v>
      </c>
      <c r="G1850" s="184">
        <v>3.7105999999999999</v>
      </c>
      <c r="H1850" s="184">
        <v>3.7368000000000001</v>
      </c>
      <c r="I1850" s="184">
        <v>3.7208999999999999</v>
      </c>
      <c r="J1850" s="184">
        <v>3.8527999999999998</v>
      </c>
      <c r="K1850" s="184">
        <v>3.2818000000000001</v>
      </c>
      <c r="L1850" s="184">
        <v>3.3195000000000001</v>
      </c>
      <c r="M1850" s="184">
        <v>3.2162000000000002</v>
      </c>
      <c r="N1850" s="184">
        <v>3.2801999999999998</v>
      </c>
      <c r="O1850" s="184">
        <v>5.7200000000000001E-2</v>
      </c>
      <c r="P1850" s="184">
        <v>2.5308999999999999</v>
      </c>
      <c r="Q1850" s="184">
        <v>4.4429999999999996</v>
      </c>
      <c r="R1850" s="184">
        <v>4.2674000000000003</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44410</v>
      </c>
      <c r="E1851" s="184">
        <v>13.6493</v>
      </c>
      <c r="F1851" s="184">
        <v>2.9422999999999999</v>
      </c>
      <c r="G1851" s="184">
        <v>2.9422999999999999</v>
      </c>
      <c r="H1851" s="184">
        <v>2.9813999999999998</v>
      </c>
      <c r="I1851" s="184">
        <v>2.9257</v>
      </c>
      <c r="J1851" s="184">
        <v>3.0529999999999999</v>
      </c>
      <c r="K1851" s="184">
        <v>2.4792999999999998</v>
      </c>
      <c r="L1851" s="184">
        <v>2.5085000000000002</v>
      </c>
      <c r="M1851" s="184">
        <v>2.5657000000000001</v>
      </c>
      <c r="N1851" s="184">
        <v>2.7919</v>
      </c>
      <c r="O1851" s="184">
        <v>-0.1275</v>
      </c>
      <c r="P1851" s="184">
        <v>2.2273000000000001</v>
      </c>
      <c r="Q1851" s="184">
        <v>4.0115999999999996</v>
      </c>
      <c r="R1851" s="184">
        <v>4.0197000000000003</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44410</v>
      </c>
      <c r="E1852" s="184">
        <v>2335.5241000000001</v>
      </c>
      <c r="F1852" s="184">
        <v>2.7606000000000002</v>
      </c>
      <c r="G1852" s="184">
        <v>2.7606000000000002</v>
      </c>
      <c r="H1852" s="184">
        <v>3.7789999999999999</v>
      </c>
      <c r="I1852" s="184">
        <v>3.7614000000000001</v>
      </c>
      <c r="J1852" s="184">
        <v>3.5611000000000002</v>
      </c>
      <c r="K1852" s="184">
        <v>2.9674999999999998</v>
      </c>
      <c r="L1852" s="184">
        <v>2.9895999999999998</v>
      </c>
      <c r="M1852" s="184">
        <v>2.8382999999999998</v>
      </c>
      <c r="N1852" s="184">
        <v>2.9399000000000002</v>
      </c>
      <c r="O1852" s="184">
        <v>5.4287999999999998</v>
      </c>
      <c r="P1852" s="184">
        <v>6.1635999999999997</v>
      </c>
      <c r="Q1852" s="184">
        <v>7.3780000000000001</v>
      </c>
      <c r="R1852" s="184">
        <v>4.3434999999999997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44410</v>
      </c>
      <c r="E1853" s="184">
        <v>2209.5482999999999</v>
      </c>
      <c r="F1853" s="184">
        <v>1.8393999999999999</v>
      </c>
      <c r="G1853" s="184">
        <v>1.8393999999999999</v>
      </c>
      <c r="H1853" s="184">
        <v>2.8580000000000001</v>
      </c>
      <c r="I1853" s="184">
        <v>2.8393999999999999</v>
      </c>
      <c r="J1853" s="184">
        <v>2.6381999999999999</v>
      </c>
      <c r="K1853" s="184">
        <v>2.0413000000000001</v>
      </c>
      <c r="L1853" s="184">
        <v>2.0586000000000002</v>
      </c>
      <c r="M1853" s="184">
        <v>1.9026000000000001</v>
      </c>
      <c r="N1853" s="184">
        <v>1.9982</v>
      </c>
      <c r="O1853" s="184">
        <v>4.5679999999999996</v>
      </c>
      <c r="P1853" s="184">
        <v>5.3666</v>
      </c>
      <c r="Q1853" s="184">
        <v>7.1643999999999997</v>
      </c>
      <c r="R1853" s="184">
        <v>3.5131999999999999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44410</v>
      </c>
      <c r="E1854" s="184">
        <v>3198.6367</v>
      </c>
      <c r="F1854" s="184">
        <v>4.3620999999999999</v>
      </c>
      <c r="G1854" s="184">
        <v>4.3620999999999999</v>
      </c>
      <c r="H1854" s="184">
        <v>4.5038999999999998</v>
      </c>
      <c r="I1854" s="184">
        <v>4.3257000000000003</v>
      </c>
      <c r="J1854" s="184">
        <v>33.102400000000003</v>
      </c>
      <c r="K1854" s="184">
        <v>17.877199999999998</v>
      </c>
      <c r="L1854" s="184">
        <v>11.9802</v>
      </c>
      <c r="M1854" s="184">
        <v>9.5626999999999995</v>
      </c>
      <c r="N1854" s="184">
        <v>9.4145000000000003</v>
      </c>
      <c r="O1854" s="184">
        <v>5.0370999999999997</v>
      </c>
      <c r="P1854" s="184">
        <v>5.4852999999999996</v>
      </c>
      <c r="Q1854" s="184">
        <v>6.0898000000000003</v>
      </c>
      <c r="R1854" s="184">
        <v>4.6946000000000003</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44410</v>
      </c>
      <c r="E1855" s="184">
        <v>3421.6201000000001</v>
      </c>
      <c r="F1855" s="184">
        <v>5.2324999999999999</v>
      </c>
      <c r="G1855" s="184">
        <v>5.2324999999999999</v>
      </c>
      <c r="H1855" s="184">
        <v>5.3745000000000003</v>
      </c>
      <c r="I1855" s="184">
        <v>5.1974</v>
      </c>
      <c r="J1855" s="184">
        <v>33.997700000000002</v>
      </c>
      <c r="K1855" s="184">
        <v>18.776900000000001</v>
      </c>
      <c r="L1855" s="184">
        <v>12.845700000000001</v>
      </c>
      <c r="M1855" s="184">
        <v>10.422499999999999</v>
      </c>
      <c r="N1855" s="184">
        <v>10.285</v>
      </c>
      <c r="O1855" s="184">
        <v>5.8628</v>
      </c>
      <c r="P1855" s="184">
        <v>6.3775000000000004</v>
      </c>
      <c r="Q1855" s="184">
        <v>7.3920000000000003</v>
      </c>
      <c r="R1855" s="184">
        <v>5.5186000000000002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44410</v>
      </c>
      <c r="E1858" s="184">
        <v>27.3764</v>
      </c>
      <c r="F1858" s="184">
        <v>3.0228000000000002</v>
      </c>
      <c r="G1858" s="184">
        <v>3.0228000000000002</v>
      </c>
      <c r="H1858" s="184">
        <v>3.2780999999999998</v>
      </c>
      <c r="I1858" s="184">
        <v>3.7766999999999999</v>
      </c>
      <c r="J1858" s="184">
        <v>3.9788000000000001</v>
      </c>
      <c r="K1858" s="184">
        <v>3.4068000000000001</v>
      </c>
      <c r="L1858" s="184">
        <v>3.5988000000000002</v>
      </c>
      <c r="M1858" s="184">
        <v>3.3757999999999999</v>
      </c>
      <c r="N1858" s="184">
        <v>3.6013999999999999</v>
      </c>
      <c r="O1858" s="184">
        <v>8.2617999999999991</v>
      </c>
      <c r="P1858" s="184">
        <v>7.8190999999999997</v>
      </c>
      <c r="Q1858" s="184">
        <v>7.9988000000000001</v>
      </c>
      <c r="R1858" s="184">
        <v>6.6904000000000003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44410</v>
      </c>
      <c r="E1859" s="184">
        <v>27.945900000000002</v>
      </c>
      <c r="F1859" s="184">
        <v>3.4403999999999999</v>
      </c>
      <c r="G1859" s="184">
        <v>3.4403999999999999</v>
      </c>
      <c r="H1859" s="184">
        <v>3.7343999999999999</v>
      </c>
      <c r="I1859" s="184">
        <v>4.2329999999999997</v>
      </c>
      <c r="J1859" s="184">
        <v>4.4447999999999999</v>
      </c>
      <c r="K1859" s="184">
        <v>3.8759999999999999</v>
      </c>
      <c r="L1859" s="184">
        <v>4.0724999999999998</v>
      </c>
      <c r="M1859" s="184">
        <v>3.851</v>
      </c>
      <c r="N1859" s="184">
        <v>4.0789999999999997</v>
      </c>
      <c r="O1859" s="184">
        <v>8.5539000000000005</v>
      </c>
      <c r="P1859" s="184">
        <v>8.0914000000000001</v>
      </c>
      <c r="Q1859" s="184">
        <v>8.7231000000000005</v>
      </c>
      <c r="R1859" s="184">
        <v>6.9396000000000004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44410</v>
      </c>
      <c r="E1860" s="184">
        <v>2197.5499</v>
      </c>
      <c r="F1860" s="184">
        <v>2.5400999999999998</v>
      </c>
      <c r="G1860" s="184">
        <v>2.5400999999999998</v>
      </c>
      <c r="H1860" s="184">
        <v>2.8491</v>
      </c>
      <c r="I1860" s="184">
        <v>3.0013999999999998</v>
      </c>
      <c r="J1860" s="184">
        <v>3.1511999999999998</v>
      </c>
      <c r="K1860" s="184">
        <v>2.7199</v>
      </c>
      <c r="L1860" s="184">
        <v>2.9655999999999998</v>
      </c>
      <c r="M1860" s="184">
        <v>2.7227000000000001</v>
      </c>
      <c r="N1860" s="184">
        <v>2.8001</v>
      </c>
      <c r="O1860" s="184">
        <v>3.0653000000000001</v>
      </c>
      <c r="P1860" s="184">
        <v>4.4941000000000004</v>
      </c>
      <c r="Q1860" s="184">
        <v>5.9577</v>
      </c>
      <c r="R1860" s="184">
        <v>3.9459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44410</v>
      </c>
      <c r="E1861" s="184">
        <v>2288.6641</v>
      </c>
      <c r="F1861" s="184">
        <v>3.3298000000000001</v>
      </c>
      <c r="G1861" s="184">
        <v>3.3298000000000001</v>
      </c>
      <c r="H1861" s="184">
        <v>3.641</v>
      </c>
      <c r="I1861" s="184">
        <v>3.7980999999999998</v>
      </c>
      <c r="J1861" s="184">
        <v>3.9516</v>
      </c>
      <c r="K1861" s="184">
        <v>3.5308999999999999</v>
      </c>
      <c r="L1861" s="184">
        <v>3.7909999999999999</v>
      </c>
      <c r="M1861" s="184">
        <v>3.5539000000000001</v>
      </c>
      <c r="N1861" s="184">
        <v>3.6375000000000002</v>
      </c>
      <c r="O1861" s="184">
        <v>3.9211</v>
      </c>
      <c r="P1861" s="184">
        <v>5.2811000000000003</v>
      </c>
      <c r="Q1861" s="184">
        <v>6.9416000000000002</v>
      </c>
      <c r="R1861" s="184">
        <v>4.7957999999999998</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44410</v>
      </c>
      <c r="E1862" s="184">
        <v>4777.6333000000004</v>
      </c>
      <c r="F1862" s="184">
        <v>3.4508000000000001</v>
      </c>
      <c r="G1862" s="184">
        <v>3.4508000000000001</v>
      </c>
      <c r="H1862" s="184">
        <v>3.5838999999999999</v>
      </c>
      <c r="I1862" s="184">
        <v>3.9270999999999998</v>
      </c>
      <c r="J1862" s="184">
        <v>4.0167999999999999</v>
      </c>
      <c r="K1862" s="184">
        <v>3.5666000000000002</v>
      </c>
      <c r="L1862" s="184">
        <v>3.8690000000000002</v>
      </c>
      <c r="M1862" s="184">
        <v>3.621</v>
      </c>
      <c r="N1862" s="184">
        <v>3.859</v>
      </c>
      <c r="O1862" s="184">
        <v>6.5857000000000001</v>
      </c>
      <c r="P1862" s="184">
        <v>6.7843999999999998</v>
      </c>
      <c r="Q1862" s="184">
        <v>7.6364999999999998</v>
      </c>
      <c r="R1862" s="184">
        <v>5.577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44410</v>
      </c>
      <c r="E1863" s="184">
        <v>4733.0631000000003</v>
      </c>
      <c r="F1863" s="184">
        <v>3.2706</v>
      </c>
      <c r="G1863" s="184">
        <v>3.2706</v>
      </c>
      <c r="H1863" s="184">
        <v>3.4035000000000002</v>
      </c>
      <c r="I1863" s="184">
        <v>3.7443</v>
      </c>
      <c r="J1863" s="184">
        <v>3.835</v>
      </c>
      <c r="K1863" s="184">
        <v>3.3839999999999999</v>
      </c>
      <c r="L1863" s="184">
        <v>3.6852</v>
      </c>
      <c r="M1863" s="184">
        <v>3.4356</v>
      </c>
      <c r="N1863" s="184">
        <v>3.6739999999999999</v>
      </c>
      <c r="O1863" s="184">
        <v>6.4166999999999996</v>
      </c>
      <c r="P1863" s="184">
        <v>6.6365999999999996</v>
      </c>
      <c r="Q1863" s="184">
        <v>7.2462</v>
      </c>
      <c r="R1863" s="184">
        <v>5.3971999999999998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44410</v>
      </c>
      <c r="E1864" s="184">
        <v>11.2159</v>
      </c>
      <c r="F1864" s="184">
        <v>3.3637000000000001</v>
      </c>
      <c r="G1864" s="184">
        <v>3.3637000000000001</v>
      </c>
      <c r="H1864" s="184">
        <v>3.6288</v>
      </c>
      <c r="I1864" s="184">
        <v>3.9342999999999999</v>
      </c>
      <c r="J1864" s="184">
        <v>4.0556000000000001</v>
      </c>
      <c r="K1864" s="184">
        <v>3.7894999999999999</v>
      </c>
      <c r="L1864" s="184">
        <v>3.9411999999999998</v>
      </c>
      <c r="M1864" s="184">
        <v>3.7726999999999999</v>
      </c>
      <c r="N1864" s="184">
        <v>3.9247000000000001</v>
      </c>
      <c r="O1864" s="184"/>
      <c r="P1864" s="184"/>
      <c r="Q1864" s="184">
        <v>5.59</v>
      </c>
      <c r="R1864" s="184">
        <v>5.3470000000000004</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44410</v>
      </c>
      <c r="E1865" s="184">
        <v>10.939500000000001</v>
      </c>
      <c r="F1865" s="184">
        <v>2.0022000000000002</v>
      </c>
      <c r="G1865" s="184">
        <v>2.0022000000000002</v>
      </c>
      <c r="H1865" s="184">
        <v>2.2888999999999999</v>
      </c>
      <c r="I1865" s="184">
        <v>2.6002999999999998</v>
      </c>
      <c r="J1865" s="184">
        <v>2.7294</v>
      </c>
      <c r="K1865" s="184">
        <v>2.4323999999999999</v>
      </c>
      <c r="L1865" s="184">
        <v>2.5630999999999999</v>
      </c>
      <c r="M1865" s="184">
        <v>2.41</v>
      </c>
      <c r="N1865" s="184">
        <v>2.5855999999999999</v>
      </c>
      <c r="O1865" s="184"/>
      <c r="P1865" s="184"/>
      <c r="Q1865" s="184">
        <v>4.3483999999999998</v>
      </c>
      <c r="R1865" s="184">
        <v>4.1013000000000002</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44410</v>
      </c>
      <c r="E1866" s="184">
        <v>11.593500000000001</v>
      </c>
      <c r="F1866" s="184">
        <v>3.5691000000000002</v>
      </c>
      <c r="G1866" s="184">
        <v>3.5691000000000002</v>
      </c>
      <c r="H1866" s="184">
        <v>3.6905999999999999</v>
      </c>
      <c r="I1866" s="184">
        <v>4.1669</v>
      </c>
      <c r="J1866" s="184">
        <v>4.3628</v>
      </c>
      <c r="K1866" s="184">
        <v>3.8083</v>
      </c>
      <c r="L1866" s="184">
        <v>4.1177999999999999</v>
      </c>
      <c r="M1866" s="184">
        <v>3.9416000000000002</v>
      </c>
      <c r="N1866" s="184">
        <v>4.0542999999999996</v>
      </c>
      <c r="O1866" s="184"/>
      <c r="P1866" s="184"/>
      <c r="Q1866" s="184">
        <v>6.0213999999999999</v>
      </c>
      <c r="R1866" s="184">
        <v>5.4191000000000003</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44410</v>
      </c>
      <c r="E1867" s="184">
        <v>11.3911</v>
      </c>
      <c r="F1867" s="184">
        <v>2.7776999999999998</v>
      </c>
      <c r="G1867" s="184">
        <v>2.7776999999999998</v>
      </c>
      <c r="H1867" s="184">
        <v>2.9312999999999998</v>
      </c>
      <c r="I1867" s="184">
        <v>3.3687999999999998</v>
      </c>
      <c r="J1867" s="184">
        <v>3.6080999999999999</v>
      </c>
      <c r="K1867" s="184">
        <v>3.0750000000000002</v>
      </c>
      <c r="L1867" s="184">
        <v>3.3382999999999998</v>
      </c>
      <c r="M1867" s="184">
        <v>3.0983999999999998</v>
      </c>
      <c r="N1867" s="184">
        <v>3.2709000000000001</v>
      </c>
      <c r="O1867" s="184"/>
      <c r="P1867" s="184"/>
      <c r="Q1867" s="184">
        <v>5.2855999999999996</v>
      </c>
      <c r="R1867" s="184">
        <v>4.6368999999999998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44410</v>
      </c>
      <c r="E1868" s="184">
        <v>3459.4337</v>
      </c>
      <c r="F1868" s="184">
        <v>2.702</v>
      </c>
      <c r="G1868" s="184">
        <v>2.702</v>
      </c>
      <c r="H1868" s="184">
        <v>3.5234000000000001</v>
      </c>
      <c r="I1868" s="184">
        <v>3.4407000000000001</v>
      </c>
      <c r="J1868" s="184">
        <v>4.0599999999999996</v>
      </c>
      <c r="K1868" s="184">
        <v>3.7774000000000001</v>
      </c>
      <c r="L1868" s="184">
        <v>4.0021000000000004</v>
      </c>
      <c r="M1868" s="184">
        <v>4.0750000000000002</v>
      </c>
      <c r="N1868" s="184">
        <v>4.3376999999999999</v>
      </c>
      <c r="O1868" s="184">
        <v>5.0697000000000001</v>
      </c>
      <c r="P1868" s="184">
        <v>6.0978000000000003</v>
      </c>
      <c r="Q1868" s="184">
        <v>7.5757000000000003</v>
      </c>
      <c r="R1868" s="184">
        <v>5.5926</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44410</v>
      </c>
      <c r="E1869" s="184">
        <v>3295.9571999999998</v>
      </c>
      <c r="F1869" s="184">
        <v>2.1417999999999999</v>
      </c>
      <c r="G1869" s="184">
        <v>2.1417999999999999</v>
      </c>
      <c r="H1869" s="184">
        <v>2.9630999999999998</v>
      </c>
      <c r="I1869" s="184">
        <v>2.8929</v>
      </c>
      <c r="J1869" s="184">
        <v>3.5371000000000001</v>
      </c>
      <c r="K1869" s="184">
        <v>3.2658</v>
      </c>
      <c r="L1869" s="184">
        <v>3.45</v>
      </c>
      <c r="M1869" s="184">
        <v>3.5379999999999998</v>
      </c>
      <c r="N1869" s="184">
        <v>3.7953999999999999</v>
      </c>
      <c r="O1869" s="184">
        <v>4.4996999999999998</v>
      </c>
      <c r="P1869" s="184">
        <v>5.4927999999999999</v>
      </c>
      <c r="Q1869" s="184">
        <v>6.8742999999999999</v>
      </c>
      <c r="R1869" s="184">
        <v>5.0171999999999999</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44410</v>
      </c>
      <c r="E1870" s="184">
        <v>1106.9375</v>
      </c>
      <c r="F1870" s="184">
        <v>2.8001</v>
      </c>
      <c r="G1870" s="184">
        <v>2.8001</v>
      </c>
      <c r="H1870" s="184">
        <v>2.7949000000000002</v>
      </c>
      <c r="I1870" s="184">
        <v>2.8308</v>
      </c>
      <c r="J1870" s="184">
        <v>2.9942000000000002</v>
      </c>
      <c r="K1870" s="184">
        <v>2.9426000000000001</v>
      </c>
      <c r="L1870" s="184">
        <v>4.4938000000000002</v>
      </c>
      <c r="M1870" s="184">
        <v>3.9678</v>
      </c>
      <c r="N1870" s="184">
        <v>4.3906000000000001</v>
      </c>
      <c r="O1870" s="184"/>
      <c r="P1870" s="184"/>
      <c r="Q1870" s="184">
        <v>4.8183999999999996</v>
      </c>
      <c r="R1870" s="184">
        <v>4.5488999999999997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44410</v>
      </c>
      <c r="E1871" s="184">
        <v>1094.4681</v>
      </c>
      <c r="F1871" s="184">
        <v>2.3003999999999998</v>
      </c>
      <c r="G1871" s="184">
        <v>2.3003999999999998</v>
      </c>
      <c r="H1871" s="184">
        <v>2.2936000000000001</v>
      </c>
      <c r="I1871" s="184">
        <v>2.3300999999999998</v>
      </c>
      <c r="J1871" s="184">
        <v>2.4927000000000001</v>
      </c>
      <c r="K1871" s="184">
        <v>2.4380000000000002</v>
      </c>
      <c r="L1871" s="184">
        <v>3.9828999999999999</v>
      </c>
      <c r="M1871" s="184">
        <v>3.4540999999999999</v>
      </c>
      <c r="N1871" s="184">
        <v>3.8700999999999999</v>
      </c>
      <c r="O1871" s="184"/>
      <c r="P1871" s="184"/>
      <c r="Q1871" s="184">
        <v>4.2698999999999998</v>
      </c>
      <c r="R1871" s="184">
        <v>4.0086000000000004</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3.4520859649122797</v>
      </c>
      <c r="G1872" s="186">
        <v>3.4520859649122797</v>
      </c>
      <c r="H1872" s="186">
        <v>3.801166666666667</v>
      </c>
      <c r="I1872" s="186">
        <v>3.9546000000000001</v>
      </c>
      <c r="J1872" s="186">
        <v>5.2381403508771918</v>
      </c>
      <c r="K1872" s="186">
        <v>4.1401649122807012</v>
      </c>
      <c r="L1872" s="186">
        <v>4.2216122807017538</v>
      </c>
      <c r="M1872" s="186">
        <v>3.914966666666666</v>
      </c>
      <c r="N1872" s="186">
        <v>4.1272490909090918</v>
      </c>
      <c r="O1872" s="186">
        <v>5.805884615384616</v>
      </c>
      <c r="P1872" s="186">
        <v>6.3212314285714282</v>
      </c>
      <c r="Q1872" s="186">
        <v>6.5392473684210515</v>
      </c>
      <c r="R1872" s="186">
        <v>5.3420775510204095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3.3298000000000001</v>
      </c>
      <c r="G1873" s="186">
        <v>3.3298000000000001</v>
      </c>
      <c r="H1873" s="186">
        <v>3.5737999999999999</v>
      </c>
      <c r="I1873" s="186">
        <v>3.7721</v>
      </c>
      <c r="J1873" s="186">
        <v>4.0092999999999996</v>
      </c>
      <c r="K1873" s="186">
        <v>3.4952999999999999</v>
      </c>
      <c r="L1873" s="186">
        <v>3.7483</v>
      </c>
      <c r="M1873" s="186">
        <v>3.5539000000000001</v>
      </c>
      <c r="N1873" s="186">
        <v>3.7953999999999999</v>
      </c>
      <c r="O1873" s="186">
        <v>6.1055000000000001</v>
      </c>
      <c r="P1873" s="186">
        <v>6.5444000000000004</v>
      </c>
      <c r="Q1873" s="186">
        <v>6.9297000000000004</v>
      </c>
      <c r="R1873" s="186">
        <v>5.2855999999999996</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44410</v>
      </c>
      <c r="E1876" s="184">
        <v>70.756100000000004</v>
      </c>
      <c r="F1876" s="184">
        <v>1.1677</v>
      </c>
      <c r="G1876" s="184">
        <v>1.1677</v>
      </c>
      <c r="H1876" s="184">
        <v>2.3934000000000002</v>
      </c>
      <c r="I1876" s="184">
        <v>2.6817000000000002</v>
      </c>
      <c r="J1876" s="184">
        <v>4.9568000000000003</v>
      </c>
      <c r="K1876" s="184">
        <v>14.9429</v>
      </c>
      <c r="L1876" s="184">
        <v>25.127700000000001</v>
      </c>
      <c r="M1876" s="184">
        <v>58.463000000000001</v>
      </c>
      <c r="N1876" s="184">
        <v>73.5745</v>
      </c>
      <c r="O1876" s="184">
        <v>7.0890000000000004</v>
      </c>
      <c r="P1876" s="184">
        <v>9.6571999999999996</v>
      </c>
      <c r="Q1876" s="184">
        <v>15.7738</v>
      </c>
      <c r="R1876" s="184">
        <v>25.128799999999998</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44410</v>
      </c>
      <c r="E1877" s="184">
        <v>76.931799999999996</v>
      </c>
      <c r="F1877" s="184">
        <v>1.1755</v>
      </c>
      <c r="G1877" s="184">
        <v>1.1755</v>
      </c>
      <c r="H1877" s="184">
        <v>2.4119000000000002</v>
      </c>
      <c r="I1877" s="184">
        <v>2.7187000000000001</v>
      </c>
      <c r="J1877" s="184">
        <v>5.0404999999999998</v>
      </c>
      <c r="K1877" s="184">
        <v>15.225199999999999</v>
      </c>
      <c r="L1877" s="184">
        <v>25.692399999999999</v>
      </c>
      <c r="M1877" s="184">
        <v>59.578800000000001</v>
      </c>
      <c r="N1877" s="184">
        <v>75.299599999999998</v>
      </c>
      <c r="O1877" s="184">
        <v>8.2556999999999992</v>
      </c>
      <c r="P1877" s="184">
        <v>10.8848</v>
      </c>
      <c r="Q1877" s="184">
        <v>18.094899999999999</v>
      </c>
      <c r="R1877" s="184">
        <v>26.435199999999998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44410</v>
      </c>
      <c r="E1878" s="184">
        <v>12.962</v>
      </c>
      <c r="F1878" s="184">
        <v>7.7200000000000005E-2</v>
      </c>
      <c r="G1878" s="184">
        <v>7.7200000000000005E-2</v>
      </c>
      <c r="H1878" s="184">
        <v>-0.36130000000000001</v>
      </c>
      <c r="I1878" s="184">
        <v>0.93440000000000001</v>
      </c>
      <c r="J1878" s="184">
        <v>2.6042999999999998</v>
      </c>
      <c r="K1878" s="184">
        <v>12.332100000000001</v>
      </c>
      <c r="L1878" s="184">
        <v>21.4239</v>
      </c>
      <c r="M1878" s="184"/>
      <c r="N1878" s="184"/>
      <c r="O1878" s="184"/>
      <c r="P1878" s="184"/>
      <c r="Q1878" s="184">
        <v>29.62</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44410</v>
      </c>
      <c r="E1879" s="184">
        <v>12.898999999999999</v>
      </c>
      <c r="F1879" s="184">
        <v>7.7600000000000002E-2</v>
      </c>
      <c r="G1879" s="184">
        <v>7.7600000000000002E-2</v>
      </c>
      <c r="H1879" s="184">
        <v>-0.37069999999999997</v>
      </c>
      <c r="I1879" s="184">
        <v>0.9153</v>
      </c>
      <c r="J1879" s="184">
        <v>2.5358000000000001</v>
      </c>
      <c r="K1879" s="184">
        <v>12.1165</v>
      </c>
      <c r="L1879" s="184">
        <v>20.9697</v>
      </c>
      <c r="M1879" s="184"/>
      <c r="N1879" s="184"/>
      <c r="O1879" s="184"/>
      <c r="P1879" s="184"/>
      <c r="Q1879" s="184">
        <v>28.99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44410</v>
      </c>
      <c r="E1880" s="184">
        <v>401.06400000000002</v>
      </c>
      <c r="F1880" s="184">
        <v>0.72050000000000003</v>
      </c>
      <c r="G1880" s="184">
        <v>0.72050000000000003</v>
      </c>
      <c r="H1880" s="184">
        <v>1.4574</v>
      </c>
      <c r="I1880" s="184">
        <v>2.1720000000000002</v>
      </c>
      <c r="J1880" s="184">
        <v>4.1342999999999996</v>
      </c>
      <c r="K1880" s="184">
        <v>15.4384</v>
      </c>
      <c r="L1880" s="184">
        <v>16.276700000000002</v>
      </c>
      <c r="M1880" s="184">
        <v>46.325699999999998</v>
      </c>
      <c r="N1880" s="184">
        <v>56.139899999999997</v>
      </c>
      <c r="O1880" s="184">
        <v>10.196</v>
      </c>
      <c r="P1880" s="184">
        <v>13.192</v>
      </c>
      <c r="Q1880" s="184">
        <v>14.3565</v>
      </c>
      <c r="R1880" s="184">
        <v>22.683900000000001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44410</v>
      </c>
      <c r="E1881" s="184">
        <v>432.60399999999998</v>
      </c>
      <c r="F1881" s="184">
        <v>0.72860000000000003</v>
      </c>
      <c r="G1881" s="184">
        <v>0.72860000000000003</v>
      </c>
      <c r="H1881" s="184">
        <v>1.4759</v>
      </c>
      <c r="I1881" s="184">
        <v>2.2092999999999998</v>
      </c>
      <c r="J1881" s="184">
        <v>4.2168000000000001</v>
      </c>
      <c r="K1881" s="184">
        <v>15.72</v>
      </c>
      <c r="L1881" s="184">
        <v>16.820499999999999</v>
      </c>
      <c r="M1881" s="184">
        <v>47.338700000000003</v>
      </c>
      <c r="N1881" s="184">
        <v>57.598199999999999</v>
      </c>
      <c r="O1881" s="184">
        <v>11.3165</v>
      </c>
      <c r="P1881" s="184">
        <v>14.4039</v>
      </c>
      <c r="Q1881" s="184">
        <v>16.464500000000001</v>
      </c>
      <c r="R1881" s="184">
        <v>23.802800000000001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44410</v>
      </c>
      <c r="E1882" s="184">
        <v>222.8</v>
      </c>
      <c r="F1882" s="184">
        <v>0.66420000000000001</v>
      </c>
      <c r="G1882" s="184">
        <v>0.66420000000000001</v>
      </c>
      <c r="H1882" s="184">
        <v>1.968</v>
      </c>
      <c r="I1882" s="184">
        <v>2.3662000000000001</v>
      </c>
      <c r="J1882" s="184">
        <v>3.7099000000000002</v>
      </c>
      <c r="K1882" s="184">
        <v>12.913</v>
      </c>
      <c r="L1882" s="184">
        <v>20.0366</v>
      </c>
      <c r="M1882" s="184">
        <v>49.339799999999997</v>
      </c>
      <c r="N1882" s="184">
        <v>54.027000000000001</v>
      </c>
      <c r="O1882" s="184">
        <v>14.625500000000001</v>
      </c>
      <c r="P1882" s="184">
        <v>12.6</v>
      </c>
      <c r="Q1882" s="184">
        <v>20.065200000000001</v>
      </c>
      <c r="R1882" s="184">
        <v>27.511099999999999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44410</v>
      </c>
      <c r="E1883" s="184">
        <v>239.62</v>
      </c>
      <c r="F1883" s="184">
        <v>0.66800000000000004</v>
      </c>
      <c r="G1883" s="184">
        <v>0.66800000000000004</v>
      </c>
      <c r="H1883" s="184">
        <v>1.9745999999999999</v>
      </c>
      <c r="I1883" s="184">
        <v>2.3841999999999999</v>
      </c>
      <c r="J1883" s="184">
        <v>3.7585999999999999</v>
      </c>
      <c r="K1883" s="184">
        <v>13.0656</v>
      </c>
      <c r="L1883" s="184">
        <v>20.345500000000001</v>
      </c>
      <c r="M1883" s="184">
        <v>49.912399999999998</v>
      </c>
      <c r="N1883" s="184">
        <v>54.833300000000001</v>
      </c>
      <c r="O1883" s="184">
        <v>15.3163</v>
      </c>
      <c r="P1883" s="184">
        <v>13.5022</v>
      </c>
      <c r="Q1883" s="184">
        <v>17.949300000000001</v>
      </c>
      <c r="R1883" s="184">
        <v>28.194400000000002</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44410</v>
      </c>
      <c r="E1884" s="184">
        <v>15.47</v>
      </c>
      <c r="F1884" s="184">
        <v>0.84750000000000003</v>
      </c>
      <c r="G1884" s="184">
        <v>0.84750000000000003</v>
      </c>
      <c r="H1884" s="184">
        <v>1.7763</v>
      </c>
      <c r="I1884" s="184">
        <v>2.7223999999999999</v>
      </c>
      <c r="J1884" s="184">
        <v>3.9651000000000001</v>
      </c>
      <c r="K1884" s="184">
        <v>14.0855</v>
      </c>
      <c r="L1884" s="184">
        <v>20.389099999999999</v>
      </c>
      <c r="M1884" s="184">
        <v>46.7742</v>
      </c>
      <c r="N1884" s="184">
        <v>56.896599999999999</v>
      </c>
      <c r="O1884" s="184"/>
      <c r="P1884" s="184"/>
      <c r="Q1884" s="184">
        <v>15.920299999999999</v>
      </c>
      <c r="R1884" s="184">
        <v>24.217400000000001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44410</v>
      </c>
      <c r="E1885" s="184">
        <v>14.92</v>
      </c>
      <c r="F1885" s="184">
        <v>0.81079999999999997</v>
      </c>
      <c r="G1885" s="184">
        <v>0.81079999999999997</v>
      </c>
      <c r="H1885" s="184">
        <v>1.7041999999999999</v>
      </c>
      <c r="I1885" s="184">
        <v>2.6135000000000002</v>
      </c>
      <c r="J1885" s="184">
        <v>3.8273999999999999</v>
      </c>
      <c r="K1885" s="184">
        <v>13.8063</v>
      </c>
      <c r="L1885" s="184">
        <v>19.839400000000001</v>
      </c>
      <c r="M1885" s="184">
        <v>45.703099999999999</v>
      </c>
      <c r="N1885" s="184">
        <v>55.578699999999998</v>
      </c>
      <c r="O1885" s="184"/>
      <c r="P1885" s="184"/>
      <c r="Q1885" s="184">
        <v>14.508100000000001</v>
      </c>
      <c r="R1885" s="184">
        <v>23.226600000000001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44410</v>
      </c>
      <c r="E1886" s="184">
        <v>88.48</v>
      </c>
      <c r="F1886" s="184">
        <v>0.94689999999999996</v>
      </c>
      <c r="G1886" s="184">
        <v>0.94689999999999996</v>
      </c>
      <c r="H1886" s="184">
        <v>2.2063000000000001</v>
      </c>
      <c r="I1886" s="184">
        <v>3.1476000000000002</v>
      </c>
      <c r="J1886" s="184">
        <v>6.5639000000000003</v>
      </c>
      <c r="K1886" s="184">
        <v>21.006599999999999</v>
      </c>
      <c r="L1886" s="184">
        <v>40.244100000000003</v>
      </c>
      <c r="M1886" s="184">
        <v>81.7958</v>
      </c>
      <c r="N1886" s="184">
        <v>107.9436</v>
      </c>
      <c r="O1886" s="184">
        <v>15.4947</v>
      </c>
      <c r="P1886" s="184">
        <v>17.717300000000002</v>
      </c>
      <c r="Q1886" s="184">
        <v>17.658200000000001</v>
      </c>
      <c r="R1886" s="184">
        <v>36.352400000000003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44410</v>
      </c>
      <c r="E1887" s="184">
        <v>81.44</v>
      </c>
      <c r="F1887" s="184">
        <v>0.94199999999999995</v>
      </c>
      <c r="G1887" s="184">
        <v>0.94199999999999995</v>
      </c>
      <c r="H1887" s="184">
        <v>2.1831999999999998</v>
      </c>
      <c r="I1887" s="184">
        <v>3.1017000000000001</v>
      </c>
      <c r="J1887" s="184">
        <v>6.4574999999999996</v>
      </c>
      <c r="K1887" s="184">
        <v>20.669699999999999</v>
      </c>
      <c r="L1887" s="184">
        <v>39.4998</v>
      </c>
      <c r="M1887" s="184">
        <v>80.296700000000001</v>
      </c>
      <c r="N1887" s="184">
        <v>105.7085</v>
      </c>
      <c r="O1887" s="184">
        <v>14.235799999999999</v>
      </c>
      <c r="P1887" s="184">
        <v>16.445599999999999</v>
      </c>
      <c r="Q1887" s="184">
        <v>16.923999999999999</v>
      </c>
      <c r="R1887" s="184">
        <v>34.8932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44410</v>
      </c>
      <c r="E1888" s="184">
        <v>17.951699999999999</v>
      </c>
      <c r="F1888" s="184">
        <v>0.80179999999999996</v>
      </c>
      <c r="G1888" s="184">
        <v>0.80179999999999996</v>
      </c>
      <c r="H1888" s="184">
        <v>1.1579999999999999</v>
      </c>
      <c r="I1888" s="184">
        <v>2.1480000000000001</v>
      </c>
      <c r="J1888" s="184">
        <v>2.7755000000000001</v>
      </c>
      <c r="K1888" s="184">
        <v>12.8186</v>
      </c>
      <c r="L1888" s="184">
        <v>16.132100000000001</v>
      </c>
      <c r="M1888" s="184">
        <v>43.267499999999998</v>
      </c>
      <c r="N1888" s="184">
        <v>53.9544</v>
      </c>
      <c r="O1888" s="184">
        <v>9.9108999999999998</v>
      </c>
      <c r="P1888" s="184">
        <v>10.383599999999999</v>
      </c>
      <c r="Q1888" s="184">
        <v>10.412599999999999</v>
      </c>
      <c r="R1888" s="184">
        <v>24.6706</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44410</v>
      </c>
      <c r="E1889" s="184">
        <v>16.001100000000001</v>
      </c>
      <c r="F1889" s="184">
        <v>0.78669999999999995</v>
      </c>
      <c r="G1889" s="184">
        <v>0.78669999999999995</v>
      </c>
      <c r="H1889" s="184">
        <v>1.123</v>
      </c>
      <c r="I1889" s="184">
        <v>2.0796999999999999</v>
      </c>
      <c r="J1889" s="184">
        <v>2.6204999999999998</v>
      </c>
      <c r="K1889" s="184">
        <v>12.2987</v>
      </c>
      <c r="L1889" s="184">
        <v>15.103400000000001</v>
      </c>
      <c r="M1889" s="184">
        <v>40.547899999999998</v>
      </c>
      <c r="N1889" s="184">
        <v>50.326900000000002</v>
      </c>
      <c r="O1889" s="184">
        <v>7.9686000000000003</v>
      </c>
      <c r="P1889" s="184">
        <v>8.32</v>
      </c>
      <c r="Q1889" s="184">
        <v>8.2833000000000006</v>
      </c>
      <c r="R1889" s="184">
        <v>22.2028</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44410</v>
      </c>
      <c r="E1890" s="184">
        <v>389.460627198579</v>
      </c>
      <c r="F1890" s="184">
        <v>1.1006</v>
      </c>
      <c r="G1890" s="184">
        <v>1.1006</v>
      </c>
      <c r="H1890" s="184">
        <v>2.6516999999999999</v>
      </c>
      <c r="I1890" s="184">
        <v>2.7820999999999998</v>
      </c>
      <c r="J1890" s="184">
        <v>5.3059000000000003</v>
      </c>
      <c r="K1890" s="184">
        <v>15.787800000000001</v>
      </c>
      <c r="L1890" s="184">
        <v>17.607800000000001</v>
      </c>
      <c r="M1890" s="184">
        <v>52.896799999999999</v>
      </c>
      <c r="N1890" s="184">
        <v>62.0852</v>
      </c>
      <c r="O1890" s="184">
        <v>14.3025</v>
      </c>
      <c r="P1890" s="184">
        <v>14.4892</v>
      </c>
      <c r="Q1890" s="184">
        <v>16.350000000000001</v>
      </c>
      <c r="R1890" s="184">
        <v>27.431999999999999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44410</v>
      </c>
      <c r="E1891" s="184">
        <v>52.280700000000003</v>
      </c>
      <c r="F1891" s="184">
        <v>1.1060000000000001</v>
      </c>
      <c r="G1891" s="184">
        <v>1.1060000000000001</v>
      </c>
      <c r="H1891" s="184">
        <v>2.6644000000000001</v>
      </c>
      <c r="I1891" s="184">
        <v>2.8075000000000001</v>
      </c>
      <c r="J1891" s="184">
        <v>5.3639000000000001</v>
      </c>
      <c r="K1891" s="184">
        <v>15.9816</v>
      </c>
      <c r="L1891" s="184">
        <v>17.987400000000001</v>
      </c>
      <c r="M1891" s="184">
        <v>53.642000000000003</v>
      </c>
      <c r="N1891" s="184">
        <v>63.148299999999999</v>
      </c>
      <c r="O1891" s="184">
        <v>15.0474</v>
      </c>
      <c r="P1891" s="184">
        <v>15.4282</v>
      </c>
      <c r="Q1891" s="184">
        <v>16.117799999999999</v>
      </c>
      <c r="R1891" s="184">
        <v>28.2622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44410</v>
      </c>
      <c r="E1892" s="184">
        <v>57.615000000000002</v>
      </c>
      <c r="F1892" s="184">
        <v>0.81889999999999996</v>
      </c>
      <c r="G1892" s="184">
        <v>0.81889999999999996</v>
      </c>
      <c r="H1892" s="184">
        <v>1.0701000000000001</v>
      </c>
      <c r="I1892" s="184">
        <v>2.7885</v>
      </c>
      <c r="J1892" s="184">
        <v>4.9817</v>
      </c>
      <c r="K1892" s="184">
        <v>16.518699999999999</v>
      </c>
      <c r="L1892" s="184">
        <v>22.112200000000001</v>
      </c>
      <c r="M1892" s="184">
        <v>53.300699999999999</v>
      </c>
      <c r="N1892" s="184">
        <v>63.446800000000003</v>
      </c>
      <c r="O1892" s="184">
        <v>14.5199</v>
      </c>
      <c r="P1892" s="184">
        <v>15.2211</v>
      </c>
      <c r="Q1892" s="184">
        <v>19.719899999999999</v>
      </c>
      <c r="R1892" s="184">
        <v>28.004799999999999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44410</v>
      </c>
      <c r="E1893" s="184">
        <v>53.616</v>
      </c>
      <c r="F1893" s="184">
        <v>0.81230000000000002</v>
      </c>
      <c r="G1893" s="184">
        <v>0.81230000000000002</v>
      </c>
      <c r="H1893" s="184">
        <v>1.0517000000000001</v>
      </c>
      <c r="I1893" s="184">
        <v>2.75</v>
      </c>
      <c r="J1893" s="184">
        <v>4.8948999999999998</v>
      </c>
      <c r="K1893" s="184">
        <v>16.2255</v>
      </c>
      <c r="L1893" s="184">
        <v>21.534099999999999</v>
      </c>
      <c r="M1893" s="184">
        <v>52.214399999999998</v>
      </c>
      <c r="N1893" s="184">
        <v>61.884099999999997</v>
      </c>
      <c r="O1893" s="184">
        <v>13.419600000000001</v>
      </c>
      <c r="P1893" s="184">
        <v>14.1723</v>
      </c>
      <c r="Q1893" s="184">
        <v>15.616300000000001</v>
      </c>
      <c r="R1893" s="184">
        <v>26.7682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44410</v>
      </c>
      <c r="E1894" s="184">
        <v>114.7333</v>
      </c>
      <c r="F1894" s="184">
        <v>1.1429</v>
      </c>
      <c r="G1894" s="184">
        <v>1.1429</v>
      </c>
      <c r="H1894" s="184">
        <v>1.41</v>
      </c>
      <c r="I1894" s="184">
        <v>1.4970000000000001</v>
      </c>
      <c r="J1894" s="184">
        <v>5.2416</v>
      </c>
      <c r="K1894" s="184">
        <v>18.109200000000001</v>
      </c>
      <c r="L1894" s="184">
        <v>23.882100000000001</v>
      </c>
      <c r="M1894" s="184">
        <v>57.769100000000002</v>
      </c>
      <c r="N1894" s="184">
        <v>67.904399999999995</v>
      </c>
      <c r="O1894" s="184">
        <v>16.247499999999999</v>
      </c>
      <c r="P1894" s="184">
        <v>15.1829</v>
      </c>
      <c r="Q1894" s="184">
        <v>16.296900000000001</v>
      </c>
      <c r="R1894" s="184">
        <v>29.209099999999999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44410</v>
      </c>
      <c r="E1895" s="184">
        <v>122.1336</v>
      </c>
      <c r="F1895" s="184">
        <v>1.1477999999999999</v>
      </c>
      <c r="G1895" s="184">
        <v>1.1477999999999999</v>
      </c>
      <c r="H1895" s="184">
        <v>1.4214</v>
      </c>
      <c r="I1895" s="184">
        <v>1.5204</v>
      </c>
      <c r="J1895" s="184">
        <v>5.2938999999999998</v>
      </c>
      <c r="K1895" s="184">
        <v>18.295000000000002</v>
      </c>
      <c r="L1895" s="184">
        <v>24.267499999999998</v>
      </c>
      <c r="M1895" s="184">
        <v>58.519100000000002</v>
      </c>
      <c r="N1895" s="184">
        <v>68.959999999999994</v>
      </c>
      <c r="O1895" s="184">
        <v>16.993500000000001</v>
      </c>
      <c r="P1895" s="184">
        <v>15.998100000000001</v>
      </c>
      <c r="Q1895" s="184">
        <v>15.924200000000001</v>
      </c>
      <c r="R1895" s="184">
        <v>30.0428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44410</v>
      </c>
      <c r="E1896" s="184">
        <v>74.349999999999994</v>
      </c>
      <c r="F1896" s="184">
        <v>0.47299999999999998</v>
      </c>
      <c r="G1896" s="184">
        <v>0.47299999999999998</v>
      </c>
      <c r="H1896" s="184">
        <v>0.66339999999999999</v>
      </c>
      <c r="I1896" s="184">
        <v>1.1152</v>
      </c>
      <c r="J1896" s="184">
        <v>2.2837000000000001</v>
      </c>
      <c r="K1896" s="184">
        <v>10.920500000000001</v>
      </c>
      <c r="L1896" s="184">
        <v>13.372999999999999</v>
      </c>
      <c r="M1896" s="184">
        <v>43.838299999999997</v>
      </c>
      <c r="N1896" s="184">
        <v>56.000799999999998</v>
      </c>
      <c r="O1896" s="184">
        <v>11.541600000000001</v>
      </c>
      <c r="P1896" s="184">
        <v>11.035500000000001</v>
      </c>
      <c r="Q1896" s="184">
        <v>13.9139</v>
      </c>
      <c r="R1896" s="184">
        <v>19.191099999999999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44410</v>
      </c>
      <c r="E1897" s="184">
        <v>73.22</v>
      </c>
      <c r="F1897" s="184">
        <v>0.4803</v>
      </c>
      <c r="G1897" s="184">
        <v>0.4803</v>
      </c>
      <c r="H1897" s="184">
        <v>0.65990000000000004</v>
      </c>
      <c r="I1897" s="184">
        <v>1.1047</v>
      </c>
      <c r="J1897" s="184">
        <v>2.2483</v>
      </c>
      <c r="K1897" s="184">
        <v>10.7883</v>
      </c>
      <c r="L1897" s="184">
        <v>13.0985</v>
      </c>
      <c r="M1897" s="184">
        <v>43.3157</v>
      </c>
      <c r="N1897" s="184">
        <v>55.2258</v>
      </c>
      <c r="O1897" s="184">
        <v>11.0571</v>
      </c>
      <c r="P1897" s="184">
        <v>10.661</v>
      </c>
      <c r="Q1897" s="184">
        <v>13.5968</v>
      </c>
      <c r="R1897" s="184">
        <v>18.6005</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44410</v>
      </c>
      <c r="E1898" s="184">
        <v>181.06729999999999</v>
      </c>
      <c r="F1898" s="184">
        <v>0.74319999999999997</v>
      </c>
      <c r="G1898" s="184">
        <v>0.74319999999999997</v>
      </c>
      <c r="H1898" s="184">
        <v>1.1339999999999999</v>
      </c>
      <c r="I1898" s="184">
        <v>1.7128000000000001</v>
      </c>
      <c r="J1898" s="184">
        <v>3.0741000000000001</v>
      </c>
      <c r="K1898" s="184">
        <v>10.5671</v>
      </c>
      <c r="L1898" s="184">
        <v>11.3515</v>
      </c>
      <c r="M1898" s="184">
        <v>33.288899999999998</v>
      </c>
      <c r="N1898" s="184">
        <v>40.633699999999997</v>
      </c>
      <c r="O1898" s="184">
        <v>8.6293000000000006</v>
      </c>
      <c r="P1898" s="184">
        <v>12.767799999999999</v>
      </c>
      <c r="Q1898" s="184">
        <v>18.4514</v>
      </c>
      <c r="R1898" s="184">
        <v>19.789200000000001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44410</v>
      </c>
      <c r="E1899" s="184">
        <v>195.9924</v>
      </c>
      <c r="F1899" s="184">
        <v>0.75219999999999998</v>
      </c>
      <c r="G1899" s="184">
        <v>0.75219999999999998</v>
      </c>
      <c r="H1899" s="184">
        <v>1.1642999999999999</v>
      </c>
      <c r="I1899" s="184">
        <v>1.7648999999999999</v>
      </c>
      <c r="J1899" s="184">
        <v>3.1772999999999998</v>
      </c>
      <c r="K1899" s="184">
        <v>10.875299999999999</v>
      </c>
      <c r="L1899" s="184">
        <v>11.9605</v>
      </c>
      <c r="M1899" s="184">
        <v>34.426099999999998</v>
      </c>
      <c r="N1899" s="184">
        <v>42.264600000000002</v>
      </c>
      <c r="O1899" s="184">
        <v>10.1008</v>
      </c>
      <c r="P1899" s="184">
        <v>14.0914</v>
      </c>
      <c r="Q1899" s="184">
        <v>17.0413</v>
      </c>
      <c r="R1899" s="184">
        <v>21.358899999999998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44396</v>
      </c>
      <c r="E1900" s="184">
        <v>14.140499999999999</v>
      </c>
      <c r="F1900" s="184">
        <v>2.5499999999999998E-2</v>
      </c>
      <c r="G1900" s="184">
        <v>2.5499999999999998E-2</v>
      </c>
      <c r="H1900" s="184">
        <v>-4.3799999999999999E-2</v>
      </c>
      <c r="I1900" s="184">
        <v>-0.29970000000000002</v>
      </c>
      <c r="J1900" s="184">
        <v>1.0894999999999999</v>
      </c>
      <c r="K1900" s="184">
        <v>12.2636</v>
      </c>
      <c r="L1900" s="184">
        <v>15.590199999999999</v>
      </c>
      <c r="M1900" s="184">
        <v>35.984699999999997</v>
      </c>
      <c r="N1900" s="184">
        <v>46.3093</v>
      </c>
      <c r="O1900" s="184">
        <v>12.176299999999999</v>
      </c>
      <c r="P1900" s="184"/>
      <c r="Q1900" s="184">
        <v>12.159599999999999</v>
      </c>
      <c r="R1900" s="184">
        <v>20.9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44396</v>
      </c>
      <c r="E1901" s="184">
        <v>13.5486</v>
      </c>
      <c r="F1901" s="184">
        <v>1.6199999999999999E-2</v>
      </c>
      <c r="G1901" s="184">
        <v>1.6199999999999999E-2</v>
      </c>
      <c r="H1901" s="184">
        <v>-6.4899999999999999E-2</v>
      </c>
      <c r="I1901" s="184">
        <v>-0.34200000000000003</v>
      </c>
      <c r="J1901" s="184">
        <v>0.99439999999999995</v>
      </c>
      <c r="K1901" s="184">
        <v>11.9543</v>
      </c>
      <c r="L1901" s="184">
        <v>14.957000000000001</v>
      </c>
      <c r="M1901" s="184">
        <v>34.861600000000003</v>
      </c>
      <c r="N1901" s="184">
        <v>44.685099999999998</v>
      </c>
      <c r="O1901" s="184">
        <v>10.6038</v>
      </c>
      <c r="P1901" s="184"/>
      <c r="Q1901" s="184">
        <v>10.5823</v>
      </c>
      <c r="R1901" s="184">
        <v>19.5322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44410</v>
      </c>
      <c r="E1902" s="184">
        <v>13.5618</v>
      </c>
      <c r="F1902" s="184">
        <v>0.12479999999999999</v>
      </c>
      <c r="G1902" s="184">
        <v>0.12479999999999999</v>
      </c>
      <c r="H1902" s="184">
        <v>0.13289999999999999</v>
      </c>
      <c r="I1902" s="184">
        <v>4.4299999999999999E-2</v>
      </c>
      <c r="J1902" s="184">
        <v>0.495</v>
      </c>
      <c r="K1902" s="184">
        <v>9.2530999999999999</v>
      </c>
      <c r="L1902" s="184">
        <v>13.863300000000001</v>
      </c>
      <c r="M1902" s="184">
        <v>35.694000000000003</v>
      </c>
      <c r="N1902" s="184">
        <v>42.838500000000003</v>
      </c>
      <c r="O1902" s="184"/>
      <c r="P1902" s="184"/>
      <c r="Q1902" s="184">
        <v>10.689299999999999</v>
      </c>
      <c r="R1902" s="184">
        <v>20.707100000000001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44410</v>
      </c>
      <c r="E1903" s="184">
        <v>12.9733</v>
      </c>
      <c r="F1903" s="184">
        <v>0.1158</v>
      </c>
      <c r="G1903" s="184">
        <v>0.1158</v>
      </c>
      <c r="H1903" s="184">
        <v>0.1111</v>
      </c>
      <c r="I1903" s="184">
        <v>8.0000000000000004E-4</v>
      </c>
      <c r="J1903" s="184">
        <v>0.40010000000000001</v>
      </c>
      <c r="K1903" s="184">
        <v>8.9423999999999992</v>
      </c>
      <c r="L1903" s="184">
        <v>13.2476</v>
      </c>
      <c r="M1903" s="184">
        <v>34.584800000000001</v>
      </c>
      <c r="N1903" s="184">
        <v>41.268999999999998</v>
      </c>
      <c r="O1903" s="184"/>
      <c r="P1903" s="184"/>
      <c r="Q1903" s="184">
        <v>9.0645000000000007</v>
      </c>
      <c r="R1903" s="184">
        <v>19.338999999999999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44410</v>
      </c>
      <c r="E1904" s="184">
        <v>364.50740000000002</v>
      </c>
      <c r="F1904" s="184">
        <v>0.65700000000000003</v>
      </c>
      <c r="G1904" s="184">
        <v>0.65700000000000003</v>
      </c>
      <c r="H1904" s="184">
        <v>1.3382000000000001</v>
      </c>
      <c r="I1904" s="184">
        <v>1.2804</v>
      </c>
      <c r="J1904" s="184">
        <v>2.6073</v>
      </c>
      <c r="K1904" s="184">
        <v>16.4482</v>
      </c>
      <c r="L1904" s="184">
        <v>19.160699999999999</v>
      </c>
      <c r="M1904" s="184">
        <v>65.396000000000001</v>
      </c>
      <c r="N1904" s="184">
        <v>78.452500000000001</v>
      </c>
      <c r="O1904" s="184">
        <v>11.324199999999999</v>
      </c>
      <c r="P1904" s="184">
        <v>13.052199999999999</v>
      </c>
      <c r="Q1904" s="184">
        <v>17.3934</v>
      </c>
      <c r="R1904" s="184">
        <v>26.8184</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44410</v>
      </c>
      <c r="E1905" s="184">
        <v>388.88619999999997</v>
      </c>
      <c r="F1905" s="184">
        <v>0.66339999999999999</v>
      </c>
      <c r="G1905" s="184">
        <v>0.66339999999999999</v>
      </c>
      <c r="H1905" s="184">
        <v>1.3535999999999999</v>
      </c>
      <c r="I1905" s="184">
        <v>1.3127</v>
      </c>
      <c r="J1905" s="184">
        <v>2.6823999999999999</v>
      </c>
      <c r="K1905" s="184">
        <v>16.708100000000002</v>
      </c>
      <c r="L1905" s="184">
        <v>19.673999999999999</v>
      </c>
      <c r="M1905" s="184">
        <v>66.503100000000003</v>
      </c>
      <c r="N1905" s="184">
        <v>80.084299999999999</v>
      </c>
      <c r="O1905" s="184">
        <v>12.309900000000001</v>
      </c>
      <c r="P1905" s="184">
        <v>13.999499999999999</v>
      </c>
      <c r="Q1905" s="184">
        <v>14.0289</v>
      </c>
      <c r="R1905" s="184">
        <v>28.01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44410</v>
      </c>
      <c r="E1906" s="184">
        <v>15.89</v>
      </c>
      <c r="F1906" s="184">
        <v>1.3392999999999999</v>
      </c>
      <c r="G1906" s="184">
        <v>1.3392999999999999</v>
      </c>
      <c r="H1906" s="184">
        <v>1.7937000000000001</v>
      </c>
      <c r="I1906" s="184">
        <v>2.5823</v>
      </c>
      <c r="J1906" s="184">
        <v>4.7462</v>
      </c>
      <c r="K1906" s="184">
        <v>15.731999999999999</v>
      </c>
      <c r="L1906" s="184">
        <v>16.239899999999999</v>
      </c>
      <c r="M1906" s="184">
        <v>46.047800000000002</v>
      </c>
      <c r="N1906" s="184">
        <v>52.495199999999997</v>
      </c>
      <c r="O1906" s="184"/>
      <c r="P1906" s="184"/>
      <c r="Q1906" s="184">
        <v>19.0153</v>
      </c>
      <c r="R1906" s="184">
        <v>26.970199999999998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44410</v>
      </c>
      <c r="E1907" s="184">
        <v>15.56</v>
      </c>
      <c r="F1907" s="184">
        <v>1.3021</v>
      </c>
      <c r="G1907" s="184">
        <v>1.3021</v>
      </c>
      <c r="H1907" s="184">
        <v>1.7659</v>
      </c>
      <c r="I1907" s="184">
        <v>2.5709</v>
      </c>
      <c r="J1907" s="184">
        <v>4.6402000000000001</v>
      </c>
      <c r="K1907" s="184">
        <v>15.516</v>
      </c>
      <c r="L1907" s="184">
        <v>15.7738</v>
      </c>
      <c r="M1907" s="184">
        <v>45.284799999999997</v>
      </c>
      <c r="N1907" s="184">
        <v>51.361899999999999</v>
      </c>
      <c r="O1907" s="184"/>
      <c r="P1907" s="184"/>
      <c r="Q1907" s="184">
        <v>18.080100000000002</v>
      </c>
      <c r="R1907" s="184">
        <v>26.094899999999999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44410</v>
      </c>
      <c r="E1908" s="184">
        <v>100.8556</v>
      </c>
      <c r="F1908" s="184">
        <v>0.84570000000000001</v>
      </c>
      <c r="G1908" s="184">
        <v>0.84570000000000001</v>
      </c>
      <c r="H1908" s="184">
        <v>1.1137999999999999</v>
      </c>
      <c r="I1908" s="184">
        <v>2.2229999999999999</v>
      </c>
      <c r="J1908" s="184">
        <v>3.6560000000000001</v>
      </c>
      <c r="K1908" s="184">
        <v>14.5311</v>
      </c>
      <c r="L1908" s="184">
        <v>16.230599999999999</v>
      </c>
      <c r="M1908" s="184">
        <v>47.853700000000003</v>
      </c>
      <c r="N1908" s="184">
        <v>58.292499999999997</v>
      </c>
      <c r="O1908" s="184">
        <v>16.018000000000001</v>
      </c>
      <c r="P1908" s="184">
        <v>14.749700000000001</v>
      </c>
      <c r="Q1908" s="184">
        <v>14.154999999999999</v>
      </c>
      <c r="R1908" s="184">
        <v>29.310600000000001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44410</v>
      </c>
      <c r="E1909" s="184">
        <v>94.791799999999995</v>
      </c>
      <c r="F1909" s="184">
        <v>0.84050000000000002</v>
      </c>
      <c r="G1909" s="184">
        <v>0.84050000000000002</v>
      </c>
      <c r="H1909" s="184">
        <v>1.1001000000000001</v>
      </c>
      <c r="I1909" s="184">
        <v>2.1956000000000002</v>
      </c>
      <c r="J1909" s="184">
        <v>3.5958000000000001</v>
      </c>
      <c r="K1909" s="184">
        <v>14.330399999999999</v>
      </c>
      <c r="L1909" s="184">
        <v>15.8294</v>
      </c>
      <c r="M1909" s="184">
        <v>47.100200000000001</v>
      </c>
      <c r="N1909" s="184">
        <v>57.215499999999999</v>
      </c>
      <c r="O1909" s="184">
        <v>15.2423</v>
      </c>
      <c r="P1909" s="184">
        <v>13.9443</v>
      </c>
      <c r="Q1909" s="184">
        <v>15.0459</v>
      </c>
      <c r="R1909" s="184">
        <v>28.469799999999999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0.73301470588235296</v>
      </c>
      <c r="G1910" s="186">
        <v>0.73301470588235296</v>
      </c>
      <c r="H1910" s="186">
        <v>1.2821088235294116</v>
      </c>
      <c r="I1910" s="186">
        <v>1.8707676470588237</v>
      </c>
      <c r="J1910" s="186">
        <v>3.6452676470588234</v>
      </c>
      <c r="K1910" s="186">
        <v>14.299626470588235</v>
      </c>
      <c r="L1910" s="186">
        <v>19.283588235294118</v>
      </c>
      <c r="M1910" s="186">
        <v>49.745793749999997</v>
      </c>
      <c r="N1910" s="186">
        <v>60.513709375000005</v>
      </c>
      <c r="O1910" s="186">
        <v>12.459334615384618</v>
      </c>
      <c r="P1910" s="186">
        <v>13.41249166666667</v>
      </c>
      <c r="Q1910" s="186">
        <v>16.125397058823527</v>
      </c>
      <c r="R1910" s="186">
        <v>25.441568749999995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0.7942499999999999</v>
      </c>
      <c r="G1911" s="186">
        <v>0.7942499999999999</v>
      </c>
      <c r="H1911" s="186">
        <v>1.3458999999999999</v>
      </c>
      <c r="I1911" s="186">
        <v>2.1838000000000002</v>
      </c>
      <c r="J1911" s="186">
        <v>3.7342500000000003</v>
      </c>
      <c r="K1911" s="186">
        <v>14.43075</v>
      </c>
      <c r="L1911" s="186">
        <v>17.797600000000003</v>
      </c>
      <c r="M1911" s="186">
        <v>47.219450000000002</v>
      </c>
      <c r="N1911" s="186">
        <v>56.518249999999995</v>
      </c>
      <c r="O1911" s="186">
        <v>12.2431</v>
      </c>
      <c r="P1911" s="186">
        <v>13.9719</v>
      </c>
      <c r="Q1911" s="186">
        <v>16.021000000000001</v>
      </c>
      <c r="R1911" s="186">
        <v>26.265049999999999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44410</v>
      </c>
      <c r="C8" s="65">
        <f>VLOOKUP($A8,'Return Data'!$B$7:$R$2843,4,0)</f>
        <v>28.762899999999998</v>
      </c>
      <c r="D8" s="65">
        <f>VLOOKUP($A8,'Return Data'!$B$7:$R$2843,10,0)</f>
        <v>10.5105</v>
      </c>
      <c r="E8" s="66">
        <f t="shared" ref="E8:E16" si="0">RANK(D8,D$8:D$16,0)</f>
        <v>4</v>
      </c>
      <c r="F8" s="65">
        <f>VLOOKUP($A8,'Return Data'!$B$7:$R$2843,11,0)</f>
        <v>12.6296</v>
      </c>
      <c r="G8" s="66">
        <f t="shared" ref="G8:G16" si="1">RANK(F8,F$8:F$16,0)</f>
        <v>4</v>
      </c>
      <c r="H8" s="65">
        <f>VLOOKUP($A8,'Return Data'!$B$7:$R$2843,12,0)</f>
        <v>29.841000000000001</v>
      </c>
      <c r="I8" s="66">
        <f t="shared" ref="I8:I16" si="2">RANK(H8,H$8:H$16,0)</f>
        <v>4</v>
      </c>
      <c r="J8" s="65">
        <f>VLOOKUP($A8,'Return Data'!$B$7:$R$2843,13,0)</f>
        <v>36.084899999999998</v>
      </c>
      <c r="K8" s="66">
        <f t="shared" ref="K8:K16" si="3">RANK(J8,J$8:J$16,0)</f>
        <v>4</v>
      </c>
      <c r="L8" s="65">
        <f>VLOOKUP($A8,'Return Data'!$B$7:$R$2843,17,0)</f>
        <v>21.958300000000001</v>
      </c>
      <c r="M8" s="66">
        <f t="shared" ref="M8:M14" si="4">RANK(L8,L$8:L$16,0)</f>
        <v>2</v>
      </c>
      <c r="N8" s="65">
        <f>VLOOKUP($A8,'Return Data'!$B$7:$R$2843,14,0)</f>
        <v>14.4062</v>
      </c>
      <c r="O8" s="66">
        <f t="shared" ref="O8:O14" si="5">RANK(N8,N$8:N$16,0)</f>
        <v>2</v>
      </c>
      <c r="P8" s="65">
        <f>VLOOKUP($A8,'Return Data'!$B$7:$R$2843,15,0)</f>
        <v>11.558199999999999</v>
      </c>
      <c r="Q8" s="66">
        <f t="shared" ref="Q8:Q14" si="6">RANK(P8,P$8:P$16,0)</f>
        <v>3</v>
      </c>
      <c r="R8" s="65">
        <f>VLOOKUP($A8,'Return Data'!$B$7:$R$2843,16,0)</f>
        <v>10.128500000000001</v>
      </c>
      <c r="S8" s="67">
        <f t="shared" ref="S8:S16" si="7">RANK(R8,R$8:R$16,0)</f>
        <v>5</v>
      </c>
    </row>
    <row r="9" spans="1:20" x14ac:dyDescent="0.3">
      <c r="A9" s="63" t="s">
        <v>1244</v>
      </c>
      <c r="B9" s="64">
        <f>VLOOKUP($A9,'Return Data'!$B$7:$R$2843,3,0)</f>
        <v>44410</v>
      </c>
      <c r="C9" s="65">
        <f>VLOOKUP($A9,'Return Data'!$B$7:$R$2843,4,0)</f>
        <v>45.185000000000002</v>
      </c>
      <c r="D9" s="65">
        <f>VLOOKUP($A9,'Return Data'!$B$7:$R$2843,10,0)</f>
        <v>8.6725999999999992</v>
      </c>
      <c r="E9" s="66">
        <f t="shared" si="0"/>
        <v>7</v>
      </c>
      <c r="F9" s="65">
        <f>VLOOKUP($A9,'Return Data'!$B$7:$R$2843,11,0)</f>
        <v>10.460599999999999</v>
      </c>
      <c r="G9" s="66">
        <f t="shared" si="1"/>
        <v>5</v>
      </c>
      <c r="H9" s="65">
        <f>VLOOKUP($A9,'Return Data'!$B$7:$R$2843,12,0)</f>
        <v>26.462399999999999</v>
      </c>
      <c r="I9" s="66">
        <f t="shared" si="2"/>
        <v>5</v>
      </c>
      <c r="J9" s="65">
        <f>VLOOKUP($A9,'Return Data'!$B$7:$R$2843,13,0)</f>
        <v>29.838200000000001</v>
      </c>
      <c r="K9" s="66">
        <f t="shared" si="3"/>
        <v>5</v>
      </c>
      <c r="L9" s="65">
        <f>VLOOKUP($A9,'Return Data'!$B$7:$R$2843,17,0)</f>
        <v>21.011500000000002</v>
      </c>
      <c r="M9" s="66">
        <f t="shared" si="4"/>
        <v>3</v>
      </c>
      <c r="N9" s="65">
        <f>VLOOKUP($A9,'Return Data'!$B$7:$R$2843,14,0)</f>
        <v>12.4854</v>
      </c>
      <c r="O9" s="66">
        <f t="shared" si="5"/>
        <v>4</v>
      </c>
      <c r="P9" s="65">
        <f>VLOOKUP($A9,'Return Data'!$B$7:$R$2843,15,0)</f>
        <v>10.710100000000001</v>
      </c>
      <c r="Q9" s="66">
        <f t="shared" si="6"/>
        <v>4</v>
      </c>
      <c r="R9" s="65">
        <f>VLOOKUP($A9,'Return Data'!$B$7:$R$2843,16,0)</f>
        <v>9.9041999999999994</v>
      </c>
      <c r="S9" s="67">
        <f t="shared" si="7"/>
        <v>6</v>
      </c>
    </row>
    <row r="10" spans="1:20" x14ac:dyDescent="0.3">
      <c r="A10" s="63" t="s">
        <v>1246</v>
      </c>
      <c r="B10" s="64">
        <f>VLOOKUP($A10,'Return Data'!$B$7:$R$2843,3,0)</f>
        <v>44410</v>
      </c>
      <c r="C10" s="65">
        <f>VLOOKUP($A10,'Return Data'!$B$7:$R$2843,4,0)</f>
        <v>374.02109999999999</v>
      </c>
      <c r="D10" s="65">
        <f>VLOOKUP($A10,'Return Data'!$B$7:$R$2843,10,0)</f>
        <v>10.902900000000001</v>
      </c>
      <c r="E10" s="66">
        <f t="shared" si="0"/>
        <v>3</v>
      </c>
      <c r="F10" s="65">
        <f>VLOOKUP($A10,'Return Data'!$B$7:$R$2843,11,0)</f>
        <v>17.293399999999998</v>
      </c>
      <c r="G10" s="66">
        <f t="shared" si="1"/>
        <v>2</v>
      </c>
      <c r="H10" s="65">
        <f>VLOOKUP($A10,'Return Data'!$B$7:$R$2843,12,0)</f>
        <v>44.303400000000003</v>
      </c>
      <c r="I10" s="66">
        <f t="shared" si="2"/>
        <v>2</v>
      </c>
      <c r="J10" s="65">
        <f>VLOOKUP($A10,'Return Data'!$B$7:$R$2843,13,0)</f>
        <v>43.271799999999999</v>
      </c>
      <c r="K10" s="66">
        <f t="shared" si="3"/>
        <v>2</v>
      </c>
      <c r="L10" s="65">
        <f>VLOOKUP($A10,'Return Data'!$B$7:$R$2843,17,0)</f>
        <v>20.3081</v>
      </c>
      <c r="M10" s="66">
        <f t="shared" si="4"/>
        <v>4</v>
      </c>
      <c r="N10" s="65">
        <f>VLOOKUP($A10,'Return Data'!$B$7:$R$2843,14,0)</f>
        <v>13.745200000000001</v>
      </c>
      <c r="O10" s="66">
        <f t="shared" si="5"/>
        <v>3</v>
      </c>
      <c r="P10" s="65">
        <f>VLOOKUP($A10,'Return Data'!$B$7:$R$2843,15,0)</f>
        <v>13.3848</v>
      </c>
      <c r="Q10" s="66">
        <f t="shared" si="6"/>
        <v>2</v>
      </c>
      <c r="R10" s="65">
        <f>VLOOKUP($A10,'Return Data'!$B$7:$R$2843,16,0)</f>
        <v>21.286200000000001</v>
      </c>
      <c r="S10" s="67">
        <f t="shared" si="7"/>
        <v>2</v>
      </c>
    </row>
    <row r="11" spans="1:20" x14ac:dyDescent="0.3">
      <c r="A11" s="63" t="s">
        <v>2023</v>
      </c>
      <c r="B11" s="64">
        <f>VLOOKUP($A11,'Return Data'!$B$7:$R$2843,3,0)</f>
        <v>44410</v>
      </c>
      <c r="C11" s="65">
        <f>VLOOKUP($A11,'Return Data'!$B$7:$R$2843,4,0)</f>
        <v>23.646999999999998</v>
      </c>
      <c r="D11" s="65">
        <f>VLOOKUP($A11,'Return Data'!$B$7:$R$2843,10,0)</f>
        <v>8.8308999999999997</v>
      </c>
      <c r="E11" s="66">
        <f t="shared" si="0"/>
        <v>6</v>
      </c>
      <c r="F11" s="65">
        <f>VLOOKUP($A11,'Return Data'!$B$7:$R$2843,11,0)</f>
        <v>9.0342000000000002</v>
      </c>
      <c r="G11" s="66">
        <f t="shared" si="1"/>
        <v>7</v>
      </c>
      <c r="H11" s="65">
        <f>VLOOKUP($A11,'Return Data'!$B$7:$R$2843,12,0)</f>
        <v>24.6646</v>
      </c>
      <c r="I11" s="66">
        <f t="shared" si="2"/>
        <v>6</v>
      </c>
      <c r="J11" s="65">
        <f>VLOOKUP($A11,'Return Data'!$B$7:$R$2843,13,0)</f>
        <v>27.176100000000002</v>
      </c>
      <c r="K11" s="66">
        <f t="shared" si="3"/>
        <v>6</v>
      </c>
      <c r="L11" s="65">
        <f>VLOOKUP($A11,'Return Data'!$B$7:$R$2843,17,0)</f>
        <v>16.139199999999999</v>
      </c>
      <c r="M11" s="66">
        <f t="shared" si="4"/>
        <v>5</v>
      </c>
      <c r="N11" s="65">
        <f>VLOOKUP($A11,'Return Data'!$B$7:$R$2843,14,0)</f>
        <v>10.9544</v>
      </c>
      <c r="O11" s="66">
        <f t="shared" si="5"/>
        <v>6</v>
      </c>
      <c r="P11" s="65">
        <f>VLOOKUP($A11,'Return Data'!$B$7:$R$2843,15,0)</f>
        <v>8.3451000000000004</v>
      </c>
      <c r="Q11" s="66">
        <f t="shared" si="6"/>
        <v>7</v>
      </c>
      <c r="R11" s="65">
        <f>VLOOKUP($A11,'Return Data'!$B$7:$R$2843,16,0)</f>
        <v>8.6847999999999992</v>
      </c>
      <c r="S11" s="67">
        <f t="shared" si="7"/>
        <v>8</v>
      </c>
    </row>
    <row r="12" spans="1:20" x14ac:dyDescent="0.3">
      <c r="A12" s="63" t="s">
        <v>1248</v>
      </c>
      <c r="B12" s="64">
        <f>VLOOKUP($A12,'Return Data'!$B$7:$R$2843,3,0)</f>
        <v>44410</v>
      </c>
      <c r="C12" s="65">
        <f>VLOOKUP($A12,'Return Data'!$B$7:$R$2843,4,0)</f>
        <v>74.061599999999999</v>
      </c>
      <c r="D12" s="65">
        <f>VLOOKUP($A12,'Return Data'!$B$7:$R$2843,10,0)</f>
        <v>21.0822</v>
      </c>
      <c r="E12" s="66">
        <f t="shared" si="0"/>
        <v>1</v>
      </c>
      <c r="F12" s="65">
        <f>VLOOKUP($A12,'Return Data'!$B$7:$R$2843,11,0)</f>
        <v>47.2166</v>
      </c>
      <c r="G12" s="66">
        <f t="shared" si="1"/>
        <v>1</v>
      </c>
      <c r="H12" s="65">
        <f>VLOOKUP($A12,'Return Data'!$B$7:$R$2843,12,0)</f>
        <v>55.0593</v>
      </c>
      <c r="I12" s="66">
        <f t="shared" si="2"/>
        <v>1</v>
      </c>
      <c r="J12" s="65">
        <f>VLOOKUP($A12,'Return Data'!$B$7:$R$2843,13,0)</f>
        <v>69.709999999999994</v>
      </c>
      <c r="K12" s="66">
        <f t="shared" si="3"/>
        <v>1</v>
      </c>
      <c r="L12" s="65">
        <f>VLOOKUP($A12,'Return Data'!$B$7:$R$2843,17,0)</f>
        <v>40.387300000000003</v>
      </c>
      <c r="M12" s="66">
        <f t="shared" si="4"/>
        <v>1</v>
      </c>
      <c r="N12" s="65">
        <f>VLOOKUP($A12,'Return Data'!$B$7:$R$2843,14,0)</f>
        <v>28.575600000000001</v>
      </c>
      <c r="O12" s="66">
        <f t="shared" si="5"/>
        <v>1</v>
      </c>
      <c r="P12" s="65">
        <f>VLOOKUP($A12,'Return Data'!$B$7:$R$2843,15,0)</f>
        <v>18.092199999999998</v>
      </c>
      <c r="Q12" s="66">
        <f t="shared" si="6"/>
        <v>1</v>
      </c>
      <c r="R12" s="65">
        <f>VLOOKUP($A12,'Return Data'!$B$7:$R$2843,16,0)</f>
        <v>10.3218</v>
      </c>
      <c r="S12" s="67">
        <f t="shared" si="7"/>
        <v>4</v>
      </c>
    </row>
    <row r="13" spans="1:20" x14ac:dyDescent="0.3">
      <c r="A13" s="63" t="s">
        <v>1604</v>
      </c>
      <c r="B13" s="64">
        <f>VLOOKUP($A13,'Return Data'!$B$7:$R$2843,3,0)</f>
        <v>44410</v>
      </c>
      <c r="C13" s="65">
        <f>VLOOKUP($A13,'Return Data'!$B$7:$R$2843,4,0)</f>
        <v>22.798400000000001</v>
      </c>
      <c r="D13" s="65">
        <f>VLOOKUP($A13,'Return Data'!$B$7:$R$2843,10,0)</f>
        <v>12.624700000000001</v>
      </c>
      <c r="E13" s="66">
        <f t="shared" si="0"/>
        <v>2</v>
      </c>
      <c r="F13" s="65">
        <f>VLOOKUP($A13,'Return Data'!$B$7:$R$2843,11,0)</f>
        <v>7.5342000000000002</v>
      </c>
      <c r="G13" s="66">
        <f t="shared" si="1"/>
        <v>8</v>
      </c>
      <c r="H13" s="65">
        <f>VLOOKUP($A13,'Return Data'!$B$7:$R$2843,12,0)</f>
        <v>13.912800000000001</v>
      </c>
      <c r="I13" s="66">
        <f t="shared" si="2"/>
        <v>9</v>
      </c>
      <c r="J13" s="65">
        <f>VLOOKUP($A13,'Return Data'!$B$7:$R$2843,13,0)</f>
        <v>12.2662</v>
      </c>
      <c r="K13" s="66">
        <f t="shared" si="3"/>
        <v>9</v>
      </c>
      <c r="L13" s="65">
        <f>VLOOKUP($A13,'Return Data'!$B$7:$R$2843,17,0)</f>
        <v>11.0069</v>
      </c>
      <c r="M13" s="66">
        <f t="shared" si="4"/>
        <v>8</v>
      </c>
      <c r="N13" s="65">
        <f>VLOOKUP($A13,'Return Data'!$B$7:$R$2843,14,0)</f>
        <v>9.3795999999999999</v>
      </c>
      <c r="O13" s="66">
        <f t="shared" si="5"/>
        <v>7</v>
      </c>
      <c r="P13" s="65">
        <f>VLOOKUP($A13,'Return Data'!$B$7:$R$2843,15,0)</f>
        <v>8.3917000000000002</v>
      </c>
      <c r="Q13" s="66">
        <f t="shared" si="6"/>
        <v>6</v>
      </c>
      <c r="R13" s="65">
        <f>VLOOKUP($A13,'Return Data'!$B$7:$R$2843,16,0)</f>
        <v>9.4593000000000007</v>
      </c>
      <c r="S13" s="67">
        <f t="shared" si="7"/>
        <v>7</v>
      </c>
    </row>
    <row r="14" spans="1:20" x14ac:dyDescent="0.3">
      <c r="A14" s="63" t="s">
        <v>1251</v>
      </c>
      <c r="B14" s="64">
        <f>VLOOKUP($A14,'Return Data'!$B$7:$R$2843,3,0)</f>
        <v>44410</v>
      </c>
      <c r="C14" s="65">
        <f>VLOOKUP($A14,'Return Data'!$B$7:$R$2843,4,0)</f>
        <v>36.102600000000002</v>
      </c>
      <c r="D14" s="65">
        <f>VLOOKUP($A14,'Return Data'!$B$7:$R$2843,10,0)</f>
        <v>7.9654999999999996</v>
      </c>
      <c r="E14" s="66">
        <f t="shared" si="0"/>
        <v>8</v>
      </c>
      <c r="F14" s="65">
        <f>VLOOKUP($A14,'Return Data'!$B$7:$R$2843,11,0)</f>
        <v>9.6750000000000007</v>
      </c>
      <c r="G14" s="66">
        <f t="shared" si="1"/>
        <v>6</v>
      </c>
      <c r="H14" s="65">
        <f>VLOOKUP($A14,'Return Data'!$B$7:$R$2843,12,0)</f>
        <v>18.200600000000001</v>
      </c>
      <c r="I14" s="66">
        <f t="shared" si="2"/>
        <v>7</v>
      </c>
      <c r="J14" s="65">
        <f>VLOOKUP($A14,'Return Data'!$B$7:$R$2843,13,0)</f>
        <v>17.760300000000001</v>
      </c>
      <c r="K14" s="66">
        <f t="shared" si="3"/>
        <v>8</v>
      </c>
      <c r="L14" s="65">
        <f>VLOOKUP($A14,'Return Data'!$B$7:$R$2843,17,0)</f>
        <v>15.386200000000001</v>
      </c>
      <c r="M14" s="66">
        <f t="shared" si="4"/>
        <v>6</v>
      </c>
      <c r="N14" s="65">
        <f>VLOOKUP($A14,'Return Data'!$B$7:$R$2843,14,0)</f>
        <v>11.761799999999999</v>
      </c>
      <c r="O14" s="66">
        <f t="shared" si="5"/>
        <v>5</v>
      </c>
      <c r="P14" s="65">
        <f>VLOOKUP($A14,'Return Data'!$B$7:$R$2843,15,0)</f>
        <v>9.4541000000000004</v>
      </c>
      <c r="Q14" s="66">
        <f t="shared" si="6"/>
        <v>5</v>
      </c>
      <c r="R14" s="65">
        <f>VLOOKUP($A14,'Return Data'!$B$7:$R$2843,16,0)</f>
        <v>8.5305999999999997</v>
      </c>
      <c r="S14" s="67">
        <f t="shared" si="7"/>
        <v>9</v>
      </c>
    </row>
    <row r="15" spans="1:20" x14ac:dyDescent="0.3">
      <c r="A15" s="63" t="s">
        <v>1253</v>
      </c>
      <c r="B15" s="64">
        <f>VLOOKUP($A15,'Return Data'!$B$7:$R$2843,3,0)</f>
        <v>44410</v>
      </c>
      <c r="C15" s="65">
        <f>VLOOKUP($A15,'Return Data'!$B$7:$R$2843,4,0)</f>
        <v>14.592599999999999</v>
      </c>
      <c r="D15" s="65">
        <f>VLOOKUP($A15,'Return Data'!$B$7:$R$2843,10,0)</f>
        <v>9.0180000000000007</v>
      </c>
      <c r="E15" s="66">
        <f t="shared" si="0"/>
        <v>5</v>
      </c>
      <c r="F15" s="65">
        <f>VLOOKUP($A15,'Return Data'!$B$7:$R$2843,11,0)</f>
        <v>12.864599999999999</v>
      </c>
      <c r="G15" s="66">
        <f t="shared" si="1"/>
        <v>3</v>
      </c>
      <c r="H15" s="65">
        <f>VLOOKUP($A15,'Return Data'!$B$7:$R$2843,12,0)</f>
        <v>31.5715</v>
      </c>
      <c r="I15" s="66">
        <f t="shared" si="2"/>
        <v>3</v>
      </c>
      <c r="J15" s="65">
        <f>VLOOKUP($A15,'Return Data'!$B$7:$R$2843,13,0)</f>
        <v>37.131700000000002</v>
      </c>
      <c r="K15" s="66">
        <f t="shared" si="3"/>
        <v>3</v>
      </c>
      <c r="L15" s="65"/>
      <c r="M15" s="66"/>
      <c r="N15" s="65"/>
      <c r="O15" s="66"/>
      <c r="P15" s="65"/>
      <c r="Q15" s="66"/>
      <c r="R15" s="65">
        <f>VLOOKUP($A15,'Return Data'!$B$7:$R$2843,16,0)</f>
        <v>30.6477</v>
      </c>
      <c r="S15" s="67">
        <f t="shared" si="7"/>
        <v>1</v>
      </c>
    </row>
    <row r="16" spans="1:20" x14ac:dyDescent="0.3">
      <c r="A16" s="63" t="s">
        <v>1255</v>
      </c>
      <c r="B16" s="64">
        <f>VLOOKUP($A16,'Return Data'!$B$7:$R$2843,3,0)</f>
        <v>44410</v>
      </c>
      <c r="C16" s="65">
        <f>VLOOKUP($A16,'Return Data'!$B$7:$R$2843,4,0)</f>
        <v>42.424100000000003</v>
      </c>
      <c r="D16" s="65">
        <f>VLOOKUP($A16,'Return Data'!$B$7:$R$2843,10,0)</f>
        <v>5.8952999999999998</v>
      </c>
      <c r="E16" s="66">
        <f t="shared" si="0"/>
        <v>9</v>
      </c>
      <c r="F16" s="65">
        <f>VLOOKUP($A16,'Return Data'!$B$7:$R$2843,11,0)</f>
        <v>6.3289999999999997</v>
      </c>
      <c r="G16" s="66">
        <f t="shared" si="1"/>
        <v>9</v>
      </c>
      <c r="H16" s="65">
        <f>VLOOKUP($A16,'Return Data'!$B$7:$R$2843,12,0)</f>
        <v>16.04</v>
      </c>
      <c r="I16" s="66">
        <f t="shared" si="2"/>
        <v>8</v>
      </c>
      <c r="J16" s="65">
        <f>VLOOKUP($A16,'Return Data'!$B$7:$R$2843,13,0)</f>
        <v>18.674499999999998</v>
      </c>
      <c r="K16" s="66">
        <f t="shared" si="3"/>
        <v>7</v>
      </c>
      <c r="L16" s="65">
        <f>VLOOKUP($A16,'Return Data'!$B$7:$R$2843,17,0)</f>
        <v>13.4534</v>
      </c>
      <c r="M16" s="66">
        <f>RANK(L16,L$8:L$16,0)</f>
        <v>7</v>
      </c>
      <c r="N16" s="65">
        <f>VLOOKUP($A16,'Return Data'!$B$7:$R$2843,14,0)</f>
        <v>7.9733999999999998</v>
      </c>
      <c r="O16" s="66">
        <f>RANK(N16,N$8:N$16,0)</f>
        <v>8</v>
      </c>
      <c r="P16" s="65">
        <f>VLOOKUP($A16,'Return Data'!$B$7:$R$2843,15,0)</f>
        <v>7.4886999999999997</v>
      </c>
      <c r="Q16" s="66">
        <f>RANK(P16,P$8:P$16,0)</f>
        <v>8</v>
      </c>
      <c r="R16" s="65">
        <f>VLOOKUP($A16,'Return Data'!$B$7:$R$2843,16,0)</f>
        <v>12.119400000000001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10.611400000000001</v>
      </c>
      <c r="E18" s="74"/>
      <c r="F18" s="75">
        <f>AVERAGE(F8:F16)</f>
        <v>14.781911111111109</v>
      </c>
      <c r="G18" s="74"/>
      <c r="H18" s="75">
        <f>AVERAGE(H8:H16)</f>
        <v>28.895066666666668</v>
      </c>
      <c r="I18" s="74"/>
      <c r="J18" s="75">
        <f>AVERAGE(J8:J16)</f>
        <v>32.434855555555565</v>
      </c>
      <c r="K18" s="74"/>
      <c r="L18" s="75">
        <f>AVERAGE(L8:L16)</f>
        <v>19.956362500000001</v>
      </c>
      <c r="M18" s="74"/>
      <c r="N18" s="75">
        <f>AVERAGE(N8:N16)</f>
        <v>13.660199999999998</v>
      </c>
      <c r="O18" s="74"/>
      <c r="P18" s="75">
        <f>AVERAGE(P8:P16)</f>
        <v>10.928112499999999</v>
      </c>
      <c r="Q18" s="74"/>
      <c r="R18" s="75">
        <f>AVERAGE(R8:R16)</f>
        <v>13.453611111111108</v>
      </c>
      <c r="S18" s="76"/>
    </row>
    <row r="19" spans="1:19" x14ac:dyDescent="0.3">
      <c r="A19" s="73" t="s">
        <v>28</v>
      </c>
      <c r="B19" s="74"/>
      <c r="C19" s="74"/>
      <c r="D19" s="75">
        <f>MIN(D8:D16)</f>
        <v>5.8952999999999998</v>
      </c>
      <c r="E19" s="74"/>
      <c r="F19" s="75">
        <f>MIN(F8:F16)</f>
        <v>6.3289999999999997</v>
      </c>
      <c r="G19" s="74"/>
      <c r="H19" s="75">
        <f>MIN(H8:H16)</f>
        <v>13.912800000000001</v>
      </c>
      <c r="I19" s="74"/>
      <c r="J19" s="75">
        <f>MIN(J8:J16)</f>
        <v>12.2662</v>
      </c>
      <c r="K19" s="74"/>
      <c r="L19" s="75">
        <f>MIN(L8:L16)</f>
        <v>11.0069</v>
      </c>
      <c r="M19" s="74"/>
      <c r="N19" s="75">
        <f>MIN(N8:N16)</f>
        <v>7.9733999999999998</v>
      </c>
      <c r="O19" s="74"/>
      <c r="P19" s="75">
        <f>MIN(P8:P16)</f>
        <v>7.4886999999999997</v>
      </c>
      <c r="Q19" s="74"/>
      <c r="R19" s="75">
        <f>MIN(R8:R16)</f>
        <v>8.5305999999999997</v>
      </c>
      <c r="S19" s="76"/>
    </row>
    <row r="20" spans="1:19" ht="15" thickBot="1" x14ac:dyDescent="0.35">
      <c r="A20" s="77" t="s">
        <v>29</v>
      </c>
      <c r="B20" s="78"/>
      <c r="C20" s="78"/>
      <c r="D20" s="79">
        <f>MAX(D8:D16)</f>
        <v>21.0822</v>
      </c>
      <c r="E20" s="78"/>
      <c r="F20" s="79">
        <f>MAX(F8:F16)</f>
        <v>47.2166</v>
      </c>
      <c r="G20" s="78"/>
      <c r="H20" s="79">
        <f>MAX(H8:H16)</f>
        <v>55.0593</v>
      </c>
      <c r="I20" s="78"/>
      <c r="J20" s="79">
        <f>MAX(J8:J16)</f>
        <v>69.709999999999994</v>
      </c>
      <c r="K20" s="78"/>
      <c r="L20" s="79">
        <f>MAX(L8:L16)</f>
        <v>40.387300000000003</v>
      </c>
      <c r="M20" s="78"/>
      <c r="N20" s="79">
        <f>MAX(N8:N16)</f>
        <v>28.575600000000001</v>
      </c>
      <c r="O20" s="78"/>
      <c r="P20" s="79">
        <f>MAX(P8:P16)</f>
        <v>18.092199999999998</v>
      </c>
      <c r="Q20" s="78"/>
      <c r="R20" s="79">
        <f>MAX(R8:R16)</f>
        <v>30.6477</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44410</v>
      </c>
      <c r="C8" s="65">
        <f>VLOOKUP($A8,'Return Data'!$B$7:$R$2843,4,0)</f>
        <v>77.05</v>
      </c>
      <c r="D8" s="65">
        <f>VLOOKUP($A8,'Return Data'!$B$7:$R$2843,10,0)</f>
        <v>7.6567999999999996</v>
      </c>
      <c r="E8" s="66">
        <f t="shared" ref="E8:E17" si="0">RANK(D8,D$8:D$17,0)</f>
        <v>5</v>
      </c>
      <c r="F8" s="65">
        <f>VLOOKUP($A8,'Return Data'!$B$7:$R$2843,11,0)</f>
        <v>10.228899999999999</v>
      </c>
      <c r="G8" s="66">
        <f t="shared" ref="G8:G14" si="1">RANK(F8,F$8:F$17,0)</f>
        <v>4</v>
      </c>
      <c r="H8" s="65">
        <f>VLOOKUP($A8,'Return Data'!$B$7:$R$2843,12,0)</f>
        <v>26.727</v>
      </c>
      <c r="I8" s="66">
        <f t="shared" ref="I8:I14" si="2">RANK(H8,H$8:H$17,0)</f>
        <v>3</v>
      </c>
      <c r="J8" s="65">
        <f>VLOOKUP($A8,'Return Data'!$B$7:$R$2843,13,0)</f>
        <v>31.686900000000001</v>
      </c>
      <c r="K8" s="66">
        <f t="shared" ref="K8" si="3">RANK(J8,J$8:J$17,0)</f>
        <v>3</v>
      </c>
      <c r="L8" s="65">
        <f>VLOOKUP($A8,'Return Data'!$B$7:$R$2843,17,0)</f>
        <v>18.386500000000002</v>
      </c>
      <c r="M8" s="66">
        <f t="shared" ref="M8" si="4">RANK(L8,L$8:L$17,0)</f>
        <v>3</v>
      </c>
      <c r="N8" s="65">
        <f>VLOOKUP($A8,'Return Data'!$B$7:$R$2843,14,0)</f>
        <v>12.9941</v>
      </c>
      <c r="O8" s="66">
        <f t="shared" ref="O8" si="5">RANK(N8,N$8:N$17,0)</f>
        <v>3</v>
      </c>
      <c r="P8" s="65">
        <f>VLOOKUP($A8,'Return Data'!$B$7:$R$2843,15,0)</f>
        <v>11.764200000000001</v>
      </c>
      <c r="Q8" s="66">
        <f t="shared" ref="Q8" si="6">RANK(P8,P$8:P$17,0)</f>
        <v>3</v>
      </c>
      <c r="R8" s="65">
        <f>VLOOKUP($A8,'Return Data'!$B$7:$R$2843,16,0)</f>
        <v>12.8064</v>
      </c>
      <c r="S8" s="67">
        <f t="shared" ref="S8:S17" si="7">RANK(R8,R$8:R$17,0)</f>
        <v>7</v>
      </c>
    </row>
    <row r="9" spans="1:20" x14ac:dyDescent="0.3">
      <c r="A9" s="63" t="s">
        <v>546</v>
      </c>
      <c r="B9" s="64">
        <f>VLOOKUP($A9,'Return Data'!$B$7:$R$2843,3,0)</f>
        <v>44410</v>
      </c>
      <c r="C9" s="65">
        <f>VLOOKUP($A9,'Return Data'!$B$7:$R$2843,4,0)</f>
        <v>278.59199999999998</v>
      </c>
      <c r="D9" s="65">
        <f>VLOOKUP($A9,'Return Data'!$B$7:$R$2843,10,0)</f>
        <v>12.8995</v>
      </c>
      <c r="E9" s="66">
        <f t="shared" si="0"/>
        <v>1</v>
      </c>
      <c r="F9" s="65">
        <f>VLOOKUP($A9,'Return Data'!$B$7:$R$2843,11,0)</f>
        <v>15.2202</v>
      </c>
      <c r="G9" s="66">
        <f t="shared" si="1"/>
        <v>1</v>
      </c>
      <c r="H9" s="65">
        <f>VLOOKUP($A9,'Return Data'!$B$7:$R$2843,12,0)</f>
        <v>47.125300000000003</v>
      </c>
      <c r="I9" s="66">
        <f t="shared" si="2"/>
        <v>1</v>
      </c>
      <c r="J9" s="65">
        <f>VLOOKUP($A9,'Return Data'!$B$7:$R$2843,13,0)</f>
        <v>50.784300000000002</v>
      </c>
      <c r="K9" s="66">
        <f t="shared" ref="K9:K17" si="8">RANK(J9,J$8:J$17,0)</f>
        <v>1</v>
      </c>
      <c r="L9" s="65">
        <f>VLOOKUP($A9,'Return Data'!$B$7:$R$2843,17,0)</f>
        <v>18.441099999999999</v>
      </c>
      <c r="M9" s="66">
        <f t="shared" ref="M9:M17" si="9">RANK(L9,L$8:L$17,0)</f>
        <v>2</v>
      </c>
      <c r="N9" s="65">
        <f>VLOOKUP($A9,'Return Data'!$B$7:$R$2843,14,0)</f>
        <v>13.0259</v>
      </c>
      <c r="O9" s="66">
        <f t="shared" ref="O9:O17" si="10">RANK(N9,N$8:N$17,0)</f>
        <v>2</v>
      </c>
      <c r="P9" s="65">
        <f>VLOOKUP($A9,'Return Data'!$B$7:$R$2843,15,0)</f>
        <v>13.186199999999999</v>
      </c>
      <c r="Q9" s="66">
        <f t="shared" ref="Q9:Q14" si="11">RANK(P9,P$8:P$17,0)</f>
        <v>1</v>
      </c>
      <c r="R9" s="65">
        <f>VLOOKUP($A9,'Return Data'!$B$7:$R$2843,16,0)</f>
        <v>14.196</v>
      </c>
      <c r="S9" s="67">
        <f t="shared" si="7"/>
        <v>3</v>
      </c>
    </row>
    <row r="10" spans="1:20" x14ac:dyDescent="0.3">
      <c r="A10" s="63" t="s">
        <v>548</v>
      </c>
      <c r="B10" s="64">
        <f>VLOOKUP($A10,'Return Data'!$B$7:$R$2843,3,0)</f>
        <v>44410</v>
      </c>
      <c r="C10" s="65">
        <f>VLOOKUP($A10,'Return Data'!$B$7:$R$2843,4,0)</f>
        <v>50.98</v>
      </c>
      <c r="D10" s="65">
        <f>VLOOKUP($A10,'Return Data'!$B$7:$R$2843,10,0)</f>
        <v>5.4394999999999998</v>
      </c>
      <c r="E10" s="66">
        <f t="shared" si="0"/>
        <v>8</v>
      </c>
      <c r="F10" s="65">
        <f>VLOOKUP($A10,'Return Data'!$B$7:$R$2843,11,0)</f>
        <v>7.5980999999999996</v>
      </c>
      <c r="G10" s="66">
        <f t="shared" si="1"/>
        <v>8</v>
      </c>
      <c r="H10" s="65">
        <f>VLOOKUP($A10,'Return Data'!$B$7:$R$2843,12,0)</f>
        <v>22.137</v>
      </c>
      <c r="I10" s="66">
        <f t="shared" si="2"/>
        <v>6</v>
      </c>
      <c r="J10" s="65">
        <f>VLOOKUP($A10,'Return Data'!$B$7:$R$2843,13,0)</f>
        <v>27.609500000000001</v>
      </c>
      <c r="K10" s="66">
        <f t="shared" si="8"/>
        <v>5</v>
      </c>
      <c r="L10" s="65">
        <f>VLOOKUP($A10,'Return Data'!$B$7:$R$2843,17,0)</f>
        <v>16.200900000000001</v>
      </c>
      <c r="M10" s="66">
        <f t="shared" si="9"/>
        <v>7</v>
      </c>
      <c r="N10" s="65">
        <f>VLOOKUP($A10,'Return Data'!$B$7:$R$2843,14,0)</f>
        <v>12.0982</v>
      </c>
      <c r="O10" s="66">
        <f t="shared" si="10"/>
        <v>5</v>
      </c>
      <c r="P10" s="65">
        <f>VLOOKUP($A10,'Return Data'!$B$7:$R$2843,15,0)</f>
        <v>11.5174</v>
      </c>
      <c r="Q10" s="66">
        <f t="shared" si="11"/>
        <v>4</v>
      </c>
      <c r="R10" s="65">
        <f>VLOOKUP($A10,'Return Data'!$B$7:$R$2843,16,0)</f>
        <v>13.4161</v>
      </c>
      <c r="S10" s="67">
        <f t="shared" si="7"/>
        <v>4</v>
      </c>
    </row>
    <row r="11" spans="1:20" x14ac:dyDescent="0.3">
      <c r="A11" s="63" t="s">
        <v>549</v>
      </c>
      <c r="B11" s="64">
        <f>VLOOKUP($A11,'Return Data'!$B$7:$R$2843,3,0)</f>
        <v>44410</v>
      </c>
      <c r="C11" s="65">
        <f>VLOOKUP($A11,'Return Data'!$B$7:$R$2843,4,0)</f>
        <v>10.5617</v>
      </c>
      <c r="D11" s="65">
        <f>VLOOKUP($A11,'Return Data'!$B$7:$R$2843,10,0)</f>
        <v>8.7052999999999994</v>
      </c>
      <c r="E11" s="66">
        <f t="shared" si="0"/>
        <v>3</v>
      </c>
      <c r="F11" s="65">
        <f>VLOOKUP($A11,'Return Data'!$B$7:$R$2843,11,0)</f>
        <v>11.155900000000001</v>
      </c>
      <c r="G11" s="66">
        <f t="shared" si="1"/>
        <v>3</v>
      </c>
      <c r="H11" s="65">
        <f>VLOOKUP($A11,'Return Data'!$B$7:$R$2843,12,0)</f>
        <v>21.266400000000001</v>
      </c>
      <c r="I11" s="66">
        <f t="shared" si="2"/>
        <v>7</v>
      </c>
      <c r="J11" s="65">
        <f>VLOOKUP($A11,'Return Data'!$B$7:$R$2843,13,0)</f>
        <v>20.6279</v>
      </c>
      <c r="K11" s="66">
        <f t="shared" si="8"/>
        <v>9</v>
      </c>
      <c r="L11" s="65"/>
      <c r="M11" s="66"/>
      <c r="N11" s="65"/>
      <c r="O11" s="66"/>
      <c r="P11" s="65"/>
      <c r="Q11" s="66"/>
      <c r="R11" s="65">
        <f>VLOOKUP($A11,'Return Data'!$B$7:$R$2843,16,0)</f>
        <v>3.4988999999999999</v>
      </c>
      <c r="S11" s="67">
        <f t="shared" si="7"/>
        <v>10</v>
      </c>
    </row>
    <row r="12" spans="1:20" x14ac:dyDescent="0.3">
      <c r="A12" s="63" t="s">
        <v>551</v>
      </c>
      <c r="B12" s="64">
        <f>VLOOKUP($A12,'Return Data'!$B$7:$R$2843,3,0)</f>
        <v>44410</v>
      </c>
      <c r="C12" s="65">
        <f>VLOOKUP($A12,'Return Data'!$B$7:$R$2843,4,0)</f>
        <v>14.401999999999999</v>
      </c>
      <c r="D12" s="65">
        <f>VLOOKUP($A12,'Return Data'!$B$7:$R$2843,10,0)</f>
        <v>5.8348000000000004</v>
      </c>
      <c r="E12" s="66">
        <f t="shared" si="0"/>
        <v>7</v>
      </c>
      <c r="F12" s="65">
        <f>VLOOKUP($A12,'Return Data'!$B$7:$R$2843,11,0)</f>
        <v>8.1231000000000009</v>
      </c>
      <c r="G12" s="66">
        <f t="shared" si="1"/>
        <v>7</v>
      </c>
      <c r="H12" s="65">
        <f>VLOOKUP($A12,'Return Data'!$B$7:$R$2843,12,0)</f>
        <v>18.857800000000001</v>
      </c>
      <c r="I12" s="66">
        <f t="shared" si="2"/>
        <v>8</v>
      </c>
      <c r="J12" s="65">
        <f>VLOOKUP($A12,'Return Data'!$B$7:$R$2843,13,0)</f>
        <v>23.7498</v>
      </c>
      <c r="K12" s="66">
        <f t="shared" si="8"/>
        <v>7</v>
      </c>
      <c r="L12" s="65">
        <f>VLOOKUP($A12,'Return Data'!$B$7:$R$2843,17,0)</f>
        <v>16.7913</v>
      </c>
      <c r="M12" s="66">
        <f t="shared" si="9"/>
        <v>6</v>
      </c>
      <c r="N12" s="65"/>
      <c r="O12" s="66"/>
      <c r="P12" s="65"/>
      <c r="Q12" s="66"/>
      <c r="R12" s="65">
        <f>VLOOKUP($A12,'Return Data'!$B$7:$R$2843,16,0)</f>
        <v>12.929600000000001</v>
      </c>
      <c r="S12" s="67">
        <f t="shared" si="7"/>
        <v>6</v>
      </c>
    </row>
    <row r="13" spans="1:20" x14ac:dyDescent="0.3">
      <c r="A13" s="63" t="s">
        <v>553</v>
      </c>
      <c r="B13" s="64">
        <f>VLOOKUP($A13,'Return Data'!$B$7:$R$2843,3,0)</f>
        <v>44410</v>
      </c>
      <c r="C13" s="65">
        <f>VLOOKUP($A13,'Return Data'!$B$7:$R$2843,4,0)</f>
        <v>33.188000000000002</v>
      </c>
      <c r="D13" s="65">
        <f>VLOOKUP($A13,'Return Data'!$B$7:$R$2843,10,0)</f>
        <v>4.8891999999999998</v>
      </c>
      <c r="E13" s="66">
        <f t="shared" si="0"/>
        <v>9</v>
      </c>
      <c r="F13" s="65">
        <f>VLOOKUP($A13,'Return Data'!$B$7:$R$2843,11,0)</f>
        <v>6.0726000000000004</v>
      </c>
      <c r="G13" s="66">
        <f t="shared" si="1"/>
        <v>9</v>
      </c>
      <c r="H13" s="65">
        <f>VLOOKUP($A13,'Return Data'!$B$7:$R$2843,12,0)</f>
        <v>12.884399999999999</v>
      </c>
      <c r="I13" s="66">
        <f t="shared" si="2"/>
        <v>10</v>
      </c>
      <c r="J13" s="65">
        <f>VLOOKUP($A13,'Return Data'!$B$7:$R$2843,13,0)</f>
        <v>16.114999999999998</v>
      </c>
      <c r="K13" s="66">
        <f t="shared" si="8"/>
        <v>10</v>
      </c>
      <c r="L13" s="65">
        <f>VLOOKUP($A13,'Return Data'!$B$7:$R$2843,17,0)</f>
        <v>13.567500000000001</v>
      </c>
      <c r="M13" s="66">
        <f t="shared" si="9"/>
        <v>8</v>
      </c>
      <c r="N13" s="65">
        <f>VLOOKUP($A13,'Return Data'!$B$7:$R$2843,14,0)</f>
        <v>9.7995999999999999</v>
      </c>
      <c r="O13" s="66">
        <f t="shared" si="10"/>
        <v>6</v>
      </c>
      <c r="P13" s="65">
        <f>VLOOKUP($A13,'Return Data'!$B$7:$R$2843,15,0)</f>
        <v>9.6184999999999992</v>
      </c>
      <c r="Q13" s="66">
        <f t="shared" si="11"/>
        <v>5</v>
      </c>
      <c r="R13" s="65">
        <f>VLOOKUP($A13,'Return Data'!$B$7:$R$2843,16,0)</f>
        <v>12.5433</v>
      </c>
      <c r="S13" s="67">
        <f t="shared" si="7"/>
        <v>8</v>
      </c>
    </row>
    <row r="14" spans="1:20" x14ac:dyDescent="0.3">
      <c r="A14" s="63" t="s">
        <v>556</v>
      </c>
      <c r="B14" s="64">
        <f>VLOOKUP($A14,'Return Data'!$B$7:$R$2843,3,0)</f>
        <v>44410</v>
      </c>
      <c r="C14" s="65">
        <f>VLOOKUP($A14,'Return Data'!$B$7:$R$2843,4,0)</f>
        <v>128.03399999999999</v>
      </c>
      <c r="D14" s="65">
        <f>VLOOKUP($A14,'Return Data'!$B$7:$R$2843,10,0)</f>
        <v>9.2211999999999996</v>
      </c>
      <c r="E14" s="66">
        <f t="shared" si="0"/>
        <v>2</v>
      </c>
      <c r="F14" s="65">
        <f>VLOOKUP($A14,'Return Data'!$B$7:$R$2843,11,0)</f>
        <v>12.355499999999999</v>
      </c>
      <c r="G14" s="66">
        <f t="shared" si="1"/>
        <v>2</v>
      </c>
      <c r="H14" s="65">
        <f>VLOOKUP($A14,'Return Data'!$B$7:$R$2843,12,0)</f>
        <v>27.240500000000001</v>
      </c>
      <c r="I14" s="66">
        <f t="shared" si="2"/>
        <v>2</v>
      </c>
      <c r="J14" s="65">
        <f>VLOOKUP($A14,'Return Data'!$B$7:$R$2843,13,0)</f>
        <v>32.287599999999998</v>
      </c>
      <c r="K14" s="66">
        <f t="shared" si="8"/>
        <v>2</v>
      </c>
      <c r="L14" s="65">
        <f>VLOOKUP($A14,'Return Data'!$B$7:$R$2843,17,0)</f>
        <v>17.014299999999999</v>
      </c>
      <c r="M14" s="66">
        <f t="shared" si="9"/>
        <v>5</v>
      </c>
      <c r="N14" s="65">
        <f>VLOOKUP($A14,'Return Data'!$B$7:$R$2843,14,0)</f>
        <v>12.5242</v>
      </c>
      <c r="O14" s="66">
        <f t="shared" si="10"/>
        <v>4</v>
      </c>
      <c r="P14" s="65">
        <f>VLOOKUP($A14,'Return Data'!$B$7:$R$2843,15,0)</f>
        <v>12.5684</v>
      </c>
      <c r="Q14" s="66">
        <f t="shared" si="11"/>
        <v>2</v>
      </c>
      <c r="R14" s="65">
        <f>VLOOKUP($A14,'Return Data'!$B$7:$R$2843,16,0)</f>
        <v>12.944900000000001</v>
      </c>
      <c r="S14" s="67">
        <f t="shared" si="7"/>
        <v>5</v>
      </c>
    </row>
    <row r="15" spans="1:20" x14ac:dyDescent="0.3">
      <c r="A15" s="63" t="s">
        <v>557</v>
      </c>
      <c r="B15" s="64">
        <f>VLOOKUP($A15,'Return Data'!$B$7:$R$2843,3,0)</f>
        <v>44410</v>
      </c>
      <c r="C15" s="65">
        <f>VLOOKUP($A15,'Return Data'!$B$7:$R$2843,4,0)</f>
        <v>14.468400000000001</v>
      </c>
      <c r="D15" s="65">
        <f>VLOOKUP($A15,'Return Data'!$B$7:$R$2843,10,0)</f>
        <v>7.8452000000000002</v>
      </c>
      <c r="E15" s="66">
        <f t="shared" si="0"/>
        <v>4</v>
      </c>
      <c r="F15" s="65">
        <f>VLOOKUP($A15,'Return Data'!$B$7:$R$2843,11,0)</f>
        <v>9.4481999999999999</v>
      </c>
      <c r="G15" s="66">
        <f t="shared" ref="G15" si="12">RANK(F15,F$8:F$17,0)</f>
        <v>6</v>
      </c>
      <c r="H15" s="65">
        <f>VLOOKUP($A15,'Return Data'!$B$7:$R$2843,12,0)</f>
        <v>23.116499999999998</v>
      </c>
      <c r="I15" s="66">
        <f>RANK(H15,H$8:H$17,0)</f>
        <v>5</v>
      </c>
      <c r="J15" s="65">
        <f>VLOOKUP($A15,'Return Data'!$B$7:$R$2843,13,0)</f>
        <v>27.401900000000001</v>
      </c>
      <c r="K15" s="66">
        <f t="shared" si="8"/>
        <v>6</v>
      </c>
      <c r="L15" s="65"/>
      <c r="M15" s="66"/>
      <c r="N15" s="65"/>
      <c r="O15" s="66"/>
      <c r="P15" s="65"/>
      <c r="Q15" s="66"/>
      <c r="R15" s="65">
        <f>VLOOKUP($A15,'Return Data'!$B$7:$R$2843,16,0)</f>
        <v>29.9922</v>
      </c>
      <c r="S15" s="67">
        <f t="shared" si="7"/>
        <v>1</v>
      </c>
    </row>
    <row r="16" spans="1:20" x14ac:dyDescent="0.3">
      <c r="A16" s="63" t="s">
        <v>559</v>
      </c>
      <c r="B16" s="64">
        <f>VLOOKUP($A16,'Return Data'!$B$7:$R$2843,3,0)</f>
        <v>44410</v>
      </c>
      <c r="C16" s="65">
        <f>VLOOKUP($A16,'Return Data'!$B$7:$R$2843,4,0)</f>
        <v>14.5845</v>
      </c>
      <c r="D16" s="65">
        <f>VLOOKUP($A16,'Return Data'!$B$7:$R$2843,10,0)</f>
        <v>6.9676</v>
      </c>
      <c r="E16" s="66">
        <f t="shared" si="0"/>
        <v>6</v>
      </c>
      <c r="F16" s="65">
        <f>VLOOKUP($A16,'Return Data'!$B$7:$R$2843,11,0)</f>
        <v>9.4883000000000006</v>
      </c>
      <c r="G16" s="66">
        <f>RANK(F16,F$8:F$17,0)</f>
        <v>5</v>
      </c>
      <c r="H16" s="65">
        <f>VLOOKUP($A16,'Return Data'!$B$7:$R$2843,12,0)</f>
        <v>23.730599999999999</v>
      </c>
      <c r="I16" s="66">
        <f>RANK(H16,H$8:H$17,0)</f>
        <v>4</v>
      </c>
      <c r="J16" s="65">
        <f>VLOOKUP($A16,'Return Data'!$B$7:$R$2843,13,0)</f>
        <v>28.085899999999999</v>
      </c>
      <c r="K16" s="66">
        <f t="shared" si="8"/>
        <v>4</v>
      </c>
      <c r="L16" s="65">
        <f>VLOOKUP($A16,'Return Data'!$B$7:$R$2843,17,0)</f>
        <v>18.744900000000001</v>
      </c>
      <c r="M16" s="66">
        <f t="shared" si="9"/>
        <v>1</v>
      </c>
      <c r="N16" s="65"/>
      <c r="O16" s="66"/>
      <c r="P16" s="65"/>
      <c r="Q16" s="66"/>
      <c r="R16" s="65">
        <f>VLOOKUP($A16,'Return Data'!$B$7:$R$2843,16,0)</f>
        <v>16.207699999999999</v>
      </c>
      <c r="S16" s="67">
        <f t="shared" si="7"/>
        <v>2</v>
      </c>
    </row>
    <row r="17" spans="1:19" x14ac:dyDescent="0.3">
      <c r="A17" s="63" t="s">
        <v>561</v>
      </c>
      <c r="B17" s="64">
        <f>VLOOKUP($A17,'Return Data'!$B$7:$R$2843,3,0)</f>
        <v>44410</v>
      </c>
      <c r="C17" s="65">
        <f>VLOOKUP($A17,'Return Data'!$B$7:$R$2843,4,0)</f>
        <v>14.85</v>
      </c>
      <c r="D17" s="65">
        <f>VLOOKUP($A17,'Return Data'!$B$7:$R$2843,10,0)</f>
        <v>4.0644999999999998</v>
      </c>
      <c r="E17" s="66">
        <f t="shared" si="0"/>
        <v>10</v>
      </c>
      <c r="F17" s="65">
        <f>VLOOKUP($A17,'Return Data'!$B$7:$R$2843,11,0)</f>
        <v>4.5038999999999998</v>
      </c>
      <c r="G17" s="66">
        <f>RANK(F17,F$8:F$17,0)</f>
        <v>10</v>
      </c>
      <c r="H17" s="65">
        <f>VLOOKUP($A17,'Return Data'!$B$7:$R$2843,12,0)</f>
        <v>17.950800000000001</v>
      </c>
      <c r="I17" s="66">
        <f>RANK(H17,H$8:H$17,0)</f>
        <v>9</v>
      </c>
      <c r="J17" s="65">
        <f>VLOOKUP($A17,'Return Data'!$B$7:$R$2843,13,0)</f>
        <v>23.338899999999999</v>
      </c>
      <c r="K17" s="66">
        <f t="shared" si="8"/>
        <v>8</v>
      </c>
      <c r="L17" s="65">
        <f>VLOOKUP($A17,'Return Data'!$B$7:$R$2843,17,0)</f>
        <v>17.616099999999999</v>
      </c>
      <c r="M17" s="66">
        <f t="shared" si="9"/>
        <v>4</v>
      </c>
      <c r="N17" s="65">
        <f>VLOOKUP($A17,'Return Data'!$B$7:$R$2843,14,0)</f>
        <v>13.2142</v>
      </c>
      <c r="O17" s="66">
        <f t="shared" si="10"/>
        <v>1</v>
      </c>
      <c r="P17" s="65"/>
      <c r="Q17" s="66"/>
      <c r="R17" s="65">
        <f>VLOOKUP($A17,'Return Data'!$B$7:$R$2843,16,0)</f>
        <v>11.628399999999999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7.3523599999999991</v>
      </c>
      <c r="E19" s="74"/>
      <c r="F19" s="75">
        <f>AVERAGE(F8:F17)</f>
        <v>9.4194700000000005</v>
      </c>
      <c r="G19" s="74"/>
      <c r="H19" s="75">
        <f>AVERAGE(H8:H17)</f>
        <v>24.103630000000003</v>
      </c>
      <c r="I19" s="74"/>
      <c r="J19" s="75">
        <f>AVERAGE(J8:J17)</f>
        <v>28.168770000000006</v>
      </c>
      <c r="K19" s="74"/>
      <c r="L19" s="75">
        <f>AVERAGE(L8:L17)</f>
        <v>17.095324999999999</v>
      </c>
      <c r="M19" s="74"/>
      <c r="N19" s="75">
        <f>AVERAGE(N8:N17)</f>
        <v>12.276033333333332</v>
      </c>
      <c r="O19" s="74"/>
      <c r="P19" s="75">
        <f>AVERAGE(P8:P17)</f>
        <v>11.73094</v>
      </c>
      <c r="Q19" s="74"/>
      <c r="R19" s="75">
        <f>AVERAGE(R8:R17)</f>
        <v>14.016349999999999</v>
      </c>
      <c r="S19" s="76"/>
    </row>
    <row r="20" spans="1:19" x14ac:dyDescent="0.3">
      <c r="A20" s="73" t="s">
        <v>28</v>
      </c>
      <c r="B20" s="74"/>
      <c r="C20" s="74"/>
      <c r="D20" s="75">
        <f>MIN(D8:D17)</f>
        <v>4.0644999999999998</v>
      </c>
      <c r="E20" s="74"/>
      <c r="F20" s="75">
        <f>MIN(F8:F17)</f>
        <v>4.5038999999999998</v>
      </c>
      <c r="G20" s="74"/>
      <c r="H20" s="75">
        <f>MIN(H8:H17)</f>
        <v>12.884399999999999</v>
      </c>
      <c r="I20" s="74"/>
      <c r="J20" s="75">
        <f>MIN(J8:J17)</f>
        <v>16.114999999999998</v>
      </c>
      <c r="K20" s="74"/>
      <c r="L20" s="75">
        <f>MIN(L8:L17)</f>
        <v>13.567500000000001</v>
      </c>
      <c r="M20" s="74"/>
      <c r="N20" s="75">
        <f>MIN(N8:N17)</f>
        <v>9.7995999999999999</v>
      </c>
      <c r="O20" s="74"/>
      <c r="P20" s="75">
        <f>MIN(P8:P17)</f>
        <v>9.6184999999999992</v>
      </c>
      <c r="Q20" s="74"/>
      <c r="R20" s="75">
        <f>MIN(R8:R17)</f>
        <v>3.4988999999999999</v>
      </c>
      <c r="S20" s="76"/>
    </row>
    <row r="21" spans="1:19" ht="15" thickBot="1" x14ac:dyDescent="0.35">
      <c r="A21" s="77" t="s">
        <v>29</v>
      </c>
      <c r="B21" s="78"/>
      <c r="C21" s="78"/>
      <c r="D21" s="79">
        <f>MAX(D8:D17)</f>
        <v>12.8995</v>
      </c>
      <c r="E21" s="78"/>
      <c r="F21" s="79">
        <f>MAX(F8:F17)</f>
        <v>15.2202</v>
      </c>
      <c r="G21" s="78"/>
      <c r="H21" s="79">
        <f>MAX(H8:H17)</f>
        <v>47.125300000000003</v>
      </c>
      <c r="I21" s="78"/>
      <c r="J21" s="79">
        <f>MAX(J8:J17)</f>
        <v>50.784300000000002</v>
      </c>
      <c r="K21" s="78"/>
      <c r="L21" s="79">
        <f>MAX(L8:L17)</f>
        <v>18.744900000000001</v>
      </c>
      <c r="M21" s="78"/>
      <c r="N21" s="79">
        <f>MAX(N8:N17)</f>
        <v>13.2142</v>
      </c>
      <c r="O21" s="78"/>
      <c r="P21" s="79">
        <f>MAX(P8:P17)</f>
        <v>13.186199999999999</v>
      </c>
      <c r="Q21" s="78"/>
      <c r="R21" s="79">
        <f>MAX(R8:R17)</f>
        <v>29.9922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44410</v>
      </c>
      <c r="C8" s="65">
        <f>VLOOKUP($A8,'Return Data'!$B$7:$R$2843,4,0)</f>
        <v>71.14</v>
      </c>
      <c r="D8" s="65">
        <f>VLOOKUP($A8,'Return Data'!$B$7:$R$2843,10,0)</f>
        <v>7.3324999999999996</v>
      </c>
      <c r="E8" s="66">
        <f t="shared" ref="E8:E17" si="0">RANK(D8,D$8:D$17,0)</f>
        <v>4</v>
      </c>
      <c r="F8" s="65">
        <f>VLOOKUP($A8,'Return Data'!$B$7:$R$2843,11,0)</f>
        <v>9.5472999999999999</v>
      </c>
      <c r="G8" s="66">
        <f t="shared" ref="G8:G14" si="1">RANK(F8,F$8:F$17,0)</f>
        <v>4</v>
      </c>
      <c r="H8" s="65">
        <f>VLOOKUP($A8,'Return Data'!$B$7:$R$2843,12,0)</f>
        <v>25.600300000000001</v>
      </c>
      <c r="I8" s="66">
        <f t="shared" ref="I8" si="2">RANK(H8,H$8:H$17,0)</f>
        <v>3</v>
      </c>
      <c r="J8" s="65">
        <f>VLOOKUP($A8,'Return Data'!$B$7:$R$2843,13,0)</f>
        <v>30.15</v>
      </c>
      <c r="K8" s="66">
        <f>RANK(J8,J$8:J$17,0)</f>
        <v>3</v>
      </c>
      <c r="L8" s="65">
        <f>VLOOKUP($A8,'Return Data'!$B$7:$R$2843,17,0)</f>
        <v>17.085999999999999</v>
      </c>
      <c r="M8" s="66">
        <f>RANK(L8,L$8:L$17,0)</f>
        <v>2</v>
      </c>
      <c r="N8" s="65">
        <f>VLOOKUP($A8,'Return Data'!$B$7:$R$2843,14,0)</f>
        <v>11.7727</v>
      </c>
      <c r="O8" s="66">
        <f>RANK(N8,N$8:N$17,0)</f>
        <v>3</v>
      </c>
      <c r="P8" s="65">
        <f>VLOOKUP($A8,'Return Data'!$B$7:$R$2843,15,0)</f>
        <v>10.5411</v>
      </c>
      <c r="Q8" s="66">
        <f>RANK(P8,P$8:P$17,0)</f>
        <v>3</v>
      </c>
      <c r="R8" s="65">
        <f>VLOOKUP($A8,'Return Data'!$B$7:$R$2843,16,0)</f>
        <v>9.6562999999999999</v>
      </c>
      <c r="S8" s="67">
        <f t="shared" ref="S8:S17" si="3">RANK(R8,R$8:R$17,0)</f>
        <v>9</v>
      </c>
    </row>
    <row r="9" spans="1:20" x14ac:dyDescent="0.3">
      <c r="A9" s="63" t="s">
        <v>545</v>
      </c>
      <c r="B9" s="64">
        <f>VLOOKUP($A9,'Return Data'!$B$7:$R$2843,3,0)</f>
        <v>44410</v>
      </c>
      <c r="C9" s="65">
        <f>VLOOKUP($A9,'Return Data'!$B$7:$R$2843,4,0)</f>
        <v>264.245</v>
      </c>
      <c r="D9" s="65">
        <f>VLOOKUP($A9,'Return Data'!$B$7:$R$2843,10,0)</f>
        <v>12.726699999999999</v>
      </c>
      <c r="E9" s="66">
        <f t="shared" si="0"/>
        <v>1</v>
      </c>
      <c r="F9" s="65">
        <f>VLOOKUP($A9,'Return Data'!$B$7:$R$2843,11,0)</f>
        <v>14.883100000000001</v>
      </c>
      <c r="G9" s="66">
        <f t="shared" si="1"/>
        <v>1</v>
      </c>
      <c r="H9" s="65">
        <f>VLOOKUP($A9,'Return Data'!$B$7:$R$2843,12,0)</f>
        <v>46.488599999999998</v>
      </c>
      <c r="I9" s="66">
        <f t="shared" ref="I9:I17" si="4">RANK(H9,H$8:H$17,0)</f>
        <v>1</v>
      </c>
      <c r="J9" s="65">
        <f>VLOOKUP($A9,'Return Data'!$B$7:$R$2843,13,0)</f>
        <v>49.905799999999999</v>
      </c>
      <c r="K9" s="66">
        <f t="shared" ref="K9:K17" si="5">RANK(J9,J$8:J$17,0)</f>
        <v>1</v>
      </c>
      <c r="L9" s="65">
        <f>VLOOKUP($A9,'Return Data'!$B$7:$R$2843,17,0)</f>
        <v>17.736699999999999</v>
      </c>
      <c r="M9" s="66">
        <f t="shared" ref="M9:M17" si="6">RANK(L9,L$8:L$17,0)</f>
        <v>1</v>
      </c>
      <c r="N9" s="65">
        <f>VLOOKUP($A9,'Return Data'!$B$7:$R$2843,14,0)</f>
        <v>12.254899999999999</v>
      </c>
      <c r="O9" s="66">
        <f t="shared" ref="O9:O17" si="7">RANK(N9,N$8:N$17,0)</f>
        <v>2</v>
      </c>
      <c r="P9" s="65">
        <f>VLOOKUP($A9,'Return Data'!$B$7:$R$2843,15,0)</f>
        <v>13.1485</v>
      </c>
      <c r="Q9" s="66">
        <f t="shared" ref="Q9:Q14" si="8">RANK(P9,P$8:P$17,0)</f>
        <v>1</v>
      </c>
      <c r="R9" s="65">
        <f>VLOOKUP($A9,'Return Data'!$B$7:$R$2843,16,0)</f>
        <v>16.956700000000001</v>
      </c>
      <c r="S9" s="67">
        <f t="shared" si="3"/>
        <v>2</v>
      </c>
    </row>
    <row r="10" spans="1:20" x14ac:dyDescent="0.3">
      <c r="A10" s="63" t="s">
        <v>547</v>
      </c>
      <c r="B10" s="64">
        <f>VLOOKUP($A10,'Return Data'!$B$7:$R$2843,3,0)</f>
        <v>44410</v>
      </c>
      <c r="C10" s="65">
        <f>VLOOKUP($A10,'Return Data'!$B$7:$R$2843,4,0)</f>
        <v>46.85</v>
      </c>
      <c r="D10" s="65">
        <f>VLOOKUP($A10,'Return Data'!$B$7:$R$2843,10,0)</f>
        <v>5.2808999999999999</v>
      </c>
      <c r="E10" s="66">
        <f t="shared" si="0"/>
        <v>8</v>
      </c>
      <c r="F10" s="65">
        <f>VLOOKUP($A10,'Return Data'!$B$7:$R$2843,11,0)</f>
        <v>7.2819000000000003</v>
      </c>
      <c r="G10" s="66">
        <f t="shared" si="1"/>
        <v>8</v>
      </c>
      <c r="H10" s="65">
        <f>VLOOKUP($A10,'Return Data'!$B$7:$R$2843,12,0)</f>
        <v>21.593599999999999</v>
      </c>
      <c r="I10" s="66">
        <f t="shared" si="4"/>
        <v>5</v>
      </c>
      <c r="J10" s="65">
        <f>VLOOKUP($A10,'Return Data'!$B$7:$R$2843,13,0)</f>
        <v>26.861599999999999</v>
      </c>
      <c r="K10" s="66">
        <f t="shared" si="5"/>
        <v>4</v>
      </c>
      <c r="L10" s="65">
        <f>VLOOKUP($A10,'Return Data'!$B$7:$R$2843,17,0)</f>
        <v>15.558199999999999</v>
      </c>
      <c r="M10" s="66">
        <f t="shared" si="6"/>
        <v>5</v>
      </c>
      <c r="N10" s="65">
        <f>VLOOKUP($A10,'Return Data'!$B$7:$R$2843,14,0)</f>
        <v>11.3766</v>
      </c>
      <c r="O10" s="66">
        <f t="shared" si="7"/>
        <v>4</v>
      </c>
      <c r="P10" s="65">
        <f>VLOOKUP($A10,'Return Data'!$B$7:$R$2843,15,0)</f>
        <v>10.5001</v>
      </c>
      <c r="Q10" s="66">
        <f t="shared" si="8"/>
        <v>4</v>
      </c>
      <c r="R10" s="65">
        <f>VLOOKUP($A10,'Return Data'!$B$7:$R$2843,16,0)</f>
        <v>11.1576</v>
      </c>
      <c r="S10" s="67">
        <f t="shared" si="3"/>
        <v>6</v>
      </c>
    </row>
    <row r="11" spans="1:20" x14ac:dyDescent="0.3">
      <c r="A11" s="63" t="s">
        <v>550</v>
      </c>
      <c r="B11" s="64">
        <f>VLOOKUP($A11,'Return Data'!$B$7:$R$2843,3,0)</f>
        <v>44410</v>
      </c>
      <c r="C11" s="65">
        <f>VLOOKUP($A11,'Return Data'!$B$7:$R$2843,4,0)</f>
        <v>10.2043</v>
      </c>
      <c r="D11" s="65">
        <f>VLOOKUP($A11,'Return Data'!$B$7:$R$2843,10,0)</f>
        <v>8.1033000000000008</v>
      </c>
      <c r="E11" s="66">
        <f t="shared" si="0"/>
        <v>3</v>
      </c>
      <c r="F11" s="65">
        <f>VLOOKUP($A11,'Return Data'!$B$7:$R$2843,11,0)</f>
        <v>9.8619000000000003</v>
      </c>
      <c r="G11" s="66">
        <f t="shared" si="1"/>
        <v>3</v>
      </c>
      <c r="H11" s="65">
        <f>VLOOKUP($A11,'Return Data'!$B$7:$R$2843,12,0)</f>
        <v>19.2607</v>
      </c>
      <c r="I11" s="66">
        <f t="shared" si="4"/>
        <v>7</v>
      </c>
      <c r="J11" s="65">
        <f>VLOOKUP($A11,'Return Data'!$B$7:$R$2843,13,0)</f>
        <v>17.994700000000002</v>
      </c>
      <c r="K11" s="66">
        <f t="shared" si="5"/>
        <v>9</v>
      </c>
      <c r="L11" s="65"/>
      <c r="M11" s="66"/>
      <c r="N11" s="65"/>
      <c r="O11" s="66"/>
      <c r="P11" s="65"/>
      <c r="Q11" s="66"/>
      <c r="R11" s="65">
        <f>VLOOKUP($A11,'Return Data'!$B$7:$R$2843,16,0)</f>
        <v>1.2808999999999999</v>
      </c>
      <c r="S11" s="67">
        <f t="shared" si="3"/>
        <v>10</v>
      </c>
    </row>
    <row r="12" spans="1:20" x14ac:dyDescent="0.3">
      <c r="A12" s="63" t="s">
        <v>552</v>
      </c>
      <c r="B12" s="64">
        <f>VLOOKUP($A12,'Return Data'!$B$7:$R$2843,3,0)</f>
        <v>44410</v>
      </c>
      <c r="C12" s="65">
        <f>VLOOKUP($A12,'Return Data'!$B$7:$R$2843,4,0)</f>
        <v>13.916</v>
      </c>
      <c r="D12" s="65">
        <f>VLOOKUP($A12,'Return Data'!$B$7:$R$2843,10,0)</f>
        <v>5.4802</v>
      </c>
      <c r="E12" s="66">
        <f t="shared" si="0"/>
        <v>7</v>
      </c>
      <c r="F12" s="65">
        <f>VLOOKUP($A12,'Return Data'!$B$7:$R$2843,11,0)</f>
        <v>7.4428999999999998</v>
      </c>
      <c r="G12" s="66">
        <f t="shared" si="1"/>
        <v>7</v>
      </c>
      <c r="H12" s="65">
        <f>VLOOKUP($A12,'Return Data'!$B$7:$R$2843,12,0)</f>
        <v>17.732700000000001</v>
      </c>
      <c r="I12" s="66">
        <f t="shared" si="4"/>
        <v>8</v>
      </c>
      <c r="J12" s="65">
        <f>VLOOKUP($A12,'Return Data'!$B$7:$R$2843,13,0)</f>
        <v>22.166599999999999</v>
      </c>
      <c r="K12" s="66">
        <f t="shared" si="5"/>
        <v>7</v>
      </c>
      <c r="L12" s="65">
        <f>VLOOKUP($A12,'Return Data'!$B$7:$R$2843,17,0)</f>
        <v>15.436299999999999</v>
      </c>
      <c r="M12" s="66">
        <f t="shared" si="6"/>
        <v>6</v>
      </c>
      <c r="N12" s="65"/>
      <c r="O12" s="66"/>
      <c r="P12" s="65"/>
      <c r="Q12" s="66"/>
      <c r="R12" s="65">
        <f>VLOOKUP($A12,'Return Data'!$B$7:$R$2843,16,0)</f>
        <v>11.6447</v>
      </c>
      <c r="S12" s="67">
        <f t="shared" si="3"/>
        <v>5</v>
      </c>
    </row>
    <row r="13" spans="1:20" x14ac:dyDescent="0.3">
      <c r="A13" s="63" t="s">
        <v>554</v>
      </c>
      <c r="B13" s="64">
        <f>VLOOKUP($A13,'Return Data'!$B$7:$R$2843,3,0)</f>
        <v>44410</v>
      </c>
      <c r="C13" s="65">
        <f>VLOOKUP($A13,'Return Data'!$B$7:$R$2843,4,0)</f>
        <v>30.215</v>
      </c>
      <c r="D13" s="65">
        <f>VLOOKUP($A13,'Return Data'!$B$7:$R$2843,10,0)</f>
        <v>4.5212000000000003</v>
      </c>
      <c r="E13" s="66">
        <f t="shared" si="0"/>
        <v>9</v>
      </c>
      <c r="F13" s="65">
        <f>VLOOKUP($A13,'Return Data'!$B$7:$R$2843,11,0)</f>
        <v>5.3669000000000002</v>
      </c>
      <c r="G13" s="66">
        <f t="shared" si="1"/>
        <v>9</v>
      </c>
      <c r="H13" s="65">
        <f>VLOOKUP($A13,'Return Data'!$B$7:$R$2843,12,0)</f>
        <v>11.762499999999999</v>
      </c>
      <c r="I13" s="66">
        <f t="shared" si="4"/>
        <v>10</v>
      </c>
      <c r="J13" s="65">
        <f>VLOOKUP($A13,'Return Data'!$B$7:$R$2843,13,0)</f>
        <v>14.5723</v>
      </c>
      <c r="K13" s="66">
        <f t="shared" si="5"/>
        <v>10</v>
      </c>
      <c r="L13" s="65">
        <f>VLOOKUP($A13,'Return Data'!$B$7:$R$2843,17,0)</f>
        <v>12.1134</v>
      </c>
      <c r="M13" s="66">
        <f t="shared" si="6"/>
        <v>8</v>
      </c>
      <c r="N13" s="65">
        <f>VLOOKUP($A13,'Return Data'!$B$7:$R$2843,14,0)</f>
        <v>8.4469999999999992</v>
      </c>
      <c r="O13" s="66">
        <f t="shared" si="7"/>
        <v>6</v>
      </c>
      <c r="P13" s="65">
        <f>VLOOKUP($A13,'Return Data'!$B$7:$R$2843,15,0)</f>
        <v>8.3171999999999997</v>
      </c>
      <c r="Q13" s="66">
        <f t="shared" si="8"/>
        <v>5</v>
      </c>
      <c r="R13" s="65">
        <f>VLOOKUP($A13,'Return Data'!$B$7:$R$2843,16,0)</f>
        <v>11.116199999999999</v>
      </c>
      <c r="S13" s="67">
        <f t="shared" si="3"/>
        <v>7</v>
      </c>
    </row>
    <row r="14" spans="1:20" x14ac:dyDescent="0.3">
      <c r="A14" s="63" t="s">
        <v>555</v>
      </c>
      <c r="B14" s="64">
        <f>VLOOKUP($A14,'Return Data'!$B$7:$R$2843,3,0)</f>
        <v>44410</v>
      </c>
      <c r="C14" s="65">
        <f>VLOOKUP($A14,'Return Data'!$B$7:$R$2843,4,0)</f>
        <v>118.85980000000001</v>
      </c>
      <c r="D14" s="65">
        <f>VLOOKUP($A14,'Return Data'!$B$7:$R$2843,10,0)</f>
        <v>8.8206000000000007</v>
      </c>
      <c r="E14" s="66">
        <f t="shared" si="0"/>
        <v>2</v>
      </c>
      <c r="F14" s="65">
        <f>VLOOKUP($A14,'Return Data'!$B$7:$R$2843,11,0)</f>
        <v>11.528499999999999</v>
      </c>
      <c r="G14" s="66">
        <f t="shared" si="1"/>
        <v>2</v>
      </c>
      <c r="H14" s="65">
        <f>VLOOKUP($A14,'Return Data'!$B$7:$R$2843,12,0)</f>
        <v>25.905999999999999</v>
      </c>
      <c r="I14" s="66">
        <f t="shared" si="4"/>
        <v>2</v>
      </c>
      <c r="J14" s="65">
        <f>VLOOKUP($A14,'Return Data'!$B$7:$R$2843,13,0)</f>
        <v>30.440300000000001</v>
      </c>
      <c r="K14" s="66">
        <f t="shared" si="5"/>
        <v>2</v>
      </c>
      <c r="L14" s="65">
        <f>VLOOKUP($A14,'Return Data'!$B$7:$R$2843,17,0)</f>
        <v>15.423400000000001</v>
      </c>
      <c r="M14" s="66">
        <f t="shared" si="6"/>
        <v>7</v>
      </c>
      <c r="N14" s="65">
        <f>VLOOKUP($A14,'Return Data'!$B$7:$R$2843,14,0)</f>
        <v>11.0366</v>
      </c>
      <c r="O14" s="66">
        <f t="shared" si="7"/>
        <v>5</v>
      </c>
      <c r="P14" s="65">
        <f>VLOOKUP($A14,'Return Data'!$B$7:$R$2843,15,0)</f>
        <v>11.350199999999999</v>
      </c>
      <c r="Q14" s="66">
        <f t="shared" si="8"/>
        <v>2</v>
      </c>
      <c r="R14" s="65">
        <f>VLOOKUP($A14,'Return Data'!$B$7:$R$2843,16,0)</f>
        <v>15.9535</v>
      </c>
      <c r="S14" s="67">
        <f t="shared" si="3"/>
        <v>3</v>
      </c>
    </row>
    <row r="15" spans="1:20" x14ac:dyDescent="0.3">
      <c r="A15" s="63" t="s">
        <v>558</v>
      </c>
      <c r="B15" s="64">
        <f>VLOOKUP($A15,'Return Data'!$B$7:$R$2843,3,0)</f>
        <v>44410</v>
      </c>
      <c r="C15" s="65">
        <f>VLOOKUP($A15,'Return Data'!$B$7:$R$2843,4,0)</f>
        <v>14.085000000000001</v>
      </c>
      <c r="D15" s="65">
        <f>VLOOKUP($A15,'Return Data'!$B$7:$R$2843,10,0)</f>
        <v>7.3240999999999996</v>
      </c>
      <c r="E15" s="66">
        <f t="shared" si="0"/>
        <v>5</v>
      </c>
      <c r="F15" s="65">
        <f>VLOOKUP($A15,'Return Data'!$B$7:$R$2843,11,0)</f>
        <v>8.4563000000000006</v>
      </c>
      <c r="G15" s="66">
        <f t="shared" ref="G15" si="9">RANK(F15,F$8:F$17,0)</f>
        <v>6</v>
      </c>
      <c r="H15" s="65">
        <f>VLOOKUP($A15,'Return Data'!$B$7:$R$2843,12,0)</f>
        <v>21.3963</v>
      </c>
      <c r="I15" s="66">
        <f t="shared" si="4"/>
        <v>6</v>
      </c>
      <c r="J15" s="65">
        <f>VLOOKUP($A15,'Return Data'!$B$7:$R$2843,13,0)</f>
        <v>25.002199999999998</v>
      </c>
      <c r="K15" s="66">
        <f t="shared" si="5"/>
        <v>6</v>
      </c>
      <c r="L15" s="65"/>
      <c r="M15" s="66"/>
      <c r="N15" s="65"/>
      <c r="O15" s="66"/>
      <c r="P15" s="65"/>
      <c r="Q15" s="66"/>
      <c r="R15" s="65">
        <f>VLOOKUP($A15,'Return Data'!$B$7:$R$2843,16,0)</f>
        <v>27.5366</v>
      </c>
      <c r="S15" s="67">
        <f t="shared" si="3"/>
        <v>1</v>
      </c>
    </row>
    <row r="16" spans="1:20" x14ac:dyDescent="0.3">
      <c r="A16" s="63" t="s">
        <v>560</v>
      </c>
      <c r="B16" s="64">
        <f>VLOOKUP($A16,'Return Data'!$B$7:$R$2843,3,0)</f>
        <v>44410</v>
      </c>
      <c r="C16" s="65">
        <f>VLOOKUP($A16,'Return Data'!$B$7:$R$2843,4,0)</f>
        <v>13.9495</v>
      </c>
      <c r="D16" s="65">
        <f>VLOOKUP($A16,'Return Data'!$B$7:$R$2843,10,0)</f>
        <v>6.5180999999999996</v>
      </c>
      <c r="E16" s="66">
        <f t="shared" si="0"/>
        <v>6</v>
      </c>
      <c r="F16" s="65">
        <f>VLOOKUP($A16,'Return Data'!$B$7:$R$2843,11,0)</f>
        <v>8.5977999999999994</v>
      </c>
      <c r="G16" s="66">
        <f>RANK(F16,F$8:F$17,0)</f>
        <v>5</v>
      </c>
      <c r="H16" s="65">
        <f>VLOOKUP($A16,'Return Data'!$B$7:$R$2843,12,0)</f>
        <v>22.159400000000002</v>
      </c>
      <c r="I16" s="66">
        <f t="shared" si="4"/>
        <v>4</v>
      </c>
      <c r="J16" s="65">
        <f>VLOOKUP($A16,'Return Data'!$B$7:$R$2843,13,0)</f>
        <v>25.962800000000001</v>
      </c>
      <c r="K16" s="66">
        <f t="shared" si="5"/>
        <v>5</v>
      </c>
      <c r="L16" s="65">
        <f>VLOOKUP($A16,'Return Data'!$B$7:$R$2843,17,0)</f>
        <v>16.702400000000001</v>
      </c>
      <c r="M16" s="66">
        <f t="shared" si="6"/>
        <v>3</v>
      </c>
      <c r="N16" s="65"/>
      <c r="O16" s="66"/>
      <c r="P16" s="65"/>
      <c r="Q16" s="66"/>
      <c r="R16" s="65">
        <f>VLOOKUP($A16,'Return Data'!$B$7:$R$2843,16,0)</f>
        <v>14.1668</v>
      </c>
      <c r="S16" s="67">
        <f t="shared" si="3"/>
        <v>4</v>
      </c>
    </row>
    <row r="17" spans="1:19" x14ac:dyDescent="0.3">
      <c r="A17" s="63" t="s">
        <v>562</v>
      </c>
      <c r="B17" s="64">
        <f>VLOOKUP($A17,'Return Data'!$B$7:$R$2843,3,0)</f>
        <v>44410</v>
      </c>
      <c r="C17" s="65">
        <f>VLOOKUP($A17,'Return Data'!$B$7:$R$2843,4,0)</f>
        <v>14.46</v>
      </c>
      <c r="D17" s="65">
        <f>VLOOKUP($A17,'Return Data'!$B$7:$R$2843,10,0)</f>
        <v>3.7303000000000002</v>
      </c>
      <c r="E17" s="66">
        <f t="shared" si="0"/>
        <v>10</v>
      </c>
      <c r="F17" s="65">
        <f>VLOOKUP($A17,'Return Data'!$B$7:$R$2843,11,0)</f>
        <v>3.8793000000000002</v>
      </c>
      <c r="G17" s="66">
        <f>RANK(F17,F$8:F$17,0)</f>
        <v>10</v>
      </c>
      <c r="H17" s="65">
        <f>VLOOKUP($A17,'Return Data'!$B$7:$R$2843,12,0)</f>
        <v>17.085000000000001</v>
      </c>
      <c r="I17" s="66">
        <f t="shared" si="4"/>
        <v>9</v>
      </c>
      <c r="J17" s="65">
        <f>VLOOKUP($A17,'Return Data'!$B$7:$R$2843,13,0)</f>
        <v>22.128399999999999</v>
      </c>
      <c r="K17" s="66">
        <f t="shared" si="5"/>
        <v>8</v>
      </c>
      <c r="L17" s="65">
        <f>VLOOKUP($A17,'Return Data'!$B$7:$R$2843,17,0)</f>
        <v>16.662199999999999</v>
      </c>
      <c r="M17" s="66">
        <f t="shared" si="6"/>
        <v>4</v>
      </c>
      <c r="N17" s="65">
        <f>VLOOKUP($A17,'Return Data'!$B$7:$R$2843,14,0)</f>
        <v>12.3985</v>
      </c>
      <c r="O17" s="66">
        <f t="shared" si="7"/>
        <v>1</v>
      </c>
      <c r="P17" s="65"/>
      <c r="Q17" s="66"/>
      <c r="R17" s="65">
        <f>VLOOKUP($A17,'Return Data'!$B$7:$R$2843,16,0)</f>
        <v>10.8049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6.9837899999999991</v>
      </c>
      <c r="E19" s="74"/>
      <c r="F19" s="75">
        <f>AVERAGE(F8:F17)</f>
        <v>8.68459</v>
      </c>
      <c r="G19" s="74"/>
      <c r="H19" s="75">
        <f>AVERAGE(H8:H17)</f>
        <v>22.898509999999998</v>
      </c>
      <c r="I19" s="74"/>
      <c r="J19" s="75">
        <f>AVERAGE(J8:J17)</f>
        <v>26.518470000000001</v>
      </c>
      <c r="K19" s="74"/>
      <c r="L19" s="75">
        <f>AVERAGE(L8:L17)</f>
        <v>15.839824999999999</v>
      </c>
      <c r="M19" s="74"/>
      <c r="N19" s="75">
        <f>AVERAGE(N8:N17)</f>
        <v>11.214383333333336</v>
      </c>
      <c r="O19" s="74"/>
      <c r="P19" s="75">
        <f>AVERAGE(P8:P17)</f>
        <v>10.771420000000001</v>
      </c>
      <c r="Q19" s="74"/>
      <c r="R19" s="75">
        <f>AVERAGE(R8:R17)</f>
        <v>13.027420000000001</v>
      </c>
      <c r="S19" s="76"/>
    </row>
    <row r="20" spans="1:19" x14ac:dyDescent="0.3">
      <c r="A20" s="73" t="s">
        <v>28</v>
      </c>
      <c r="B20" s="74"/>
      <c r="C20" s="74"/>
      <c r="D20" s="75">
        <f>MIN(D8:D17)</f>
        <v>3.7303000000000002</v>
      </c>
      <c r="E20" s="74"/>
      <c r="F20" s="75">
        <f>MIN(F8:F17)</f>
        <v>3.8793000000000002</v>
      </c>
      <c r="G20" s="74"/>
      <c r="H20" s="75">
        <f>MIN(H8:H17)</f>
        <v>11.762499999999999</v>
      </c>
      <c r="I20" s="74"/>
      <c r="J20" s="75">
        <f>MIN(J8:J17)</f>
        <v>14.5723</v>
      </c>
      <c r="K20" s="74"/>
      <c r="L20" s="75">
        <f>MIN(L8:L17)</f>
        <v>12.1134</v>
      </c>
      <c r="M20" s="74"/>
      <c r="N20" s="75">
        <f>MIN(N8:N17)</f>
        <v>8.4469999999999992</v>
      </c>
      <c r="O20" s="74"/>
      <c r="P20" s="75">
        <f>MIN(P8:P17)</f>
        <v>8.3171999999999997</v>
      </c>
      <c r="Q20" s="74"/>
      <c r="R20" s="75">
        <f>MIN(R8:R17)</f>
        <v>1.2808999999999999</v>
      </c>
      <c r="S20" s="76"/>
    </row>
    <row r="21" spans="1:19" ht="15" thickBot="1" x14ac:dyDescent="0.35">
      <c r="A21" s="77" t="s">
        <v>29</v>
      </c>
      <c r="B21" s="78"/>
      <c r="C21" s="78"/>
      <c r="D21" s="79">
        <f>MAX(D8:D17)</f>
        <v>12.726699999999999</v>
      </c>
      <c r="E21" s="78"/>
      <c r="F21" s="79">
        <f>MAX(F8:F17)</f>
        <v>14.883100000000001</v>
      </c>
      <c r="G21" s="78"/>
      <c r="H21" s="79">
        <f>MAX(H8:H17)</f>
        <v>46.488599999999998</v>
      </c>
      <c r="I21" s="78"/>
      <c r="J21" s="79">
        <f>MAX(J8:J17)</f>
        <v>49.905799999999999</v>
      </c>
      <c r="K21" s="78"/>
      <c r="L21" s="79">
        <f>MAX(L8:L17)</f>
        <v>17.736699999999999</v>
      </c>
      <c r="M21" s="78"/>
      <c r="N21" s="79">
        <f>MAX(N8:N17)</f>
        <v>12.3985</v>
      </c>
      <c r="O21" s="78"/>
      <c r="P21" s="79">
        <f>MAX(P8:P17)</f>
        <v>13.1485</v>
      </c>
      <c r="Q21" s="78"/>
      <c r="R21" s="79">
        <f>MAX(R8:R17)</f>
        <v>27.5366</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2021-08-03T06:23:26Z</dcterms:modified>
</cp:coreProperties>
</file>